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P:\32_ARH\190020-Ilirija\5_WORK\52_POP\211124-spr.2.RAZPISpop\POPIS bc_spr.2.OBJAVA\"/>
    </mc:Choice>
  </mc:AlternateContent>
  <xr:revisionPtr revIDLastSave="0" documentId="13_ncr:1_{DDA24CE8-E01B-4F0C-A9DF-27AF4D8C5A06}" xr6:coauthVersionLast="47" xr6:coauthVersionMax="47" xr10:uidLastSave="{00000000-0000-0000-0000-000000000000}"/>
  <bookViews>
    <workbookView xWindow="1920" yWindow="330" windowWidth="21750" windowHeight="15510" tabRatio="688" xr2:uid="{00000000-000D-0000-FFFF-FFFF00000000}"/>
  </bookViews>
  <sheets>
    <sheet name="2.1.-obj.A-GO dela" sheetId="3" r:id="rId1"/>
  </sheets>
  <externalReferences>
    <externalReference r:id="rId2"/>
    <externalReference r:id="rId3"/>
  </externalReferences>
  <definedNames>
    <definedName name="__xlnm.Print_Area_1">#REF!</definedName>
    <definedName name="__xlnm.Print_Titles_1">#REF!</definedName>
    <definedName name="_Excel_BuiltIn_Print_Area_1_1_1_1_1_1">#REF!</definedName>
    <definedName name="_Excel_BuiltIn_Print_Area_1_1_1_1_1_1_1_1_1_1_1_1_1_1">#REF!</definedName>
    <definedName name="_Excel_BuiltIn_Print_Area_1_1_1_1_1_1_1_1_1_1_1_1_1_1_1">#REF!</definedName>
    <definedName name="_Excel_BuiltIn_Print_Area_1_1_1_1_1_1_1_1_1_1_1_1_1_1_1_1">#REF!</definedName>
    <definedName name="_Excel_BuiltIn_Print_Area_11_1_1_1_1_1">#REF!</definedName>
    <definedName name="_Excel_BuiltIn_Print_Area_12_1_1_1_1_1_1">#REF!</definedName>
    <definedName name="_Excel_BuiltIn_Print_Area_14_1_1_1_1_1_1">#REF!</definedName>
    <definedName name="_Excel_BuiltIn_Print_Area_2_1_1_1_1_1_1">#REF!</definedName>
    <definedName name="_Excel_BuiltIn_Print_Area_3_1_1_1_1_1_1">#REF!</definedName>
    <definedName name="_Excel_BuiltIn_Print_Area_3_1_1_1_1_1_1_1">#REF!</definedName>
    <definedName name="_Excel_BuiltIn_Print_Area_5_1_1_1_1_1_1">#REF!</definedName>
    <definedName name="_Excel_BuiltIn_Print_Area_5_1_1_1_1_1_1_1">#REF!</definedName>
    <definedName name="_Excel_BuiltIn_Print_Area_6_1_1_1_1_1">#REF!</definedName>
    <definedName name="_Excel_BuiltIn_Print_Area_6_1_1_1_1_1_1">#REF!</definedName>
    <definedName name="_Excel_BuiltIn_Print_Area_6_1_1_1_1_1_1_1">#REF!</definedName>
    <definedName name="_Excel_BuiltIn_Print_Area_8_1_1_1_1_1_1">#REF!</definedName>
    <definedName name="_Excel_BuiltIn_Print_Area_8_1_1_1_1_1_1_1">#REF!</definedName>
    <definedName name="_Toc315432761">'[1]4.3_EE-T'!#REF!</definedName>
    <definedName name="_Toc315432762">'[1]4.3_EE-T'!#REF!</definedName>
    <definedName name="_Toc315969419">'[1]4.3_EE-T'!#REF!</definedName>
    <definedName name="agregat">#REF!</definedName>
    <definedName name="EKK">#REF!</definedName>
    <definedName name="Excel_BuiltIn_Database">#REF!</definedName>
    <definedName name="Excel_BuiltIn_Database_1">'[1]3.5_EKK'!#REF!</definedName>
    <definedName name="Excel_BuiltIn_Print_Area">#REF!</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1_1_1_1_1">#REF!</definedName>
    <definedName name="Excel_BuiltIn_Print_Area_1_1_1_1_1_1">#REF!</definedName>
    <definedName name="Excel_BuiltIn_Print_Area_1_1_1_1_1_1_1">#REF!</definedName>
    <definedName name="Excel_BuiltIn_Print_Area_1_1_1_1_1_1_1_1">#REF!</definedName>
    <definedName name="Excel_BuiltIn_Print_Area_1_1_1_1_1_1_1_1_1">#REF!</definedName>
    <definedName name="Excel_BuiltIn_Print_Area_1_1_1_1_1_1_1_1_1_1">#REF!</definedName>
    <definedName name="Excel_BuiltIn_Print_Area_1_1_1_1_1_1_1_1_1_1_1">#REF!</definedName>
    <definedName name="Excel_BuiltIn_Print_Area_1_1_1_1_1_1_1_1_1_1_1_1">#REF!</definedName>
    <definedName name="Excel_BuiltIn_Print_Area_1_1_1_1_1_1_1_1_1_1_1_1_1">#REF!</definedName>
    <definedName name="Excel_BuiltIn_Print_Area_1_1_1_1_1_1_1_1_1_1_1_1_1_1">#REF!</definedName>
    <definedName name="Excel_BuiltIn_Print_Area_1_1_1_1_1_1_1_1_1_1_1_1_1_1_1">#REF!</definedName>
    <definedName name="Excel_BuiltIn_Print_Area_1_1_1_1_1_1_1_1_1_1_2">#REF!</definedName>
    <definedName name="Excel_BuiltIn_Print_Area_1_1_1_1_1_1_1_1_1_1_3">#REF!</definedName>
    <definedName name="Excel_BuiltIn_Print_Area_10_1">#REF!</definedName>
    <definedName name="Excel_BuiltIn_Print_Area_10_1_1">#REF!</definedName>
    <definedName name="Excel_BuiltIn_Print_Area_10_1_1_1">#REF!</definedName>
    <definedName name="Excel_BuiltIn_Print_Area_10_1_1_1_1">#REF!</definedName>
    <definedName name="Excel_BuiltIn_Print_Area_10_1_1_1_1_1">#REF!</definedName>
    <definedName name="Excel_BuiltIn_Print_Area_11">#REF!</definedName>
    <definedName name="Excel_BuiltIn_Print_Area_11_1">#REF!</definedName>
    <definedName name="Excel_BuiltIn_Print_Area_11_1_1">#REF!</definedName>
    <definedName name="Excel_BuiltIn_Print_Area_11_1_1_1">#REF!</definedName>
    <definedName name="Excel_BuiltIn_Print_Area_11_1_1_1_1">#REF!</definedName>
    <definedName name="Excel_BuiltIn_Print_Area_12_1">#REF!</definedName>
    <definedName name="Excel_BuiltIn_Print_Area_12_1_1">#REF!</definedName>
    <definedName name="Excel_BuiltIn_Print_Area_12_1_1_1">#REF!</definedName>
    <definedName name="Excel_BuiltIn_Print_Area_12_1_1_1_1">#REF!</definedName>
    <definedName name="Excel_BuiltIn_Print_Area_12_1_1_1_1_1">#REF!</definedName>
    <definedName name="Excel_BuiltIn_Print_Area_13_1">#REF!</definedName>
    <definedName name="Excel_BuiltIn_Print_Area_13_1_1">#REF!</definedName>
    <definedName name="Excel_BuiltIn_Print_Area_13_1_1_1">#REF!</definedName>
    <definedName name="Excel_BuiltIn_Print_Area_13_1_1_1_1">#REF!</definedName>
    <definedName name="Excel_BuiltIn_Print_Area_14_1">#REF!</definedName>
    <definedName name="Excel_BuiltIn_Print_Area_14_1_1">#REF!</definedName>
    <definedName name="Excel_BuiltIn_Print_Area_14_1_1_1">#REF!</definedName>
    <definedName name="Excel_BuiltIn_Print_Area_14_1_1_1_1">#REF!</definedName>
    <definedName name="Excel_BuiltIn_Print_Area_14_1_1_1_1_1">#REF!</definedName>
    <definedName name="Excel_BuiltIn_Print_Area_15_1">#REF!</definedName>
    <definedName name="Excel_BuiltIn_Print_Area_15_1_1">#REF!</definedName>
    <definedName name="Excel_BuiltIn_Print_Area_18_1">#REF!</definedName>
    <definedName name="Excel_BuiltIn_Print_Area_18_1_1">#REF!</definedName>
    <definedName name="Excel_BuiltIn_Print_Area_18_1_1_1">#REF!</definedName>
    <definedName name="Excel_BuiltIn_Print_Area_18_1_1_1_1">#REF!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2_1_1_1_1">#REF!</definedName>
    <definedName name="Excel_BuiltIn_Print_Area_2_1_1_1_1_1">#REF!</definedName>
    <definedName name="Excel_BuiltIn_Print_Area_20_1">#REF!</definedName>
    <definedName name="Excel_BuiltIn_Print_Area_20_1_1">#REF!</definedName>
    <definedName name="Excel_BuiltIn_Print_Area_26">#REF!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3_1_1_1_1_1_1">#REF!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4_1_1_1_1">#REF!</definedName>
    <definedName name="Excel_BuiltIn_Print_Area_5">#REF!</definedName>
    <definedName name="Excel_BuiltIn_Print_Area_5_1">'[1]1.1_GO-P'!#REF!</definedName>
    <definedName name="Excel_BuiltIn_Print_Area_5_1_1">'[1]1.1_GO-P'!#REF!</definedName>
    <definedName name="Excel_BuiltIn_Print_Area_5_1_1_1">#REF!</definedName>
    <definedName name="Excel_BuiltIn_Print_Area_5_1_1_1_1">#REF!</definedName>
    <definedName name="Excel_BuiltIn_Print_Area_5_1_1_1_1_1">#REF!</definedName>
    <definedName name="Excel_BuiltIn_Print_Area_5_1_1_1_1_1_1">#REF!</definedName>
    <definedName name="Excel_BuiltIn_Print_Area_6">#REF!</definedName>
    <definedName name="Excel_BuiltIn_Print_Area_6_1">#REF!</definedName>
    <definedName name="Excel_BuiltIn_Print_Area_6_1_1">#REF!</definedName>
    <definedName name="Excel_BuiltIn_Print_Area_6_1_1_1">#REF!</definedName>
    <definedName name="Excel_BuiltIn_Print_Area_6_1_1_1_1">#REF!</definedName>
    <definedName name="Excel_BuiltIn_Print_Area_6_1_1_1_1_1">#REF!</definedName>
    <definedName name="Excel_BuiltIn_Print_Area_6_1_1_1_1_1_1">#REF!</definedName>
    <definedName name="Excel_BuiltIn_Print_Area_7">#REF!</definedName>
    <definedName name="Excel_BuiltIn_Print_Area_7_1">#REF!</definedName>
    <definedName name="Excel_BuiltIn_Print_Area_7_1_1">#REF!</definedName>
    <definedName name="Excel_BuiltIn_Print_Area_7_1_1_1">#REF!</definedName>
    <definedName name="Excel_BuiltIn_Print_Area_7_1_1_1_1">#REF!</definedName>
    <definedName name="Excel_BuiltIn_Print_Area_8">#REF!</definedName>
    <definedName name="Excel_BuiltIn_Print_Area_8_1">#REF!</definedName>
    <definedName name="Excel_BuiltIn_Print_Area_8_1_1">#REF!</definedName>
    <definedName name="Excel_BuiltIn_Print_Area_8_1_1_1">#REF!</definedName>
    <definedName name="Excel_BuiltIn_Print_Area_8_1_1_1_1">#REF!</definedName>
    <definedName name="Excel_BuiltIn_Print_Area_8_1_1_1_1_1">#REF!</definedName>
    <definedName name="Excel_BuiltIn_Print_Area_8_1_1_1_1_1_1">#REF!</definedName>
    <definedName name="Excel_BuiltIn_Print_Area_9_1">#REF!</definedName>
    <definedName name="Excel_BuiltIn_Print_Area_9_1_1">#REF!</definedName>
    <definedName name="Excel_BuiltIn_Print_Area_9_1_1_1">#REF!</definedName>
    <definedName name="Excel_BuiltIn_Print_Area_9_1_1_1_1">#REF!</definedName>
    <definedName name="Excel_BuiltIn_Print_Area_9_1_1_1_1_1">#REF!</definedName>
    <definedName name="Excel_BuiltIn_Print_Titles">#REF!</definedName>
    <definedName name="Excel_BuiltIn_Print_Titles_1_1">"#REF!"</definedName>
    <definedName name="Excel_BuiltIn_Print_Titles_1_1_1">"#REF!"</definedName>
    <definedName name="Excel_BuiltIn_Print_Titles_1_1_1_1">"#REF!"</definedName>
    <definedName name="Excel_BuiltIn_Print_Titles_4" localSheetId="0">'[2]NEPREDVIDENA GR.DELA'!#REF!</definedName>
    <definedName name="Excel_BuiltIn_Print_Titles_4">'[2]NEPREDVIDENA GR.DELA'!#REF!</definedName>
    <definedName name="izvesek">#REF!</definedName>
    <definedName name="l">#REF!</definedName>
    <definedName name="oddusek">#REF!</definedName>
    <definedName name="oprema">#REF!</definedName>
    <definedName name="_xlnm.Print_Area" localSheetId="0">'2.1.-obj.A-GO dela'!$A$1:$F$739</definedName>
    <definedName name="Print_Area_MI">#REF!</definedName>
    <definedName name="Print_Titles_MI">#REF!</definedName>
    <definedName name="svetilka">#REF!</definedName>
    <definedName name="TABLE_1">"#REF!"</definedName>
    <definedName name="TABLE_2_1">"#REF!"</definedName>
    <definedName name="TABLE_3_1">"#REF!"</definedName>
    <definedName name="TABLE_4_1">"#REF!"</definedName>
    <definedName name="TABLE_5_1">"#REF!"</definedName>
    <definedName name="TABLE_6_1">"#REF!"</definedName>
    <definedName name="_xlnm.Print_Titles" localSheetId="0">'2.1.-obj.A-GO dela'!$1:$1</definedName>
    <definedName name="totem">#REF!</definedName>
    <definedName name="totm">#REF!</definedName>
    <definedName name="zastavka">#REF!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53" i="3" l="1"/>
  <c r="F718" i="3" l="1"/>
  <c r="F716" i="3"/>
  <c r="F717" i="3"/>
  <c r="F714" i="3"/>
  <c r="F715" i="3"/>
  <c r="F486" i="3" l="1"/>
  <c r="F458" i="3"/>
  <c r="F314" i="3"/>
  <c r="F122" i="3"/>
  <c r="F532" i="3" l="1"/>
  <c r="F531" i="3"/>
  <c r="F530" i="3"/>
  <c r="F448" i="3" l="1"/>
  <c r="F228" i="3" l="1"/>
  <c r="F227" i="3"/>
  <c r="F662" i="3" l="1"/>
  <c r="F682" i="3"/>
  <c r="F680" i="3" s="1"/>
  <c r="F666" i="3" s="1"/>
  <c r="F18" i="3" s="1"/>
  <c r="F656" i="3"/>
  <c r="F655" i="3"/>
  <c r="F650" i="3"/>
  <c r="F649" i="3"/>
  <c r="F648" i="3"/>
  <c r="F647" i="3"/>
  <c r="F645" i="3"/>
  <c r="F644" i="3"/>
  <c r="F734" i="3" l="1"/>
  <c r="F733" i="3"/>
  <c r="F732" i="3"/>
  <c r="F729" i="3"/>
  <c r="F728" i="3"/>
  <c r="F725" i="3" l="1"/>
  <c r="F730" i="3"/>
  <c r="F445" i="3"/>
  <c r="F447" i="3"/>
  <c r="F446" i="3"/>
  <c r="F615" i="3"/>
  <c r="F613" i="3" s="1"/>
  <c r="F621" i="3"/>
  <c r="F620" i="3"/>
  <c r="F619" i="3"/>
  <c r="F618" i="3"/>
  <c r="F599" i="3"/>
  <c r="F616" i="3" l="1"/>
  <c r="F602" i="3" s="1"/>
  <c r="F597" i="3" l="1"/>
  <c r="F593" i="3" s="1"/>
  <c r="F592" i="3"/>
  <c r="F591" i="3"/>
  <c r="F590" i="3"/>
  <c r="F589" i="3"/>
  <c r="F587" i="3"/>
  <c r="F586" i="3"/>
  <c r="F585" i="3"/>
  <c r="F583" i="3"/>
  <c r="F582" i="3"/>
  <c r="F581" i="3"/>
  <c r="F418" i="3"/>
  <c r="F417" i="3"/>
  <c r="F416" i="3"/>
  <c r="F415" i="3"/>
  <c r="F414" i="3"/>
  <c r="F413" i="3"/>
  <c r="F410" i="3"/>
  <c r="F408" i="3"/>
  <c r="F369" i="3"/>
  <c r="F370" i="3"/>
  <c r="F371" i="3"/>
  <c r="F444" i="3"/>
  <c r="F579" i="3" l="1"/>
  <c r="F565" i="3" s="1"/>
  <c r="F396" i="3"/>
  <c r="F411" i="3"/>
  <c r="F441" i="3"/>
  <c r="F442" i="3"/>
  <c r="F443" i="3"/>
  <c r="F278" i="3"/>
  <c r="F277" i="3"/>
  <c r="F276" i="3"/>
  <c r="F280" i="3"/>
  <c r="F274" i="3"/>
  <c r="F281" i="3"/>
  <c r="F244" i="3"/>
  <c r="F245" i="3"/>
  <c r="F246" i="3"/>
  <c r="F243" i="3"/>
  <c r="F382" i="3" l="1"/>
  <c r="F11" i="3" s="1"/>
  <c r="F109" i="3" l="1"/>
  <c r="F652" i="3" l="1"/>
  <c r="F659" i="3" l="1"/>
  <c r="F658" i="3"/>
  <c r="F653" i="3"/>
  <c r="F712" i="3"/>
  <c r="F711" i="3"/>
  <c r="F710" i="3"/>
  <c r="F708" i="3"/>
  <c r="F707" i="3"/>
  <c r="F706" i="3"/>
  <c r="F704" i="3"/>
  <c r="F703" i="3"/>
  <c r="F562" i="3"/>
  <c r="F560" i="3"/>
  <c r="F559" i="3"/>
  <c r="F557" i="3"/>
  <c r="F555" i="3"/>
  <c r="F554" i="3"/>
  <c r="F553" i="3"/>
  <c r="F552" i="3"/>
  <c r="F551" i="3"/>
  <c r="F550" i="3"/>
  <c r="F549" i="3"/>
  <c r="F547" i="3"/>
  <c r="F546" i="3"/>
  <c r="F543" i="3"/>
  <c r="F542" i="3"/>
  <c r="F541" i="3"/>
  <c r="F545" i="3"/>
  <c r="F540" i="3"/>
  <c r="F485" i="3"/>
  <c r="F500" i="3"/>
  <c r="F499" i="3"/>
  <c r="F494" i="3"/>
  <c r="F492" i="3"/>
  <c r="F483" i="3"/>
  <c r="F379" i="3"/>
  <c r="F372" i="3" s="1"/>
  <c r="F368" i="3"/>
  <c r="F367" i="3"/>
  <c r="F366" i="3"/>
  <c r="F365" i="3"/>
  <c r="F364" i="3"/>
  <c r="F362" i="3"/>
  <c r="F359" i="3"/>
  <c r="F358" i="3"/>
  <c r="F356" i="3"/>
  <c r="F355" i="3"/>
  <c r="F353" i="3"/>
  <c r="F352" i="3"/>
  <c r="F351" i="3"/>
  <c r="F350" i="3"/>
  <c r="F349" i="3"/>
  <c r="F348" i="3"/>
  <c r="F347" i="3"/>
  <c r="F462" i="3"/>
  <c r="F464" i="3"/>
  <c r="F457" i="3"/>
  <c r="F460" i="3"/>
  <c r="F456" i="3"/>
  <c r="F438" i="3"/>
  <c r="F440" i="3"/>
  <c r="F640" i="3" l="1"/>
  <c r="F449" i="3"/>
  <c r="F360" i="3"/>
  <c r="F340" i="3"/>
  <c r="F515" i="3"/>
  <c r="F503" i="3" s="1"/>
  <c r="F14" i="3" s="1"/>
  <c r="F701" i="3"/>
  <c r="F685" i="3" s="1"/>
  <c r="F19" i="3" s="1"/>
  <c r="F481" i="3"/>
  <c r="F15" i="3"/>
  <c r="F487" i="3"/>
  <c r="F495" i="3"/>
  <c r="F439" i="3"/>
  <c r="F436" i="3"/>
  <c r="F434" i="3"/>
  <c r="F433" i="3"/>
  <c r="F329" i="3"/>
  <c r="F738" i="3"/>
  <c r="F737" i="3"/>
  <c r="F328" i="3"/>
  <c r="F327" i="3"/>
  <c r="F663" i="3"/>
  <c r="F660" i="3" s="1"/>
  <c r="F624" i="3" s="1"/>
  <c r="F325" i="3"/>
  <c r="F322" i="3"/>
  <c r="F320" i="3" s="1"/>
  <c r="F319" i="3"/>
  <c r="F318" i="3"/>
  <c r="F315" i="3"/>
  <c r="F431" i="3" l="1"/>
  <c r="F467" i="3"/>
  <c r="F13" i="3" s="1"/>
  <c r="F323" i="3"/>
  <c r="F421" i="3"/>
  <c r="F12" i="3" s="1"/>
  <c r="F17" i="3"/>
  <c r="F16" i="3"/>
  <c r="F735" i="3"/>
  <c r="F332" i="3"/>
  <c r="F10" i="3" s="1"/>
  <c r="F310" i="3"/>
  <c r="F316" i="3"/>
  <c r="F721" i="3" l="1"/>
  <c r="F20" i="3" s="1"/>
  <c r="F309" i="3"/>
  <c r="F307" i="3"/>
  <c r="F305" i="3" l="1"/>
  <c r="F258" i="3" l="1"/>
  <c r="F250" i="3"/>
  <c r="F248" i="3"/>
  <c r="F303" i="3"/>
  <c r="F302" i="3"/>
  <c r="F301" i="3"/>
  <c r="F284" i="3"/>
  <c r="F273" i="3"/>
  <c r="F272" i="3"/>
  <c r="F271" i="3"/>
  <c r="F270" i="3"/>
  <c r="F269" i="3"/>
  <c r="F268" i="3"/>
  <c r="F260" i="3"/>
  <c r="F259" i="3"/>
  <c r="F252" i="3"/>
  <c r="F251" i="3"/>
  <c r="F241" i="3"/>
  <c r="F240" i="3"/>
  <c r="F239" i="3"/>
  <c r="F238" i="3"/>
  <c r="F237" i="3"/>
  <c r="F233" i="3"/>
  <c r="F226" i="3"/>
  <c r="F236" i="3"/>
  <c r="F235" i="3"/>
  <c r="F234" i="3"/>
  <c r="F224" i="3"/>
  <c r="F223" i="3"/>
  <c r="F222" i="3"/>
  <c r="F221" i="3"/>
  <c r="F220" i="3"/>
  <c r="F214" i="3"/>
  <c r="F211" i="3"/>
  <c r="F208" i="3"/>
  <c r="F219" i="3"/>
  <c r="F218" i="3"/>
  <c r="F217" i="3"/>
  <c r="F216" i="3"/>
  <c r="F215" i="3"/>
  <c r="F212" i="3"/>
  <c r="F209" i="3"/>
  <c r="F206" i="3"/>
  <c r="F205" i="3"/>
  <c r="F204" i="3"/>
  <c r="F203" i="3"/>
  <c r="F202" i="3"/>
  <c r="F197" i="3"/>
  <c r="F196" i="3"/>
  <c r="F195" i="3"/>
  <c r="F194" i="3"/>
  <c r="F193" i="3"/>
  <c r="F192" i="3"/>
  <c r="F190" i="3"/>
  <c r="F189" i="3"/>
  <c r="F188" i="3"/>
  <c r="F187" i="3"/>
  <c r="F186" i="3"/>
  <c r="F185" i="3"/>
  <c r="F183" i="3"/>
  <c r="F182" i="3"/>
  <c r="F181" i="3"/>
  <c r="F180" i="3"/>
  <c r="F178" i="3"/>
  <c r="F177" i="3"/>
  <c r="F153" i="3"/>
  <c r="F152" i="3"/>
  <c r="F156" i="3"/>
  <c r="F154" i="3" s="1"/>
  <c r="F229" i="3" l="1"/>
  <c r="F198" i="3"/>
  <c r="F294" i="3"/>
  <c r="F287" i="3" s="1"/>
  <c r="F9" i="3" s="1"/>
  <c r="F261" i="3"/>
  <c r="F175" i="3"/>
  <c r="F253" i="3"/>
  <c r="F141" i="3"/>
  <c r="F150" i="3"/>
  <c r="F146" i="3" s="1"/>
  <c r="F145" i="3"/>
  <c r="F143" i="3"/>
  <c r="F139" i="3"/>
  <c r="F138" i="3"/>
  <c r="F159" i="3" l="1"/>
  <c r="F8" i="3" s="1"/>
  <c r="F136" i="3"/>
  <c r="F125" i="3" l="1"/>
  <c r="F7" i="3" s="1"/>
  <c r="F113" i="3"/>
  <c r="F121" i="3" l="1"/>
  <c r="F118" i="3"/>
  <c r="F119" i="3"/>
  <c r="F120" i="3"/>
  <c r="F116" i="3"/>
  <c r="F115" i="3"/>
  <c r="F112" i="3"/>
  <c r="F111" i="3"/>
  <c r="F108" i="3"/>
  <c r="F97" i="3"/>
  <c r="F96" i="3"/>
  <c r="F106" i="3"/>
  <c r="F90" i="3"/>
  <c r="F88" i="3"/>
  <c r="F89" i="3"/>
  <c r="F87" i="3"/>
  <c r="F102" i="3"/>
  <c r="F103" i="3"/>
  <c r="F104" i="3"/>
  <c r="F107" i="3"/>
  <c r="F117" i="3"/>
  <c r="F95" i="3"/>
  <c r="F99" i="3"/>
  <c r="F93" i="3"/>
  <c r="F94" i="3"/>
  <c r="F100" i="3"/>
  <c r="F101" i="3"/>
  <c r="F92" i="3"/>
  <c r="F80" i="3"/>
  <c r="F81" i="3"/>
  <c r="F82" i="3"/>
  <c r="F83" i="3"/>
  <c r="F84" i="3"/>
  <c r="F85" i="3"/>
  <c r="F79" i="3"/>
  <c r="F77" i="3"/>
  <c r="F74" i="3"/>
  <c r="F75" i="3"/>
  <c r="F76" i="3"/>
  <c r="F73" i="3"/>
  <c r="F67" i="3" l="1"/>
  <c r="F65" i="3"/>
  <c r="F64" i="3"/>
  <c r="F63" i="3"/>
  <c r="F54" i="3" l="1"/>
  <c r="F71" i="3" l="1"/>
  <c r="F70" i="3"/>
  <c r="F51" i="3"/>
  <c r="F49" i="3" s="1"/>
  <c r="F68" i="3" l="1"/>
  <c r="F28" i="3" s="1"/>
  <c r="F6" i="3" l="1"/>
  <c r="F22" i="3" s="1"/>
</calcChain>
</file>

<file path=xl/sharedStrings.xml><?xml version="1.0" encoding="utf-8"?>
<sst xmlns="http://schemas.openxmlformats.org/spreadsheetml/2006/main" count="1772" uniqueCount="1304">
  <si>
    <t>ŠT.</t>
  </si>
  <si>
    <t>OPIS POSTAVKE / VRSTE DEL</t>
  </si>
  <si>
    <t>EM</t>
  </si>
  <si>
    <t>KOLIČINA</t>
  </si>
  <si>
    <t/>
  </si>
  <si>
    <t>ZEMELJSKA DELA</t>
  </si>
  <si>
    <t>BETONSKA IN ARMIRANOBETONSKA DELA (liti betoni)</t>
  </si>
  <si>
    <t>ZIDARSKA DELA</t>
  </si>
  <si>
    <t>KLJUČAVNIČARSKA DELA</t>
  </si>
  <si>
    <t>SUHOMONTAŽNA DELA</t>
  </si>
  <si>
    <t>SPLOŠNA DOLOČILA</t>
  </si>
  <si>
    <t>Splošna in tehnična določila za izvajanje zemeljskih del, ki so zajeta v cenah izvedbe posameznih postavk predmetnih del:</t>
  </si>
  <si>
    <t>Izvajanje:
&gt; Zemeljska dela je potrebno izvajati v skladu z PZI načrti, veljavnimi tehničnimi predpisi, normativi in z upoštevanjem predpisov iz varstva pri delu ter projektno dokumentacijo.
&gt; Izvajanje zemeljskih del je potrebno prilagoditi podatkom iz geomehanskega poročila, oziroma dejanskemu stanju, ugotovljenem na terenu. Nagib stranice izkopa mora ustrezati zemljini tako, da se material na posipa, oziroma drsi.
&gt; Dosledno je potrebno upoštevati terenska navodila v času izkopa obvezno navzočega geomehanika oz. projektanta GK.
&gt; Mesta začasnih deponij odvečnih in uporabnih materialov je potrebno dogovoriti z nadzorom oz. naročnikom del in jih upoštevati v projektu organizacije del predmetnega gradbišča!
&gt; izvajalec (IZV) se zavezuje, da bo veš čas skrbel za čistočo dovoznih in odvoznih poti. IZV mora pridobiti dovoljenje za uporabo javnih in zasebnih površin (pločniki, ceste, parcele, ipd.), ki ga mora predložiti lokalnemu gradbenemu nadzoru; stroški pristojbin, najema in podobni stroški bremenijo IZV.</t>
  </si>
  <si>
    <t>Razmere tal:
IZV se mora že pred oddajo ponudbe natančno pozanimati glede lokalnih razmer tal (ali pogleda v izvedensko mnenje o tleh ali obišče gradbišče in pogleda površinski sloj odkopane jame), če sam iz dokazljivih izkušenj nima zahtevanega znanja o lokalnih razmerah tal. Naknadne dodatne terjatve, ki so posledica nepoznavanja lastnosti tal, ne bodo priznane.</t>
  </si>
  <si>
    <t>Odstranjevanje:
V nadaljevanju se pod izrazom odstranjevanje razume tudi nalaganje, odvoz, reciklaža, deponiranje ali odstranjevanje preostalega gradbenega materiala v trajno deponijo (vključno z vsemi stroški trajne deponije).</t>
  </si>
  <si>
    <t xml:space="preserve">Trajno deponiranje materiala:
Odvoz odpadnega materiala se izvrši v skladu z veljavno zakonodajo, na javne deponije odpadnega materiala, katere imajo upravna dovoljenja za deponiranje posameznih vrst odpadnega materiala. Ponudnik - izvajalec sam izbere lokacije deponij.
Izvajalec je dolžan izročiti investitorju vsa potrebna dokazila o načinu ravnanja in deponiranja gradbenih odpadkov ter odvečnega zemeljskega materiala pri izkopih, skladno z veljavno zakonodajo, pravilniki oz. uredbami, ki urejajo evidenco stalno deponiranega materiala.
- v postavkah kjer je predviden odvoz v trajno deponijo, se smatra, da je v ceni zajeto tudi nakladanje materiala na kamion, odvoz na trajno deponijo in vsi stroški povezanani s stalnim deponiranjem;
</t>
  </si>
  <si>
    <t xml:space="preserve">Predizmere zemeljskih del:
Izvajalec-ponudnik mora upoštevati v kalkulaciji oz. v cenah na enoto postavk, da so količine v predizmerah izračunane na sledeč način:
- vsa zemeljska dela na izkopih in transportih izkopov po prostornini zemljine v raščenem stanju;
- vsa nasipna dela (nasipi, zasipi, posteljice,...) in njihovih transportov po prostornini zemljine v vgrajenem - zbitem stanju;
- pred začetkom del mora izvajalec, v dogovoru z lokalnim gradbenim nadzorom, opraviti posnetek obstoječega stanja terena. Prav tako je treba izvesti posnetek po zaključenih delih (izkopi, zasipi, nasipi). Rezultate je treba v papirnati ali digitalni obliki predati lokalnemu gradbenemu nadzoru </t>
  </si>
  <si>
    <t>Splošna določila glede cene na enoto mere posameznih postavk.</t>
  </si>
  <si>
    <t>PA</t>
  </si>
  <si>
    <t>m3</t>
  </si>
  <si>
    <t>m2</t>
  </si>
  <si>
    <t>Prevozi in deponije</t>
  </si>
  <si>
    <t>LOČILNE, DRENAŽNE IN FILTRSKE PLASTI</t>
  </si>
  <si>
    <t>NASIPI, ZASIPI, POSTELJICE</t>
  </si>
  <si>
    <t>Splošne opombe pri izvedbi nasipov, zasipov in posteljice</t>
  </si>
  <si>
    <t>Izvajalec mora dela izvajati po plasteh s sprotnim komprimiranjem do končne zbitosti in nosilnosti, ki so zahtevane s projektno dokumentacijo. Meritve zbitosti in nosilnosti imorajo biti izvedene pravočasno, pisno dokumentirane in predložene nadzorniku, ki nato odobri izvedbo nadaljne faze del oz. poda dodatne ukrepe v primeru neustreznih rezultatov izkazanih z meritvami.</t>
  </si>
  <si>
    <t>Splošna in tehnična določila za izvajanje betonskih, AB in tesarskih del, ki so zajeta v cenah izvedbe posameznih postavk predmetnih del:</t>
  </si>
  <si>
    <t>Dela se morajo izvajati v skladu z veljavnimi tehničnimi predpisi, standardi, normativi in z upoštevanjem predpisov iz varstva pri delu ter projektno dokumentacijo, ki je sestavni del popisa! Pred vgrajevanjem posameznih nosilnih elementov iz armiranega betona je obvezna kompletna seznanitev izvedbe po projektni dokumentaciji (načrti, tehnično poročilo in navodila projektanta statike).</t>
  </si>
  <si>
    <t>Pred začetkom izvajanja pogodbenih del mora izvajalec predložiti tehnološki elaborat s tehnologijo gradnje, katerega mora potrditi tako projektant gradbenih konstrukcij, kakor tudi nadzorni organ! V kolikor so karkšne koli nejasnosti glede izvedbe nosilne AB konstrukcije, je obvezno pridobiti navodila projektanta statike!</t>
  </si>
  <si>
    <t>V vse betone, ki ostanejo vidni oz. so obdelani samo s premazi, je potrebno uporabiti ustrezno granulacijo agregata in dodati ustrezne dodatke k betonski mešanici (plastifikatorje) kar je potrebno zajeti v ceni postavke. Vidne površine betonov morajo ustrezati vsaj razredu VB2 po dopolnilu standarda SIST EN 13670:2010/A101 (oz. SB2 po DBV/BDZ-Merkblatt Sichtbeton, izdaja 2004) ali kot je navedeno v posamezni postavki.</t>
  </si>
  <si>
    <t>Izvajalec mora pred izdelavo in vgradnjo betonskih mešanic izdelati Projekt betona, v katerem mora biti med drugim opisana tehnologija priprave betona-certificiranje, transport in vgradnja, z upoštevanjem vseh zahtev po PZI projektni dokumentaciji, glede razredov trdnostni in razredov izpostavljenosti betonov, zaščitne plasti, preiskušanje mešanic, negovanje betonov, razopaženje, dodatki betonom...
Projekt betona mora potrditi nadzorni organ.</t>
  </si>
  <si>
    <t>Betonska jeklena armatura mora biti pred vgradnjo armature oz. betona ustrezno očiščena in mora ustrezati zahtevam projektne dokumentacije (dimenzije, kvaliteta in vgradnja po PZI načrtu armature) ter veljavnim standardom. Pri vgradnji armature je potrebno izvesti:
- zadostne odmike armature od opaža (za zagotovitev zadostnega zaščitnega/krovnega sloja betona) s primernim podložnim materialom;
- z načrtom predvidene medsebojne odmike posameznih slojev armature in zagotoviti stabilnost (pravilna pozicioniranost) vgrajene armature med betoniranjem, ter pri tem uporabiti ustrezen montažni in vezni material, vključno z deli, ki so potrebna za montažo konstruktivne armature.</t>
  </si>
  <si>
    <t xml:space="preserve">Pri izvedbi upoštevati:
- izvedbo potrebnih prebojev in odprtin (glej ustrezne načrte), naknadna vrtanja in dolbenja niso dovoljena brez predhodnega soglasja projektanta;
- pred pričetkom betoniranja AB konstrukcijskih elementov morata biti opaž in armatura popolnoma pripravljena in armatura pregledana/prevzeta s strani nadzornika;
- višina prostega pada betona pri betoniranju ne sme biti večja od 1m;
- ustrezno negovanje vgrajenega betona, vključno z morebitno zaščito pred škodljivimi vremenskimi vplivi, za dosego ustrezne kvalitete betona;
- zahteve iz projektne dokumentacije, ki je sestavni del popisa, zahteve splošnih določil za betonska dela in zahteve po opisih posameznih postavk;
</t>
  </si>
  <si>
    <t>PLITVO TEMELJENJE, TALNE KONSTRUKCIJE</t>
  </si>
  <si>
    <t>Splošne opombe:</t>
  </si>
  <si>
    <t>Razlaga pomenov:
&gt; pri postavkah betonov, kjer je oznaka "neskrčljiv" v oznaki betona se smatra, da je pri obravnavanih AB  konstrucijskih elementih zahtevana izvedba iz neskrčljivega betona, zato je potrebno pri izvedbi upoštevati vse ustrezne dodatke in ukrepe za dosego le-tega;</t>
  </si>
  <si>
    <r>
      <t xml:space="preserve">Betonski in AB temelji.V postavki za beton je navedena povprečna prostornina na karakteristično enoto elementa (A -ustreza površini prečnega prereza), trdnostni razred betona in konstrukcijski element -  pasovni temelji in temeljne grede (pasovni) ter točkovni temelji (pete in nastavki/čaše). V postavki betona je potrebno zajeti tudi vse stroške za dosego zahtevanega razreda odpornosti na okolje. </t>
    </r>
    <r>
      <rPr>
        <sz val="10"/>
        <color rgb="FF0070C0"/>
        <rFont val="Arial"/>
        <family val="2"/>
        <charset val="238"/>
      </rPr>
      <t>V postavki za opaž se obračuna razvita površina stranskih ploskev temeljev, ne glede na vrsto izvedbe (dvostranski/enostranski opaž).</t>
    </r>
  </si>
  <si>
    <t>opaž pasovnih temeljev - dvostranski (vezani ali podprti), h≤0,5 m</t>
  </si>
  <si>
    <t>kg</t>
  </si>
  <si>
    <t>Odprtine, utori in reže v temeljih, petah/podstavkih ali talnih konstrukcijah (temelje/talne pl.) iz betona. V postavki zajeto: izdelava lesenega opaža-škatle oz. vložka iz lesa ali drugega materiala in vgradnja v osnovni opaž konstrukcije (na predvideno mesto odprtine/utora/reže), vključno z kasnejšo odstranitvijo. V postavki je navedena velikost odprtine, ne glede na širino/debelino konstrukcije.</t>
  </si>
  <si>
    <t>izvedba odprtine v temelje/talne pl., velikost odprtine A≤0,05 m2/kos</t>
  </si>
  <si>
    <t>kos</t>
  </si>
  <si>
    <t>izvedba odprtine v temelje/talne pl., velikost odprtine 0,05&lt;A≤0,10 m2/kos</t>
  </si>
  <si>
    <t>izvedba odprtine v temelje/talne pl., velikost odprtine 0,10&lt;A≤0,25 m2/kos</t>
  </si>
  <si>
    <t>Odprtine, izrezi-utori in reže v stenah in gredah (stenah/gredah) iz betona. V postavki zajeto: izdelava lesenega opaža-škatle oz. vložka iz lesa ali drugega materiala in vgradnja v osnovni opaž konstrukcije (na predvideno mesto odprtine/utora/reže), vključno z kasnejšo odstranitvijo. V postavki je navedena velikost odprtine, ne glede na širino/debelino konstrukcije.</t>
  </si>
  <si>
    <t>izvedba odprtine v stenah/gredah, velikost odprtine 0,05&lt;A≤0,10 m2/kos</t>
  </si>
  <si>
    <t>MEDETAŽNE KONSTRUKCIJE (STROPNE PLOŠČE, STOPNICE)</t>
  </si>
  <si>
    <t>Odprtine, izrezi-utori in reže v polnih AB stropnih ploščah in gredah (mas.str.plošče/nosilci) iz betona. V postavki zajeto: izdelava lesenega opaža-škatle oz. vložka iz lesa ali drugega materiala in vgradnja v osnovni opaž konstrukcije (na predvideno mesto odprtine/utora/reže), vključno z kasnejšo odstranitvijo. V postavki je navedena velikost odprtine, ne glede na širino/debelino konstrukcije.</t>
  </si>
  <si>
    <t>izvedba odprtine v mas.str.plošče/nosilci, velikost odprtine A≤0,05 m2/kos</t>
  </si>
  <si>
    <t>izvedba odprtine v mas.str.plošče/nosilci, velikost odprtine 0,05&lt;A≤0,10 m2/kos</t>
  </si>
  <si>
    <t>izvedba odprtine v mas.str.plošče/nosilci, velikost odprtine 0,10&lt;A≤0,25 m2/kos</t>
  </si>
  <si>
    <t>RAZNA DELA PRI IZVEDBI BETONSKIH DEL</t>
  </si>
  <si>
    <t>Vgradnja raznih jeklenih profilov, sider in drugih elementov v svežo betonsko mešanico, vključno s pozicioniranjem in vsemi pomožnimi deli ter materialom za vgradnjo (malta ali beton)</t>
  </si>
  <si>
    <t>OPOMBA: glede vgradnje ustreznih jeklenih profilov in ostalih elementov, ki so predvideni za vgradnjo v svežo betonsko mešanico (v AB lite konstruktivne elemente), je potrebno pravočasno preveriti pri dobaviteljih obrtniških in instalacijskih ter ostale opreme, da se le-ti dobavijo in vgradijo!</t>
  </si>
  <si>
    <t>vgradnja v beton različnih jeklenih profilov, sider in drugih elementov, ki jih dobavijo izvajalci obrtniških in instalacijskih del ter opreme</t>
  </si>
  <si>
    <t>Splošna in tehnična določila za izvajanje zidarskih del, ki so zajeta v cenah izvedbe posameznih postavk predmetnih del:</t>
  </si>
  <si>
    <t>Dela se morajo izvajati v skladu z veljavnimi tehničnimi predpisi, standardi, normativi in z upoštevanjem predpisov iz varstva pri delu ter projektno dokumentacijo, ki je sestavni del popisa!</t>
  </si>
  <si>
    <t>Dopustna odstopanja za pravokotnost, površinsko ravnost in dimenzije gradbenih elementov veljajo določila DIN 18202. Tolerance gladkosti in enakomernosti površin morajo ustrezati veljavnemu standardu, za povečane zahteve.</t>
  </si>
  <si>
    <t>IZOLACIJE, LOČILNI SLOJI, PARNE OVIRE IN ZAPORE</t>
  </si>
  <si>
    <t>Splošne opombe za izvedbo izolacij:</t>
  </si>
  <si>
    <t>Kot izolacije se smatra vse vrste hidroizolacij in toplotnih izolacij temeljev, tlakov, zidov in stropov po opisu. 
Ločilni sloji, parne ovire in zapore se izvedejo iz ustreznih folij ali drugega materiala (skladno z opisom v postavki) in morajo biti izvedeni na način, da zagotovijo svojo funkcijo v sistemih kjer se nahajajo (ustrezna tesnitev stikov, zaključkov in mesta prebojev za instalacije ipd.).
Kvaliteta dela in vgrajeni materjali morajo ustrezati določilom veljavnih tehničnih predpisov, normativov in standardov.
Standardi za izolacijska dela vsebujejo poleg izdelave, opisane v posamezni postavki, še:
- vsa dela in ukrepe po določilih veljavnih predpisov varstva pri delu;
- pripravo izolacijskega materjala s prenosom do mesta vgraditve;
- napravo izolacij po opisu in tehničnih pogojih proizvajalca;</t>
  </si>
  <si>
    <t>Vsa dela morajo biti izvršena tako, da je zagotovljena funkcionalnost, stabilnost, varnost, natančnost in življenjska doba posameznih elementov.</t>
  </si>
  <si>
    <t>Dobava in izvedba hidroizolacije iz bitumenskih trakov na preklop, vključno s predhodnim hladnim premazom (napr. Ibitol) in zidarsko pripravo površine ter izdelavo zaključkov. Izmere količin po izolirani površini (v ceno upoštevati zaključke in preklope).</t>
  </si>
  <si>
    <t>ZIDANI NENOSILNI ZIDOVI</t>
  </si>
  <si>
    <t>Dobava materiala in izdelava nenosilnih zidov z zidaki (bloki) iz porobetona, lepljeni z namensko lepilno malto po navodilih proizvajalca, vključno z zagladitvijo malte pri fugah;</t>
  </si>
  <si>
    <t>RAZNA ZIDARSKA DELA</t>
  </si>
  <si>
    <t>Zidarska pomoč pri obrtniških in instalacijskih delih, vključno z vsemi pomožnimi deli in materialom za vzidavo oz. obetoniranje (malta ali beton)</t>
  </si>
  <si>
    <t>razne vzidave in naknadne vgradnje različnih jeklenih profilov, sider in drugih elementov, ki jih dobavijo izvajalci obrtniških in instalacijskih del</t>
  </si>
  <si>
    <t>razna zidarska pomoč pri obrtniških in instalacijskih delih</t>
  </si>
  <si>
    <t>Finalno čiščenje objekta po končanih delih s čiščenjem oken in vrat ter vseh talnih in stenskih oblog, vključno z vgrajeno opremo. Izmera količin po m2 enkratne, notranje, neto tlorisne površine objekta.</t>
  </si>
  <si>
    <t>Tolerance gladkosti in enakomernosti površin morajo ustrezati veljavnemu standardu, za povečane zahteve.</t>
  </si>
  <si>
    <t xml:space="preserve">Splošna in tehnična določila za izvajanje fasaderskih  del, ki so zajeti v cenah izvedbe posameznih postavk predmetnih del  </t>
  </si>
  <si>
    <t>Splošne opombe za izvedbo tankoslojnih kontaktnih toplotnoizolacijskih fasad:</t>
  </si>
  <si>
    <t>Vse toplotno izolativne fasadne plošče se lepijo z namenskim lepilom in mehansko pritrjujejo z namenskimi sidri primernimi glede na debelino plošč (vse po navodilih in sistemskih rešitvah izbranega oz. potrjenega proizvajalca za fasade sistema ETICS) na obstoječe fasadne površine (AB stene oz. AB stropne površine) s predhodno primerno pripravo podloge (čiščenje oz. utrditveni premaz)!</t>
  </si>
  <si>
    <t>Vsi osnovni ometi iz lepilne malte in armaturne mrežice iz steklenih vlaken, ki se izvajajo na toplotni izolaciji (ali direktno na izravnani zid), morajo biti izbrani in izvedeni optimalno, glede na toplotno izolacijsko podlago in zaključnega ometa (po navodilih in sistemskih rešitvah izbranega oz. potrjenega proizvajalca za fasado po sistemu ETICS) in morajo biti skladni z zahtevami ETAG 004. V ceni morajo biti zajeti vsi potrebni tipski zaključki okoli odprtin (vogalniki, odkapi,..), ob stavbnem pohištvu in pločevinastih obrob!</t>
  </si>
  <si>
    <t>Pri izdelavi in izvedbi fasade je upoštevati osnovne načrte za objekt in fasade. Sistem fasade mora biti rešen funkcionalno, potrebno je predvideti in izvesti vse potrebno, da bo izvedena fasada celostna zaščita objekta pred vsemi zunanjimi vplivi.</t>
  </si>
  <si>
    <t xml:space="preserve">Za proizvode, predvidene za vgradnjo, mora izvajalec izdelati tehnični načrt z detajli izvedbe zaključkov ravnih streh ter ostalimi potrebnimi detajli, katerega mora pregledati in s podpisom potrditi projektant. </t>
  </si>
  <si>
    <t>Splošne opombe za izvedbo ravnih streh :</t>
  </si>
  <si>
    <t>m1</t>
  </si>
  <si>
    <t xml:space="preserve">Splošna in tehnična določila za izvajanje ključavničarskih del, ki so zajeti v cenah izvedbe posameznih postavk predmetnih del  </t>
  </si>
  <si>
    <t>Vsi elementi ključavničarskih del morajo biti izdelani strokovno in kvalitetno po detajlih in iz materiala kot je navedeno v opisu. Ves vgrajeni material mora po kvaliteti ustrezati veljavnim tehničnim predpisom in normam.</t>
  </si>
  <si>
    <t xml:space="preserve">Elementi za vgrajevanje ključavničarskih izdelkov (vijaki, sidra in drugo) morajo biti takih dimenzij in nosilnosti, da ustrezajo obremenitvam, za katere so namenjeni. </t>
  </si>
  <si>
    <t>Vse nosilne elemente je dimenzionirati z analizo konstrukcij. Vse dimenzije posameznih elementov navedene v opisih so okvirne in jih je glede nosilnosti potrebno dimenzionirati z analizo konstrukcij.</t>
  </si>
  <si>
    <t xml:space="preserve">Tehnološke risbe za proizvodnjo mora izvajalec del izdelati v skladu s projektno dokumentacijo. </t>
  </si>
  <si>
    <t>V kolikor želi izvajalec prilagoditi izvedbo svoji tehnologiji, mora izdelati ustrezno projektno dokumentacijo z detajli, katero mora pregledati in s podpisom potrditi arhitekt.</t>
  </si>
  <si>
    <t>Izvajanje na objektu se lahko začne, ko arhitekt s podpisom potrdi risbe.</t>
  </si>
  <si>
    <t>Vsi elementi morajo biti izvedeni in vgrajeni tehnično pravilno in po pravilih stroke.</t>
  </si>
  <si>
    <t>Sestavni del Ključavničarskih del je tudi pokrivanje stika elementa s konstrukcijo v katero se vgrajujejo, na način ki ga določi izvajalec del v tehnoloških risbah za proizvodnjo.</t>
  </si>
  <si>
    <t>Splošne opombe  :</t>
  </si>
  <si>
    <t>Podkonstrukcijski profili za obešanje in ojačitve pri montažnih stenah, stropovih, za potrebe instalacij….</t>
  </si>
  <si>
    <t xml:space="preserve">V sistem montažnih pregradnih sten se vključujejo tudi vrata. Vratni okvirji se pritrjujejo na nosilne vertikalne profile pregradnih sten in tako s steno tvorijo celoto. </t>
  </si>
  <si>
    <t xml:space="preserve">Vsi stiki med posameznimi elementi stene, stene in tlaka in stene in stropa, prehoda inštalacij, morajo imeti glede na zahtevano požarno upornost iste karakteristike kot stena sama. </t>
  </si>
  <si>
    <t xml:space="preserve">Tehnologijo izdelave pregradne stene predlaga izvajalec, debelina izolacijskega materiala, zračnega sloja in slojev mavčno kartonskih plošč morajo ustrezati zahtevani zvočni izolirnosti. </t>
  </si>
  <si>
    <t>Nosilni vertikalni profili pregradne stene morajo biti postavljeni v takem rastru in takih dimenzij, da prenesejo vse statične in dinamične obremenitve in obremenitve opreme pritrjene na stene.</t>
  </si>
  <si>
    <t>Stene so sestavljene iz nosilnih pocinkanih profilov, horizontalnih in vertikalnih, preko katerih so pritrjene plošče debeline najmanj 12,5 mm.</t>
  </si>
  <si>
    <t>Zračni prostor med mavčno kartonskimi ploščami je izpolnjen zaradi požarne upornosti in/ali  zvočne izolirnosti, z izolacijskim slojem. Debelina izolacijskega sloja je odvisna od zahtevane požarne upornosti in zvočne izoliranosti.</t>
  </si>
  <si>
    <t xml:space="preserve">Vse stike med ploščami medsebojno, s profili in ostalim, je potrebno brusiti in bandažirati oziroma izvesti na način da končni premaz na stiku dveh plošč ne poka. Način izvedbe določi izvajalec, kateri tudi garantira za kvaliteto izvedbe. </t>
  </si>
  <si>
    <t>Površina gotove pregradne stene mora biti popolnoma ravna in pripravljena za končno površinsko obdelavo, v kvaliteti Q2.</t>
  </si>
  <si>
    <t xml:space="preserve">Izvajalec pregradnih sten mora  zagotoviti ustrezen način vgradnje instalacijskih cevi ter ustrezne prehode instalacij. Pri tem se ne smejo zmanjšati gradbeno fizikalne karakteristike stene. </t>
  </si>
  <si>
    <t>Kovinski profili za ojačitev robov odprtin, na katere se pritrjujejo okvirji vrat so sestavni del montažnih pregradnih sten.</t>
  </si>
  <si>
    <t>Obliko in dimenzijo ojačitev robov določi izvajalec vrat, odvisna pa je od teže vrat in vrste stene, v katero se vgrajujejo. Profili za ojačitev robov odprtin morajo biti vgrajeni v steno tako, da nobena površina profila ne izstopa iz stene.</t>
  </si>
  <si>
    <t>Stenske montažne obloge se izvedejo na enak način kot so pregradne stene, z ustreznimi profili.</t>
  </si>
  <si>
    <t>V ceni upoštevati ves potrebni material skladno s sestavo, bandažiranje, vogalnike, vse potrebne ojačitve, vse izreze  za instalacijske prehode ter izreze in menjalnike  za vgradnjo raznih vgradnih elementov (luči, omarice)</t>
  </si>
  <si>
    <t>Splošna in tehnična določila za izvajanje slikopleskarskih del, ki so zajeti v cenah izvedbe posameznih postavk predmetnih del</t>
  </si>
  <si>
    <t xml:space="preserve">Gotova površina mora biti enakomerne strukture in mora popolnoma prekrivati podlago. Premaz ki se izvaja v več slojih je naslednji sloj izvesti, ko je predhodni popolnoma suh. </t>
  </si>
  <si>
    <t>Stiki z vrati, okni, stenskimi oblogami in talnimi obrobami morajo biti izvedeni čisto. Vsi zaključki slikanih površin morajo biti izvedeni ravno. Izvajanje vseh slojev mora biti po tehnologiji proizvajalca barve.</t>
  </si>
  <si>
    <t>Podloga na katero se premaz izvaja, mora biti očiščena prahu in umazanije kot so olja, rja, cementna malta in drugo.</t>
  </si>
  <si>
    <t>Osnovni premazi morajo po kvaliteti ustrezati vrsti podlage in morajo biti primerni za izbrani finalni premaz.</t>
  </si>
  <si>
    <t>Vzorci premazov se morajo izvesti za vse premaze različne po tonu in načinu izvajanja.</t>
  </si>
  <si>
    <t>SLIKOPLESKARSKA DELA NOTRANJIH POVRŠIN</t>
  </si>
  <si>
    <t>Vse površine, ki se slikajo mora izvajalec predhodno pregledati, ugotoviti ravnost površin in prevzeti podlago.</t>
  </si>
  <si>
    <t>Prehodi med  vrstami materiala morajo biti ostri in pod pravim kotom, razen če ni s projektom drugače določeno. Na slikanih površinah se ne smejo poznati sledovi od slikopleskarskega orodja in ton barve na površinah mora biti enoten.</t>
  </si>
  <si>
    <t>Stikovanje med posameznimi mavčno kartonskimi ploščami mora biti izvedeno ravno in gladko (pred izvedbo slikopleskarskih del), najmanj v  kvaliteti K2 (Q2), kar je zajeto pri postavkah "Suhomontažnih del"</t>
  </si>
  <si>
    <t>Splošna in tehnična določila za stavbno pohištvo,  ki so zajeti v cenah izvedbe posameznih postavk predmetnih del :</t>
  </si>
  <si>
    <t>Okovje zajema nasadila, kljuko, ključavnico, ščitnike, zapah pri dvokrilnih vratih in odbojnike vrat, vrsta okovja pa je odvisna od zahtevanega namena . Vse elemente okovja mora pred vgradnjo pregledati in s podpisom potrditi projektant.</t>
  </si>
  <si>
    <t>Nosilnost in potrebno število nasadil mora izvajalec del določiti s statičnim izračunom. Vsaka vrata morajo imeti najmanj tri nasadila.</t>
  </si>
  <si>
    <t>Tesnila za tesnenje kril morajo biti visoke kvalitete, kar je dokazati z atesti.</t>
  </si>
  <si>
    <t>Požarna odpornost:
- požarno odporni elementi  morajo biti izdelani iz negorljivega materiala in opremljena z vsem potrebnim okovjem za požarno odporna vrata, po veljanih tehničnih predpisih, glede na zahtevano stopnjo;
- sestavni del dimonepropustnih, požarno in evakuacijskih elementov  so naprave in okovje potrebno za posamezni namen elementa, z usterznimi priklopi po potrebi;
- vsi stiki med posameznimi elementi medsebojno, s stenami in tlaki morajo ustrezati zahtevam požarne odpornosti, enako kot vrata sama;
- glede na zahtevano požarno odpornost vrat so sestavni del vrat tudi posebna tesnila in polnila, da se doseže zahtevano požarna odpornost;</t>
  </si>
  <si>
    <t>Zvočna in toplotna izolativnost ter zrakotesnost:
- vsi stiki med posameznimi elementi medsebojno, s stenami in tlaki morajo ustrezati zahtevani izolativnosti in zrakotesnosti, enako kot element sam. Izvajalec je zato dolžan predložiti atest o ustrezni izolativnosti in zrakotesnosti po veljanih predpisih in na podlagi opravljenih meritev, če je tako zahtevano s projektom;
- da se doseže zahtevana izolativnost in zrakotesnost elementov stavbnega pohištva, so njihov sestavni del tudi posebna tesnila in polnila;</t>
  </si>
  <si>
    <t>Obliko pritrdilnih elementov mora izvajalec oblikovati in dimenzionirati glede na konstrukcijsko rešitev fasade in nosilne konstrukcije objekt,  z upoštevanjem dodatnih obremenitev kot so potres, veter, voda  in toplotni učinki.</t>
  </si>
  <si>
    <t>REKAPITULACIJA</t>
  </si>
  <si>
    <t>CENA [€/EM]</t>
  </si>
  <si>
    <t>VREDNOST  [€]</t>
  </si>
  <si>
    <t>2.</t>
  </si>
  <si>
    <t>OBJEKT  A (obstoječ vhodni objekt)</t>
  </si>
  <si>
    <t>2.1.</t>
  </si>
  <si>
    <t>2.1.1.</t>
  </si>
  <si>
    <t>2.1.1.01.</t>
  </si>
  <si>
    <t>2.1.1.00.</t>
  </si>
  <si>
    <t>2.1.1.00.01.</t>
  </si>
  <si>
    <t>2.1.1.00.01.01</t>
  </si>
  <si>
    <t>2.1.1.00.01.02</t>
  </si>
  <si>
    <t>2.1.1.00.02.</t>
  </si>
  <si>
    <t>2.1.1.00.02.01</t>
  </si>
  <si>
    <t>2.1.1.01.01.</t>
  </si>
  <si>
    <t>2.1.1.01.01.01</t>
  </si>
  <si>
    <t>2.1.1.01.02.</t>
  </si>
  <si>
    <t>2.1.1.01.02.01</t>
  </si>
  <si>
    <t>2.1.1.02.</t>
  </si>
  <si>
    <t>2.1.1.02.01.</t>
  </si>
  <si>
    <t>2.1.1.02.01.01</t>
  </si>
  <si>
    <t>2.1.1.02.01.02</t>
  </si>
  <si>
    <t>2.1.2.</t>
  </si>
  <si>
    <t>2.1.2.00.01.</t>
  </si>
  <si>
    <t>2.1.2.00.01.01</t>
  </si>
  <si>
    <t>2.1.2.00.01.02</t>
  </si>
  <si>
    <t>2.1.2.01.</t>
  </si>
  <si>
    <t>2.1.2.00.</t>
  </si>
  <si>
    <t>2.1.2.01.01.</t>
  </si>
  <si>
    <t>2.1.2.01.01.01</t>
  </si>
  <si>
    <t>2.1.2.01.01.02</t>
  </si>
  <si>
    <t>2.1.2.01.02.</t>
  </si>
  <si>
    <t>2.1.2.01.02.01</t>
  </si>
  <si>
    <t>2.1.2.02.</t>
  </si>
  <si>
    <t>2.1.2.02.01.</t>
  </si>
  <si>
    <t>2.1.2.02.01.01</t>
  </si>
  <si>
    <t>2.1.2.02.02.</t>
  </si>
  <si>
    <t>2.1.2.02.02.01</t>
  </si>
  <si>
    <t>2.1.2.02.03.</t>
  </si>
  <si>
    <t>2.1.2.03.</t>
  </si>
  <si>
    <t>2.1.2.03.01.01</t>
  </si>
  <si>
    <t>2.1.3.</t>
  </si>
  <si>
    <t>2.1.3.00.</t>
  </si>
  <si>
    <t>OBJEKT A - GRADBENO-OBRTNIŠKA DELA
(osnova za DDV)</t>
  </si>
  <si>
    <t>2.2.1.03.01.</t>
  </si>
  <si>
    <t>2.1.3.01.</t>
  </si>
  <si>
    <t>2.1.3.02.</t>
  </si>
  <si>
    <t>2.1.3.03.</t>
  </si>
  <si>
    <t>2.1.3.04.</t>
  </si>
  <si>
    <t>2.1.3.05.</t>
  </si>
  <si>
    <t>2.1.5.</t>
  </si>
  <si>
    <t>2.1.5.00.</t>
  </si>
  <si>
    <t>2.1.5.01.</t>
  </si>
  <si>
    <t>2.1.5.02.</t>
  </si>
  <si>
    <t>2.1.5.03.</t>
  </si>
  <si>
    <t>2.1.5.04.</t>
  </si>
  <si>
    <t>OMETI</t>
  </si>
  <si>
    <t>2.1.5.05.</t>
  </si>
  <si>
    <t>2.1.10.</t>
  </si>
  <si>
    <t>2.1.12.</t>
  </si>
  <si>
    <t>2.1.13.</t>
  </si>
  <si>
    <t>2.1.14.</t>
  </si>
  <si>
    <t>2.1.15.</t>
  </si>
  <si>
    <t>2.1.16.</t>
  </si>
  <si>
    <t>2.1.17.</t>
  </si>
  <si>
    <t>2.1.18.</t>
  </si>
  <si>
    <t>2.1.19.</t>
  </si>
  <si>
    <t>2.1.20.</t>
  </si>
  <si>
    <t>Vsi kleparski zaključki na strehi morajo imeti ustrezno podkonstrukcijo/podlogo, glede na posamezni detajl projektanta arhitekture, kar mora biti vsebovano v ceno kleparskega zaključka!</t>
  </si>
  <si>
    <t>Izvajalec mora upoštevati kompletno vso sestavo strehe in zaključkov strehe po opisu oz. detajlih iz načrta arhitekture, z upoštevanjem vsega dela in materialnih stroškov. V ceni posameznih postavk je potrebno zajeti:
- kompletno potrebno delo za predpripravo (krojenje/rezanje, opasovanje) in za samo vgradnjo posameznega sloja/materiala, vključno z vsem pritrdilnim, podložnim in tesnilnim materialom ter zaključki;
- upoštevati tudi vse zahtevane preklope in stikovanja ter obdelave okoli prebojev/prehodov instalacij ter odtokov strehe, vse po navodilu in sistemskih rešitvah proizvajalca hidroizolacije za dosego popolne vodotesnosti strehe in za preprečitev toplotnih mostov;</t>
  </si>
  <si>
    <t>Opomba: v tem sklopu popisa so obravnavani vsi sloji strehe od nosilne jeklene konstrukcije oz. nosilne strešne trapezne pločevine navzgor do zaključnega (dekorativnim) sloja s podkonstrukcijo;</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</si>
  <si>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 stroške delavniških načrtov izvedbe posameznih elementov in montaže;
</t>
  </si>
  <si>
    <t>KPL</t>
  </si>
  <si>
    <t>Vsa potrebna rušitvena dela je potrebno izvajati v skladu z veljavnimi predpisi, zakonodajo, vranostnim načrtom in projektno dokumentacijo (2/4 Načrt rušitev, ELEA iC d.o.o., št.načrta 190020-R in elaborati NGGO in PVO ter zahtevami iz soglasij ZVKDS)</t>
  </si>
  <si>
    <t>Pri izvedbi rušitvenih del, je potrebno dosledno upoštevati predpisane faze izvajanja in način oz. postopek rušitvenih del ter fazni izvedbi začasnih konstrukcijskih elementov podpiranja in opiranja, ki je razviden iz teh. poročila načrta rušitvenih del. Navedene zahteve iz načrta GK mora izvajalec upoštevati v rušitvenem elaboratu izvajalca del.</t>
  </si>
  <si>
    <t>Izvajalec del mora izdelati elaborat rušitvenih del, glede na tehnologijo s katero razpolaga, upoštevajoč faznosti, ki bodo predlagane v tem elaboratu rušitvenih del in to upoštevati v ceni rušitvenih del! Varnost pri izvajanju del je predpisana z veljavno zakonodajo in varnostnim načrtom. Elaborat rušitev in izvedbe mora izvajalec predati v potrditev nadzoru in koordinatorju varstva pri delu pred pričetkom rušitvenih del!</t>
  </si>
  <si>
    <t>Ponudnik - izvajalec sam izbere primerne lokacije deponij in v cenah upošteva vse stroške deponiranja in transporta.
Investitor zavezuje izvajalca - prevzemnika del, da le-ta gradbene odpadke odda pooblaščenemu zbiralcu gradbenih odpadkov ( ki ima za svoje delo dovoljenje Ministrstva pristojnega za okolje in je ustrezno registriran), kar bo razvidno iz dokazil o naročilu prevzema gradbenih odpadkov in izpolnjenem evidenčnem listu, ki jih mora izvajalec predložiti pooblaščenemu nadzoru investitorja.</t>
  </si>
  <si>
    <t>Nakladanje in odvoz ruševin izraženih v m3 se obračuna v stanju pred rušitvijo-odstranitvijo (ne v razsutem stanju), zato je potrebno to upoštevati v kalkulaciji cene na enoto!</t>
  </si>
  <si>
    <t>Pred pričetkom rušenja objektov je potrebno ustrezno odklopiti vse energente in druge priključke na javna omrežja (elektrika, vročevod, vodovod, plin itd.), ki so priključeni na objekta s strani pristojnih služb!</t>
  </si>
  <si>
    <t>Pred posegom v nosilne konstrukcije se je potrebno obvezno seznaniti s projektno dokumentacijo in morebitnimi navodili projektanta ter dosledno upoštevati način in vrstni red izvajanja rušitvenih del in začasnih gradbenih konstrukcij!</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</si>
  <si>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varovalnimi ukrepi, ki so potrebni za izvajanje osnovnih del in varnega dela;
</t>
  </si>
  <si>
    <t>PRIPRAVLJALNA in ZAKLJUČNA DELA PRI RUŠITVAH</t>
  </si>
  <si>
    <t>Izdelava dokumentacije izvajalca za potrebe rušitvenih del in spremljava rušitvenih del z vplivom na okolico</t>
  </si>
  <si>
    <t>izdelava elaborata varstva pri delu na gradbišču - elaborat izdela pooblaščena oseba</t>
  </si>
  <si>
    <t>DEMONTAŽA IN ODSTRANITVE INSTALACIJ TER KOMUNALNIH VODOV</t>
  </si>
  <si>
    <t>Odstranjevanje:  v nadaljevanju se pod izrazom odstranjevanje razume tudi nalaganje in odvoz ruševin ter materiala (odpadnega ali nekoristnega) v primeren obrat za predelavo - reciklažo ali v trajno deponijo (vključno z vsemi stroški predaje materiala v predelavo oz. v trajno deponijo).</t>
  </si>
  <si>
    <t>dela se morajo izvajati skladno z zahtevami iz načrta rušitvenih del, načrti za odstranitev instalacij in soglasji pristojnih posameznih upravljalcev omrežij;</t>
  </si>
  <si>
    <t>pred začetkom rušitvenih del posameznih objektov je potrebno preveriti obstoječe trase vseh instalacij v tlaku, steni in pod stropom;</t>
  </si>
  <si>
    <t>za ves odstranjeni material, ki je predmet rušitev, je predviden odvoz na stalno deponijo kar je upoštevati v cenah posamezne postavke, vključno z vsemi stroški deponije;</t>
  </si>
  <si>
    <t>morebitna potrebna zemeljska in druga gradbena dela je v zvezi z odstranitvijo instalacij je potrebno zajeti v sami postavki;</t>
  </si>
  <si>
    <t>Splošni opis izvajanja:</t>
  </si>
  <si>
    <t>pred začetkom rušenja, investitor določi morebitno uporabno instalacijsko opremo oz. opremo, ki je predvidena previdni odstranitvi z zahtevami ZVKDS (npr.svetila, posebna strojna oprema), katera se strokovno demontira, zaščiti in skladišči;</t>
  </si>
  <si>
    <t xml:space="preserve">kos </t>
  </si>
  <si>
    <t>Dobava enakomerno zrnate kamnine/drobljenec in izvedba tamponske posteljice/blazine, vključno z zgoščevanjem in utrjevanjem po plasteh (po zahtevah iz načrta GK) ter izdelavo planuma na vrhu tamponske posteljice/blazine</t>
  </si>
  <si>
    <t>Dobava in vgraditev geotekstila na izveden planum temeljnih tal za ločilno plast pod kamnito posteljico oz. tamponsko blazino (po načrtu GK), vključno z izvedbo preklopov na stikovanju
* izmera količin po neto prekriti površini z geotekstilom, brez upoštevanja preklopne površine</t>
  </si>
  <si>
    <t xml:space="preserve">Splošna in tehnična določila za izvajanje rušitvenih del, ki so zajeta v cenah izvedbe posameznih postavk predmetnih del  </t>
  </si>
  <si>
    <t>2.1.1.00.01.03</t>
  </si>
  <si>
    <t>2.1.1.00.01.04</t>
  </si>
  <si>
    <t>2.1.1.00.01.05</t>
  </si>
  <si>
    <t>2.1.1.00.01.06</t>
  </si>
  <si>
    <t>2.1.1.00.01.07</t>
  </si>
  <si>
    <t>2.1.1.00.01.08</t>
  </si>
  <si>
    <t>2.1.1.00.01.09</t>
  </si>
  <si>
    <t>2.1.1.00.01.10</t>
  </si>
  <si>
    <t>2.1.1.00.01.11</t>
  </si>
  <si>
    <t>Vsa dvigala, odri in ostalo za potrebe rušenja mora biti zajeto v ceni posameznih postavk in se ne zaračunava posebej!</t>
  </si>
  <si>
    <t>Zaključna dela - stanje objekta po rušitvenih delih</t>
  </si>
  <si>
    <t>vse jame in luknje na območju porušenih delov stavbe je potrebno zravnati oz. zaščititi, skladno z zahtevami VPD</t>
  </si>
  <si>
    <t>Ponudnik-izvajalec se je, pred izdelavo ponudbe za rušitvena dela, dolžan seznaniti z obstoječim stanjem objekta in površin ter na osnovi predhodnega ogleda na lokaciji oz. objekta predvidenim za delno rušenje, po lastni presoji določiti stroške rušenja in odstranitve materiala za posamezne postavke, ki tak način vrednotenja stroškov predpisujejo!</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</si>
  <si>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 stroške morebitnega začasnega podpiranja in opiranja posameznih konstrukcijskih elementov;
- stroške morebitnih zaščit posameznih elementov objekta na zahtevo ZVKDS;
</t>
  </si>
  <si>
    <t>2.1.1.00.03.</t>
  </si>
  <si>
    <t>2.1.1.00.03.01</t>
  </si>
  <si>
    <r>
      <rPr>
        <u/>
        <sz val="9"/>
        <rFont val="Arial"/>
        <family val="2"/>
        <charset val="238"/>
      </rPr>
      <t>velikost in etažnost objekta:</t>
    </r>
    <r>
      <rPr>
        <sz val="9"/>
        <rFont val="Arial"/>
        <family val="2"/>
        <charset val="238"/>
      </rPr>
      <t xml:space="preserve"> 
- zazidana površina 500,00 m2;
- etažnost P (bruto količine: skupne površine ca. 500,0 m2; skupna prostornina ca. 1928,00 m3); ostale velikosti navedene v načrtu - Vodilna mapa;
- tlorisne velikosti in max. višina (H= atike 6,0 m od kote pritličja)</t>
    </r>
  </si>
  <si>
    <r>
      <rPr>
        <u/>
        <sz val="9"/>
        <rFont val="Arial"/>
        <family val="2"/>
        <charset val="238"/>
      </rPr>
      <t>lega objekta:</t>
    </r>
    <r>
      <rPr>
        <sz val="9"/>
        <rFont val="Arial"/>
        <family val="2"/>
        <charset val="238"/>
      </rPr>
      <t xml:space="preserve"> po situaciji iz rušitvenega načrta se objekt nahaja na severnem delu ( na vzhodu in zahodu se priključi na objeta preoblačilnic, na južnem delu meji na notranji bazenski atrij;</t>
    </r>
  </si>
  <si>
    <t>2.1.1.00.03.02</t>
  </si>
  <si>
    <t>2.1.1.00.03.03</t>
  </si>
  <si>
    <t>2.1.1.00.03.04</t>
  </si>
  <si>
    <t>pred odstranitvijo je potrebno preveriti ali so objekt odklopljeni od dovodnih komunalnih vodov (priključki) in v kolikor se ugotovi da niso, je potrebno to izvesti s pristojnimi službami in strokovnim osebjem;
distributer električne energije mora odklopiti vse električne napajalne kable, kateri napajajo obravnavani objekt;</t>
  </si>
  <si>
    <t>2.1.1.02.01.03</t>
  </si>
  <si>
    <t>2.1.1.02.00.</t>
  </si>
  <si>
    <t>2.1.1.02.00.01</t>
  </si>
  <si>
    <t>2.1.1.02.00.02</t>
  </si>
  <si>
    <t>2.1.1.02.00.03</t>
  </si>
  <si>
    <t>2.1.1.02.00.04</t>
  </si>
  <si>
    <t>2.1.1.02.00.05</t>
  </si>
  <si>
    <t>2.1.1.02.00.06</t>
  </si>
  <si>
    <t>2.1.1.02.02.</t>
  </si>
  <si>
    <t>2.1.1.02.02.01</t>
  </si>
  <si>
    <t>Odklop, rušenje/demontaža in odstranitev obstoječe elektro in TK hišnih instalacij v objeku (opreme in njihovih vodov), vključno s predhodnimi pripravljalnimi in varovalnimi deli pred samo odstranitvijo.
- predvidena je odstranitev vse večje električne opreme, katera vsebuje za okolico nevarne snovi, te se nahajajo na primer v fluorescenčnih in varčnih sijalkah, v kompezacijskih kondezatorjih, raznih akumulatorjih in podobno. Vso to opremo, katera vsebuje nevarne snovi je potrebno odpeljati na za to predvideno zbirališče.
- iz objekta je potrebno demontirati vso večjo električno opremo, kot so električni razdelilniki, luči, itd., ter jo odpeljati na za to predvideno zbirališče.</t>
  </si>
  <si>
    <t>demontaža in odstranitev instalacij ter opreme ogrevanja (hišna instalacija) - objekt A;</t>
  </si>
  <si>
    <t>demontaža in odstranitev instalacij ter opreme za prezračevanje (hišna instalacija) - objekt A;</t>
  </si>
  <si>
    <t>Odklop, rušenje/demontaža in odstranitev obstoječih hišnih strojnih instalacij v objektu (opreme in njihovih vodov), vključno s predhodnimi pripravljalnimi in varovalnimi deli pred samo odstranitvijo.
- predvidena je odstranitev radiatorjev, cevnega omrežja radiatorskega ogrevanja in obstoječe toplotne postaje z vsemi črpalkami, razdelilniki, regulacijskimi in zapornimi elementi, odstranitev drobnega instalacijskega materiala ter držal. Pred odstranitvijo je potrebno preveriti morebitno vsebnost ogrevalne vode v cevnem omrežju in ga preko izpustnih pipic izprazniti. Predvidena je odstranitev in razrez cevnega omrežja iz črnih cevi, delno izoliranih z mineralno volno in oplaščenih z AL-pločevino
- predvidena je odstranitev vseh prezračevalnih naprav, kanalskega razvoda prezračevanja z vsemi regulacijskimi in zapornimi elementi ter držali. Odstrani se tudi vse vratne in stenske rešetke ter zamrežene odprtine.
- predvidena odstranitev obsega PVC ali LTŽ kanalizacijskih cevi vertikalne in horizontalne fekalne kanalizacije od posameznih sanitarnih predmetov ter naprav iz , ki so med seboj povezane s fazonskimi kosi. Kanalizacijski razvodi so vodeni v zidnih utorih in v sestavi tlakov  ter glavni razvodi v zemljini, vključno z revizijskimi in priključnimi jaški;</t>
  </si>
  <si>
    <t>rušenje/demontaža in odstranitev interne vodovodne instalacije in fekalne kanalizacije (hišna instalacija) - objekt A;</t>
  </si>
  <si>
    <t>odklop, demontaža in odstranitev elektroinstalacij ter elektroopreme (interne povezave znotraj kompleksa in v posameznih objektih) in TK instalacij - objekt A;</t>
  </si>
  <si>
    <t>2.1.1.03.</t>
  </si>
  <si>
    <t>2.1.1.03.01.</t>
  </si>
  <si>
    <t>2.1.1.03.01.01</t>
  </si>
  <si>
    <t>2.1.1.03.01.02</t>
  </si>
  <si>
    <t>2.1.1.03.02.</t>
  </si>
  <si>
    <t>2.1.1.03.02.01</t>
  </si>
  <si>
    <t>Rušenje/demontaža in odstranitev strešne kritine z vsemi kleparskimi elementi in drugimi zaključki. (izmera po m2 poševne projekcije strehe)</t>
  </si>
  <si>
    <t>Rušenje/demontaža in odstranitev lesenih konstrukcij, oblog in stropov.</t>
  </si>
  <si>
    <t>2.1.1.03.02.02</t>
  </si>
  <si>
    <t>2.1.1.03.02.03</t>
  </si>
  <si>
    <t>2.1.1.03.02.04</t>
  </si>
  <si>
    <t>2.1.1.03.02.05</t>
  </si>
  <si>
    <t>2.1.1.03.03.</t>
  </si>
  <si>
    <t>2.1.1.03.03.01</t>
  </si>
  <si>
    <t>2.1.1.03.03.02</t>
  </si>
  <si>
    <t>2.1.1.03.03.03</t>
  </si>
  <si>
    <t>2.1.1.03.03.04</t>
  </si>
  <si>
    <t>2.1.1.03.03.05</t>
  </si>
  <si>
    <t>2.1.1.03.03.06</t>
  </si>
  <si>
    <t>2.1.1.03.03.07</t>
  </si>
  <si>
    <t>2.1.1.03.04.</t>
  </si>
  <si>
    <t>2.1.1.03.04.01</t>
  </si>
  <si>
    <t>2.1.1.03.04.02</t>
  </si>
  <si>
    <t>2.1.1.03.04.03</t>
  </si>
  <si>
    <t>2.1.1.03.04.04</t>
  </si>
  <si>
    <t>2.1.1.03.05.</t>
  </si>
  <si>
    <t>2.1.1.03.05.01</t>
  </si>
  <si>
    <t>Rušenje in odstranitev tlakov
* izmere po tlorisni površini tlaka;</t>
  </si>
  <si>
    <t>2.1.1.03.05.02</t>
  </si>
  <si>
    <t>2.1.1.03.05.03</t>
  </si>
  <si>
    <t>2.1.1.03.05.04</t>
  </si>
  <si>
    <t>2.1.1.03.05.05</t>
  </si>
  <si>
    <t>2.1.1.03.05.06</t>
  </si>
  <si>
    <t>2.1.1.03.06.</t>
  </si>
  <si>
    <t>2.1.1.03.06.01</t>
  </si>
  <si>
    <t>2.1.1.03.06.02</t>
  </si>
  <si>
    <t>2.1.1.03.06.03</t>
  </si>
  <si>
    <t>2.1.1.03.06.04</t>
  </si>
  <si>
    <t>2.1.1.03.06.05</t>
  </si>
  <si>
    <t>2.1.1.03.06.06</t>
  </si>
  <si>
    <t>Rušenje/demontaža in odstranitev ključavničarskih izdelkov</t>
  </si>
  <si>
    <t>2.1.1.03.07.</t>
  </si>
  <si>
    <t>2.1.1.03.07.01</t>
  </si>
  <si>
    <t>2.1.1.03.07.02</t>
  </si>
  <si>
    <t>Rušenje, prebijanje konstrukcijskih elementov v objektu in odstranitev ruševin
* izmere po prostornini rušenega elementa v intaktnem stanju;</t>
  </si>
  <si>
    <t>Rušenje in dolbenje opečnega zidu, vključno z oblogami in odstranitev ruševin
* izmere po prostornini rušene stene/zidu v intaktnem stanju;</t>
  </si>
  <si>
    <t>2.1.1.03.07.03</t>
  </si>
  <si>
    <t>2.1.1.03.08.</t>
  </si>
  <si>
    <t>2.1.1.03.08.01</t>
  </si>
  <si>
    <t>2.1.1.03.08.02</t>
  </si>
  <si>
    <t>2.1.1.03.09.</t>
  </si>
  <si>
    <t>2.1.1.03.09.01</t>
  </si>
  <si>
    <t>pazljiva odstranitev spominskega obeležja v avli objekta s prenosom in shranjevanjem za ponovno vgrajevanje - izvajati po navodilih ZVKDS;</t>
  </si>
  <si>
    <t>2.1.1.03.09.02</t>
  </si>
  <si>
    <t>2.1.1.03.09.03</t>
  </si>
  <si>
    <t>2.1.1.03.09.04</t>
  </si>
  <si>
    <t>2.1.1.03.09.05</t>
  </si>
  <si>
    <t>2.1.1.03.09.06</t>
  </si>
  <si>
    <t>2.1.1.03.09.07</t>
  </si>
  <si>
    <t>pazljiva odstranite napisa nad vhodom" KOPALIŠČE ILIRIJA", s prenosom in shranjevanjem za ponovno montažo - izvajati po navodilih ZVKDS;</t>
  </si>
  <si>
    <t>pazljiva odstranitev temeljnega kamna z obeležjem, z nakladanjem in prevozom v shranjevanje za ponovno postavitev - izvajati po navodilih ZVKDS (lokacija pred objektom A)</t>
  </si>
  <si>
    <t>RAVNA STREHA</t>
  </si>
  <si>
    <t>ZUNANJE STAVBNO POHIŠTVO in FASADNE ZASTEKLITVE</t>
  </si>
  <si>
    <t>STREHA (krovsko-kleparska in izolacijska dela z elementi na strehi)</t>
  </si>
  <si>
    <t>GRADBENO-OBRTNIŠKA DELA</t>
  </si>
  <si>
    <t xml:space="preserve">Splošna in tehnična določila za izvajanje, ki so zajeta v cenah izvedbe posameznih postavk predmetnih del  </t>
  </si>
  <si>
    <t>Odbijanje/demontaža in odstranitev stenskih oblog
* izmere po vertikalni površini obloge;</t>
  </si>
  <si>
    <t>2.1.1.03.08.03</t>
  </si>
  <si>
    <t>2.1.2.00.01.03</t>
  </si>
  <si>
    <t>2.1.2.00.01.04</t>
  </si>
  <si>
    <t>2.1.2.00.01.05</t>
  </si>
  <si>
    <t>2.1.2.00.02.</t>
  </si>
  <si>
    <t>2.1.2.00.02.01</t>
  </si>
  <si>
    <t>IZKOP ZA TEMELJE IN NOVE TLAKE</t>
  </si>
  <si>
    <t xml:space="preserve">Rušenje/demontaža in odstranitev raznih elementov in opreme
</t>
  </si>
  <si>
    <t>kompletno rušenje PVC kabine ( stene, strop) tlorisne dimenzije 2,80 m2 , višine 3,0 m.
- v ceni postavke je potrebno zajeti tudi nakladanje in odvoz v trajno deponijo ter plačilo stroškov trajne deponije.</t>
  </si>
  <si>
    <t>demontaža reklamnih jumbo plakatov skupaj kompletno podkonstrukcijo
- v ceni postavke je potrebno zajeti tudi nakladanje in odvoz v trajno deponijo ter plačilo stroškov trajne deponije.</t>
  </si>
  <si>
    <t>demontaža opreme in iznos raznega preostalega materiala iz objekta z odstranitvijo (izmera po m2 tlorisa prostora)
- v ceni postavke zajeti tudi nakladanje in prevoz v trajno deponijo po navodilu investitorja.</t>
  </si>
  <si>
    <t>pazljiva odstranitev konzol za zasteve na fasadi, betonske konzole se ohranijo - izvajati po navodilih ZVKDS; v ceni postavke zajeti tudi prevoz v shranjevanje za poznejšo ponovno montažo.</t>
  </si>
  <si>
    <t xml:space="preserve">KONTAKTNE FASADE </t>
  </si>
  <si>
    <t>KONTAKTNA FASADA Z IZOLACIJO IN TANKOSLOJNIM OMETOM</t>
  </si>
  <si>
    <t>OSNOVA ZA IZDELAVO PONUDBE SO OBVEZNO NAČRTI /SHEME V PROJEKTU ARHITEKTURE, V POPISU SO NAVEDENE SAMO OSNOVNE DIMENZIJE IN INFORMACIJE!!!</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</si>
  <si>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  vsa zarisovanja, čiščenja, zakoličbe, transportni in manipulativni stroški, pomožna spremljevalna in zaključna dela, kot tudi vrtanja in dolbenja za potrebe izvedbe fasaderskih del, razen, če ni s postavko drugače določeno oz. so ta zajeta z ločeno postavko;
- začasne prekinitve del, ki so potrebna za druga vezana dela, kar je potrebno dogovoriti na operativnem nivoju z glavnim izvajalcem oz. odg. vodjem del;
</t>
  </si>
  <si>
    <t>Opis obstoječega stanja objekta A:</t>
  </si>
  <si>
    <t>Opis svetlobnih elementov na strehi</t>
  </si>
  <si>
    <t>Za osnovno konstrukcijo se uporabi: pravokotni votli profili iz aluminija, š x v = 56mm x 150mm, profilli so med seboj montirani z nevidno vijačno povezavo s sistemsko specifičnimi T-spojniki v skladu s statičnimi zahtevami. Profili nosilne konstrukcije morajo biti dimenzionirani v skladu s statičnimi zahtevami. Statično dimenzioniranje nosilnega sistema, vključno z dimenzioniranjem sidranja na na osnovno konstrukcijo, mora izvesti izvajalec ter ga dati v potrditev odgovornemu projektantu. Konstrukcija je zasnovana kot poševna ali strešna zasteklitev z nakloni &gt; = 2° v vodoravni smeri. V ekstrudirane aluminijaste profile je vgrajen neprekinjen vijačni kanal iz aluminija, ki zagotavlja pritrditev pokrivnih profilov na kateri koli točki. Uporabiti je treba izolacijski blok v skladu s specifikacijami proizvajalca sistema. Izolacijski blok mora biti varno in nepremično pritrjen z zunanjim pritrdilnim profilom v območju steklenih utorov, tako da je zagotovljeno trajno prezračevanje tesnila roba stekla.
Površinska obdelava / površinska zaščita: Alu profili so lahko prevlečeni bodisi kot eloksiranje bodisi kot prašno lakiranje. Ker so profili nameščeni v prostoru nad bazenom s klorom, je treba opraviti predhodno eloksiranje, da se prepreči nitasta korozija (ton barva fasadnih in pokrivnih profilov: RAL 9006 oz. po izbiri projektanta arhitekture)</t>
  </si>
  <si>
    <r>
      <rPr>
        <u/>
        <sz val="9"/>
        <rFont val="Arial"/>
        <family val="2"/>
        <charset val="238"/>
      </rPr>
      <t>Zasteklitev:</t>
    </r>
    <r>
      <rPr>
        <sz val="9"/>
        <rFont val="Arial"/>
        <family val="2"/>
        <charset val="238"/>
      </rPr>
      <t xml:space="preserve">
Zgornje zasteklitve in steklene strehe morajo biti zastekljene in izvedene v skladu z zahtevami TRLV.                                                                                                                                
Vrednost toplotne prevodnosti sistema (steklo in konstrukcija):
Uf = 1,0 W / m²K
Ucw= 1,0 W / m²K
Steklo ST 3  (Stekla v stekleni strehi in strešnih oknih)
- troslojna termoizolacijska zasteklitev Ug = 0.6 W/m2K
- distančniki stekla iz PVC (TGI), steklo tesnjeno z  silikonom (npr. Dowcorning, SIKA ali enakovredno)
Sestava stekla: zunanje steklo kaljeno (ESG) 8 mm sončnozaščitno nevtralno (kot npr. Guardian Extraclear SN70/37 ali enakovredno) s HST testom /  16 mm ARGON / + 6 mm kaljeno (ESG) extraclear                                                                                                                                                                                                                                                                                                                                                                                                                                      
 /16 mm ARGON/ + lepljeno VSG 4.4.2 LowE (npr. Climaguard   Premium ali enakovredno);
- debeline posameznih stekel v sestavi glede na dimenzije stekla in predvideno lokacijo vgradnje                                                                                                                             
-statika stekla skladna z DIN 18008</t>
    </r>
  </si>
  <si>
    <t>Dodatni ukrepi pri izvajanju izkopa in transportu izkopanega materiala:
-  Odkop raščene zemljine mora potekati pri optimalni vlažnosti tal, to je med 80 in 90 % poljske kapacitete v celotni globini izkopa. Če izkop poteka po daljšem suhem obdobju je potrebno tla najmanj 24 ur pred izkopom zaliti z ustrezno količino vode, da se doseže optimalna vlažnost tal. Bolje je, da namakanje poteka počasi in daljši čas. Pred pričetkom del ustreznost vlažnosti tal presodi nadzornik  (ustrezna vlažnost tal v veliki meri zmanjša prašenje ob izkopu, s čimer se zaščiti delavce in ljudi, ki bi se zadrževali v bližini posega).
- Delavci morajo biti obveščeni o vsebnosti nevarnih snovi v tleh, opremljeni z delovno zaščitno obleko, ki jo po koncu del pustijo na delovišču. Na delih gradbišča, kjer poteka zemeljski izkop, ne smejo malicati. Pred odhodom z delovišča se morajo preobleči in umiti roke.
- Pri prevozu mora biti zemeljski material od izkopa pokrit.</t>
  </si>
  <si>
    <t>RAZNA DELA</t>
  </si>
  <si>
    <t>KERAMIČARSKA DELA</t>
  </si>
  <si>
    <t>NOTRANJE STAVBNO POHIŠTVO</t>
  </si>
  <si>
    <t>Doplačila pri izvedbi suhomontažnih sten in stenskih oblog.
V ceni je potrebno upoštevati ves potreben material in delo!</t>
  </si>
  <si>
    <t>doplačilo za linijske ojačiteve v SM stenah in oblogah na mestu montaže viseče opreme za pritrditev v steno
* npr. dod. pocinkani profili ali leseni impregnirani morali 5/8cm: ocena količine</t>
  </si>
  <si>
    <t>doplačilo za izvedbo ploskovnih ojačitev v MK stenah in oblogah na mestu pritrditve viseče opreme
- npr. OSB 3 plošče d=12mm;
* ocena količine</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</si>
  <si>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 stroške izdelave projekta betona in dokazila kvalitete vgrajenega betona (tekoča notranja kontrola, pridobitev poročil o preiskavi betona in predaja nadzornemu organu ter končno poročilo zunanje institucije registrirane za oceno kvalitete betonov).
</t>
  </si>
  <si>
    <t>RUŠITVENA DELA, DEMONTAŽE IN ODSTRANITVE</t>
  </si>
  <si>
    <t>strojni izkop v zemljini 3.ktg. - poglobitve v obst.objektu, vklj. z odvozom in nakladanjem na prevozno sredstvo - strojni izkop 90 %</t>
  </si>
  <si>
    <t>ročni izkop v zemljini 3.ktg.. - poglobitve v obst.objektu, vklj. z odvozom in  nakladanjem na prevozno sredstvo - ročni izkop 10 %</t>
  </si>
  <si>
    <t>Izkop v mešani zemljini (vezljivi / nevezljivi) 3.ktg. - kombiniran izkop (strojno / ročno) s prenosi in nakladanjem na prevozno sredstvo, globina izkopa 0&lt;gl.≤1,1m;
- široki  ročno, strojni izkop v objektu za nove tlake, nasipe in obbetoniranje temeljev.</t>
  </si>
  <si>
    <t>Izkop jarkov v mešani zemljini (vezljivi / nevezljivi) 3.ktg. - strojno, z odlaganjem 1m od izkopa, globina izkopa 0&lt;gl.≤1,0m, širina 1,0 m;
- odkop okoli objekta zaradi izvedbe hidroizolacije in izdelave kinet;</t>
  </si>
  <si>
    <t>izkop jarkov v 3.ktg., z odmetom na rob izkopa</t>
  </si>
  <si>
    <t>2.1.2.01.03.</t>
  </si>
  <si>
    <t>2.1.2.01.03.01</t>
  </si>
  <si>
    <t>Izvedba planuma temeljnih tal v zemljini 3.ktg., v območju temeljnih tal pod temeljno/talno ploščo in temelji</t>
  </si>
  <si>
    <t>planum temeljnih tal v zemljini 3.ktg. - območje dna temeljev v nasipu za delavni plato</t>
  </si>
  <si>
    <t>2.1.2.01.04.</t>
  </si>
  <si>
    <t>2.1.2.01.04.01</t>
  </si>
  <si>
    <t>odvoz izkopa za  tamponski nasip in temelje v trajno deponijo - vezljiva zemljina (raščen teren okoli objekta in pod tlaki v objektu)
- transport na stalno deponijo;</t>
  </si>
  <si>
    <t>2.1.2.00.01.06</t>
  </si>
  <si>
    <t>ločilnega sloja - geotekstil, natezne trdnosti vzdolžno in prečno &gt;20kN/m, 
* kot npr. TenCate Polyfelt TS 60 ali enakovredno;</t>
  </si>
  <si>
    <t>Dobava enakomerno zrnate kamnine/drobljenec in izvedba zasipa za temelji in kletnimi zidovi, vključno s komprimiranjem v slojih po plasteh (po zahtevah iz načrta GK).</t>
  </si>
  <si>
    <t>tamponska blazina iz zrnatega materiala 3.ktg. (TD=0-63mm), v skupni debelini 50cm (posamezni vgradni sloj d≤30cm)
- zahteve na vrhu planuma: Evd ≥ 40MPa; Ev2 ≥ 80MPa; pri Ev2/Ev1 ≤ 3; 
- zgoščenost nasipa: ≥ 98% po Proctorju (MPP);
*  pod talno ploščo - znotraj obst. objekta;</t>
  </si>
  <si>
    <t>zasip z zrnatim materialom 3.ktg. (TD=0-63mm), po posameznih vgradnih slojih (d≤30cm)
- zahteve na vrhu planuma: Evd ≥ 40MPa; Ev2 ≥ 80MPa; pri Ev2/Ev1 ≤ 3; 
- zgoščenost nasipa: ≥ 98% po Proctorju (MPP);
*  zasutje obst.kleti - znotraj obst. objekta;</t>
  </si>
  <si>
    <t>zasip temeljev z zrnatim materialom 3.ktg. (TD=0-63mm), po posameznih vgradnih slojih (d≤30cm)
- zahteve na vrhu planuma: Evd ≥ 40MPa; Ev2 ≥ 80MPa; pri Ev2/Ev1 ≤ 3; 
- zgoščenost nasipa: ≥ 98% po Proctorju (MPP);
*  zasip temeljev - zunaj obst. objekta;</t>
  </si>
  <si>
    <t>2.1.2.02.02.02</t>
  </si>
  <si>
    <t>2.1.3.00.01.</t>
  </si>
  <si>
    <t>2.1.3.00.01.01</t>
  </si>
  <si>
    <t>Izvajanje betonskih oz. AB konstrukcij mora biti v skladu s standardom SIST EN 13670:2010, SIST EN 206-1, SIST 1026. Dopustna odstopanja za pravokotnost, površinsko ravnost in dimenzije gradbenih elementov veljajo določila DIN 18202.</t>
  </si>
  <si>
    <t>2.1.3.00.01.02</t>
  </si>
  <si>
    <t>2.1.3.00.01.03</t>
  </si>
  <si>
    <t>2.1.3.00.01.04</t>
  </si>
  <si>
    <t>2.1.3.00.01.05</t>
  </si>
  <si>
    <t>2.1.3.00.01.06</t>
  </si>
  <si>
    <t>2.1.3.00.01.07</t>
  </si>
  <si>
    <t>2.1.3.00.01.08</t>
  </si>
  <si>
    <t>2.1.3.00.01.09</t>
  </si>
  <si>
    <t>2.1.3.00.01.10</t>
  </si>
  <si>
    <t>2.1.3.00.02.</t>
  </si>
  <si>
    <t>2.1.3.00.02.01</t>
  </si>
  <si>
    <t>2.1.3.01.01.</t>
  </si>
  <si>
    <t>2.1.3.00.01.11</t>
  </si>
  <si>
    <t>osnovna podlaga temeljev - podložni beton C12/15 v debelini do 5 cm</t>
  </si>
  <si>
    <t>Osnovna priprava podlage (osnovna podlaga temeljev) pod betonskimi temelji, vključno s poravnavo zgornje površine. Pri obračunu se prišteje 10 cm na vsako stran k načrtovanim dimenzijam temeljev.
* izmera po prostornini vgrajenega betona;</t>
  </si>
  <si>
    <t>2.1.3.01.01.01</t>
  </si>
  <si>
    <t>2.1.3.01.01.02</t>
  </si>
  <si>
    <t>osnovna podlaga talne plošče pritličja, pod ploščami kinet - podložni beton C12/15 v debelini do 5 cm</t>
  </si>
  <si>
    <t>beton C30/37 , XC3 prerez  0,12&lt;A≤0,20 m3/m1, obbetoniranje obodnih pasovnih temeljev.</t>
  </si>
  <si>
    <t>beton C30/37 , XC3 prerez  0,12&lt;A≤0,20 m3/m1, pasovni temelji.</t>
  </si>
  <si>
    <t>opaž obbetoniranja pasovnih temeljev - enostranski (vezani ali podprti), h≤0,5 m. Opomba: Opaž obbetoniranja temelja v ločnem delu se izvede v ravnih segmentih!!!</t>
  </si>
  <si>
    <t>Betonske  talne plošče brez podpiranja (tem./tal. plošče). V postavki je navedena povprečna prostornina na karakteristično enoto elementa (ustreza površini prečnega prerez A) in trdnostni razred betona. V postavki betona je potrebno zajeti tudi vse stroške za dosego zahtevanega razreda odpornosti na okolje in drugih posebnih lastnosti zahtevanih iz načrta.</t>
  </si>
  <si>
    <t>opaž robu tem./tal. plošče, višine 0&lt; h≤0,20 m</t>
  </si>
  <si>
    <t>izvedba odprtine v temelje širine 30 cm, dim. 2,40 x 0,70 m/kos ( kinete)</t>
  </si>
  <si>
    <t>izvedba odprtine v temelje širine 30 cm, dim. 1,55 x 0,60 m/kos ( kinete)</t>
  </si>
  <si>
    <t>izvedba odprtine v temelje širine 30 cm, dim. 1,00 x 0,60 m/kos ( kinete)</t>
  </si>
  <si>
    <t>2.1.3.01.02.</t>
  </si>
  <si>
    <t>2.1.3.01.02.01</t>
  </si>
  <si>
    <t>2.1.3.01.02.02</t>
  </si>
  <si>
    <t>2.1.3.01.02.03</t>
  </si>
  <si>
    <t>2.1.3.01.02.04</t>
  </si>
  <si>
    <t>2.1.3.01.03.</t>
  </si>
  <si>
    <t>2.1.3.01.03.01</t>
  </si>
  <si>
    <t>2.1.3.01.03.02</t>
  </si>
  <si>
    <t>2.1.3.01.03.03</t>
  </si>
  <si>
    <t>2.1.3.01.03.04</t>
  </si>
  <si>
    <t>2.1.3.01.03.05</t>
  </si>
  <si>
    <t>2.1.3.01.03.06</t>
  </si>
  <si>
    <t>2.1.3.01.04.</t>
  </si>
  <si>
    <t>2.1.3.01.04.01</t>
  </si>
  <si>
    <t>2.1.3.01.04.02</t>
  </si>
  <si>
    <t>2.1.3.01.04.03</t>
  </si>
  <si>
    <t>2.1.3.01.04.04</t>
  </si>
  <si>
    <t>2.1.3.01.04.05</t>
  </si>
  <si>
    <t>2.1.3.01.04.06</t>
  </si>
  <si>
    <t>2.1.3.02.00.</t>
  </si>
  <si>
    <t>2.1.3.02.00.01</t>
  </si>
  <si>
    <t>2.1.3.02.01.</t>
  </si>
  <si>
    <t>2.1.3.02.01.01</t>
  </si>
  <si>
    <t>Ograje, parapeti, atike in varnostne stene balkonov/teras iz litega betona in armiranega betona (parapeti/atike), višine do 1,55 m. V postavki je navedena povprečna prostornina na karakteristično enoto elementa (ustreza površini prečnega prerez A) in trdnostni razred betona. V postavki betona je potrebno zajeti tudi vse stroške za dosego zahtevanega razreda odpornosti na okolje in drugih posebnih lastnosti zahtevanih iz načrta.</t>
  </si>
  <si>
    <t>beton C25/30, XC1, d32, prerez 0,12&lt;A≤0,20 m3/m2-m1; parapet na astrehi, stene svetlobnika.</t>
  </si>
  <si>
    <t>opaž  dvostranski - parapeti/atike</t>
  </si>
  <si>
    <t>beton C 25/30, XC1, prerez 0,12&lt;A≤0,20 m3/m2,  H≤ 0,21 m) , vertikalni zaključek okoli stopnišča na strehi.</t>
  </si>
  <si>
    <t>opaž  - dvostranski</t>
  </si>
  <si>
    <t>2.1.3.02.01.02</t>
  </si>
  <si>
    <t>2.1.3.02.01.03</t>
  </si>
  <si>
    <t>2.1.3.02.01.04</t>
  </si>
  <si>
    <t>2.1.3.02.01.05</t>
  </si>
  <si>
    <t>2.1.3.02.02.</t>
  </si>
  <si>
    <t>2.1.3.02.02.01</t>
  </si>
  <si>
    <t>Vertikalne ojačitve v stenah iz litega betona in armiranega betona, višine od 0 do 4,0 m. V postavki je navedena povprečna prostornina na karakteristično enoto elementa (ustreza površini prečnega prerez A) in trdnostni razred betona. V postavki betona je potrebno zajeti tudi vse stroške za dosego zahtevanega razreda odpornosti na okolje in drugih posebnih lastnosti zahtevanih iz načrta.V ceni je upoštevati podpiranje obstoječe konstrukcije ( preklade) do izvedbe novih vertikalnih ojačitev.</t>
  </si>
  <si>
    <t>beton C 25/30, XC1, prerez 0,12&lt;A≤0,20 m3/m2,  H≤4,0 m ( zalivanje na ojačitev in zobnih zamikov)</t>
  </si>
  <si>
    <t>opaž - vertikalnih ojačitev v opečnih stenah</t>
  </si>
  <si>
    <t>2.1.3.02.02.02</t>
  </si>
  <si>
    <t>2.1.3.02.03.</t>
  </si>
  <si>
    <t>2.1.3.02.03.01</t>
  </si>
  <si>
    <t>Vgrajevanje armaturnih sider v obstoječe temelje za vertikalne ojačitve.</t>
  </si>
  <si>
    <t>vrtanje lukenj v betonske temelje fi 20 mm, globine min. 30 cm</t>
  </si>
  <si>
    <t xml:space="preserve">čiščenje izvrtin in vgrajevanje armaturnih sider z epoxi lepilom( sidra so zajeta v količini armatura) </t>
  </si>
  <si>
    <t>2.1.3.02.03.02</t>
  </si>
  <si>
    <t>2.1.3.02.04.</t>
  </si>
  <si>
    <t>2.1.3.02.04.01</t>
  </si>
  <si>
    <t xml:space="preserve">Stene iz litega betona in armiranega betona, višine nad 3,2 m (H&gt;3,2m). V postavki je navedena povprečna prostornina na karakteristično enoto elementa  in trdnostni razred betona. V postavki betona je potrebno zajeti tudi vse stroške za dosego zahtevanega razreda odpornosti na okolje in drugih posebnih lastnosti zahtevanih iz načrta. </t>
  </si>
  <si>
    <t>beton C 30/37, XC3, d32, prerez 0,12&lt;A≤0,20 m3/m2, stene H&gt;0,70m ( stena kinete)</t>
  </si>
  <si>
    <t>beton C 30/37, XC3, d32, prerez 0,12&lt;A≤0,20 m3/m2, stene H&gt; 5,50m ( stena kinete)</t>
  </si>
  <si>
    <t>beton C 30/37, XC3, d32, prerez 0,12&lt;A≤0,20 m3/m2, stene H&gt; 5,50m ( stena kinete toplovod)</t>
  </si>
  <si>
    <t xml:space="preserve">opaž - dvostranski (vezani ali podprti), stene H&gt;3,2m, brez odprtin ( kinete) </t>
  </si>
  <si>
    <t xml:space="preserve">opaž - dvostranski (vezani ali podprti), stene H&gt; 5,50 m, brez odprtin ( kinete)  </t>
  </si>
  <si>
    <t xml:space="preserve">opaž - enostranski (vezani ali podprti), stene H&gt; 5,50 m, brez odprtin ( kinete) </t>
  </si>
  <si>
    <t xml:space="preserve">opaž - dvostranski (vezani ali podprti), stene H&gt; 5,50 m, brez odprtin ( kinete toplovod)  </t>
  </si>
  <si>
    <t>beton C25/30, XC1, d32, prerez 0,12&lt;A≤0,20 m3/m2, stene H&gt; 2,45m ( stena pod stopnicami)</t>
  </si>
  <si>
    <t xml:space="preserve">opaž - dvostranski (vezani ali podprti), stene H&gt; 2,45m, brez odprtin  </t>
  </si>
  <si>
    <t>beton C25/30, XC1, d32, prerez &lt; 0,30 m3/m2,   stenski nosilec nad vrati v novi objekt.</t>
  </si>
  <si>
    <t xml:space="preserve">opaž - trostranski (vezani ali podprti), stene H&gt; 2,45m, brez odprtin  </t>
  </si>
  <si>
    <t>2.1.3.02.04.02</t>
  </si>
  <si>
    <t>2.1.3.02.04.03</t>
  </si>
  <si>
    <t>2.1.3.02.04.04</t>
  </si>
  <si>
    <t>2.1.3.02.04.05</t>
  </si>
  <si>
    <t>2.1.3.02.04.06</t>
  </si>
  <si>
    <t>2.1.3.02.04.07</t>
  </si>
  <si>
    <t>2.1.3.02.04.08</t>
  </si>
  <si>
    <t>2.1.3.02.04.09</t>
  </si>
  <si>
    <t>2.1.3.02.04.10</t>
  </si>
  <si>
    <t>2.1.3.02.04.11</t>
  </si>
  <si>
    <t>2.1.3.02.05.</t>
  </si>
  <si>
    <t>2.1.3.02.05.01</t>
  </si>
  <si>
    <t>2.1.3.03.00.</t>
  </si>
  <si>
    <t>2.1.3.03.00.01</t>
  </si>
  <si>
    <t>2.1.3.03.01.</t>
  </si>
  <si>
    <t>2.1.3.03.01.01</t>
  </si>
  <si>
    <t>Stropne plošče iz armiranega litega betona z ravno spodnjo stranjo, vključno s stropnimi gredami/nosilci, če jih je mogoče vgraditi sočasno (mas.str.plošče/nosilci). V postavki je potrebno zajeti začasno podpiranje dna opaža oz. AB plošče do prevzema ustrezne nosilnosti. 
V postavki je navedena povprečna prostornina na karakteristično enoto elementa (ustreza površini prečnega prerez A) in trdnostni razred betona.
V postavki betona je potrebno zajeti tudi vse stroške za dosego zahtevanega razreda odpornosti na okolje in drugih posebnih lastnosti zahtevanih iz načrta.
Višina podpiranja elementov od 0 do 4,5 m (Hp≤ 4, 25m).</t>
  </si>
  <si>
    <t>beton C 25/30, XC1, d32, prerez 0,20&lt;A≤0,30 m3/m2,  mas.str.plošče/nosilci (Hp≤ 4,25m),  vključno s površinsko obdelavo (tip D);( plošča nad pritličjem)</t>
  </si>
  <si>
    <t>opaž dna - mas.str.plošč (Hp≤3,2m), ravne-horizontalne, opaž nadvišati za 5 - 10 cm.</t>
  </si>
  <si>
    <t>opaž robu - mas.str.plošč (h≤0,3 m), stranice ravne</t>
  </si>
  <si>
    <t>Izsekavanje utorov v obstoječi opečni steni za ležišče AB ploče. Dimenzija utora 25 x 30 cm, dolžine 100 cm, izdelati na vsakih 100 cm po celotne obodu- glej armaturni načrt!Nakladanje in odvoz ruševin v trajno deponijo, plačilo stroškov trajne seponije.</t>
  </si>
  <si>
    <t>beton C 25/30, XC1, d32, prerez 0,12 -0,30 m3/m2,m1  - podlivanje etažne plošče med pozidavo in novo ploščo.</t>
  </si>
  <si>
    <t xml:space="preserve"> - dvostranski opaž višine do 25 cm</t>
  </si>
  <si>
    <t>beton C 30/37, XC3, d32, prerez 0,20&lt;A≤0,30 m3/m2, plošče kinet (Hp≤ 0,70m),  vključno s površinsko obdelavo (tip D);( dve kineti)</t>
  </si>
  <si>
    <t>opaž dna plošč nad kinetama - mas.str.plošč (Hp≤3,2m), ravne-horizontalne.</t>
  </si>
  <si>
    <t>opaž robu - mas.str.plošč (h≤0,2 m), stranice ravne</t>
  </si>
  <si>
    <t>2.1.3.03.01.02</t>
  </si>
  <si>
    <t>2.1.3.03.01.03</t>
  </si>
  <si>
    <t>2.1.3.03.01.04</t>
  </si>
  <si>
    <t>2.1.3.03.01.05</t>
  </si>
  <si>
    <t>2.1.3.03.01.06</t>
  </si>
  <si>
    <t>2.1.3.03.01.07</t>
  </si>
  <si>
    <t>2.1.3.03.01.08</t>
  </si>
  <si>
    <t>2.1.3.03.01.09</t>
  </si>
  <si>
    <t>2.1.3.03.02.</t>
  </si>
  <si>
    <t>2.1.3.03.02.01</t>
  </si>
  <si>
    <t>2.1.3.03.03.</t>
  </si>
  <si>
    <t>2.1.3.03.03.01</t>
  </si>
  <si>
    <t>2.1.3.04.01.</t>
  </si>
  <si>
    <t>2.1.3.04.01.01</t>
  </si>
  <si>
    <t>armatura B 500-B - palice RA Φ≤12mm</t>
  </si>
  <si>
    <t>armatura B 500-B - palice RA Φ≥14mm</t>
  </si>
  <si>
    <t>armatura B 500-A,B - mreže MAG/MAR</t>
  </si>
  <si>
    <t>2.1.3.04.01.02</t>
  </si>
  <si>
    <t>2.1.3.04.01.03</t>
  </si>
  <si>
    <t>2.1.3.05.01.</t>
  </si>
  <si>
    <t>2.1.3.05.01.01</t>
  </si>
  <si>
    <t>Izdelava torketnega brizganega ometa, v postavki je upoštevati:</t>
  </si>
  <si>
    <t>Izvajanje del po navodilu in zahtevi statika in uporabljenega načina nanosa.Omet je debeline 10 cm , zato se nanos obrizga izvaja minimalno v dveh slojih med katerimi pa mora preteči vsaj dve uri - v tem času že vgrajeni material doseže ustrezno trdnost za nanos novega sloja.Po potrebi se dodaja dodatke za pospešitev strditve betona.Pred nanosom ometa mora biti ustrezno pripravljena podlaga ( izpihana, sprana in osušena).</t>
  </si>
  <si>
    <t>Za dokazovanje kvaltete vhodnih materialov so potrebni atesti proizvajalcev oziroma dobavitelja materiala, tekoče preizkave pa izvajalec  naroča pri pooblaščenih organizacijah.Tekoče preizkave obsegajo kontrolo materialov pred vgradnjo, kar pomeni odvzem vzorcev betonske mešanice in določanje enoosne tlačne trnosti injekciske mase.</t>
  </si>
  <si>
    <t>Končna kontrola kvalitete izdelanega torkreta se lahko izvede na zahtevo nadzora. Kontrola zajema diamantno vrtanje in odvzem valja, ki se preišče v laboratoriju pooblaščene organizacije. Po končanih delih mora izvajalec predložiti vse zahtevane ateste.</t>
  </si>
  <si>
    <t>V ceni je upoštevati dobavo in izdelavo torkret ometa, dodatke za delo na višini nad 2,50 m in najem dvigala z košaro, vse prevoze.</t>
  </si>
  <si>
    <t>priprava in čiščenje podlage</t>
  </si>
  <si>
    <t>izdelava izvrtin v opečni zid in temelj fi 15 - 18 mm,globine 30 cm pod kotom ( glej armaturni načrt). Izvrtati 4kos / m2 površine stene.V postavki je upoštevati čiščenje izvrtin (izpihanje,  izpiranje, sušenje). Nakladanje in odvoz ruševin v trajno deponijo in plačilo stroškov trajne deponije.</t>
  </si>
  <si>
    <t>zalivanje odprtin z cem. lepilom, v napolnjeno odprtino, vgraditi sidra ( zajeta v armaturi) in počakati , da se lepilo strdi.</t>
  </si>
  <si>
    <t>torkret omet - beton C 25/ 30, debeline 10 cm, izdelan od višine 0 - 2,50 m</t>
  </si>
  <si>
    <t>torkret omet - beton C 25/ 30, debeline 10 cm, izdelan od višine nad 2,50 m</t>
  </si>
  <si>
    <t>opaž okenskih in vratnih odprtin širine do 12 cm ( torkret) - ravne površine</t>
  </si>
  <si>
    <t>opaž okenskih in vratnih odprtin širine do 12 cm ( torkret) - okrogline</t>
  </si>
  <si>
    <t>V postavki je navedena povprečna prostornina na karakteristično enoto elementa (ustreza površini prečnega prerez A) in trdnostni razred betona.
V postavki betona je potrebno zajeti tudi vse stroške za dosego zahtevanega razreda odpornosti na okolje in drugih posebnih lastnosti zahtevanih iz načrta. Debelina torkreta je 10 cm. Izdelati po celotni površini stene - glej armaturne načrte.Torkret se izvaja na že položeno armaturo, ki je zajeta v armaturnih načrtih. Kvaliteta betona za torkret C25/30, XC1, razred površinske obdelave VB2.</t>
  </si>
  <si>
    <t>2.1.3.05.01.02</t>
  </si>
  <si>
    <t>2.1.3.05.01.03</t>
  </si>
  <si>
    <t>2.1.3.05.01.04</t>
  </si>
  <si>
    <t>2.1.3.05.01.05</t>
  </si>
  <si>
    <t>2.1.3.05.01.06</t>
  </si>
  <si>
    <t>2.1.3.05.01.07</t>
  </si>
  <si>
    <t>2.1.3.05.02.</t>
  </si>
  <si>
    <t>2.1.3.05.02.01</t>
  </si>
  <si>
    <t>2.1.5.00.01.</t>
  </si>
  <si>
    <t>2.1.5.00.01.01</t>
  </si>
  <si>
    <t>2.1.5.00.02.</t>
  </si>
  <si>
    <t>2.1.5.00.02.01</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</si>
  <si>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t>
  </si>
  <si>
    <t>2.1.5.01.00.</t>
  </si>
  <si>
    <t>2.1.5.01.00.01</t>
  </si>
  <si>
    <t>2.1.5.01.00.02</t>
  </si>
  <si>
    <t>2.1.5.01.00.03</t>
  </si>
  <si>
    <t>2.1.5.01.01.</t>
  </si>
  <si>
    <t>Enoslojna horizontalna hidroizolacija pod tlaki pritličja, plastomerni bitumenski trakovi (APP), v skladu s SIST EN 13969 - TIP T in SIST 1031, nazivne debeline 4mm, izvedena z vsemi potrebnimi preklopi. (Kot npr. IZOTEKT T4 PLUS ali IZOTEKT P4 PLUS oz. enakovreden proizvod)+Nanos hladnega bitumenskega premaza  na suho in brezprašno površino AB konstrukcije, poraba 0,3 l/m2  (Kot npr. IBITOL ali enakovreden proizvod.</t>
  </si>
  <si>
    <t>Enoslojna vertikalna hidroizolacija dobetoniranih temeljev v objektu, plastomerni bitumenski trakovi (APP), v skladu s SIST EN 13969 - TIP T in SIST 1031, nazivne debeline 4mm, izvedena z vsemi potrebnimi preklopi. (Kot npr. IZOTEKT T4 PLUS ali IZOTEKT P4 PLUS oz. enakovreden proizvod)+Nanos hladnega bitumenskega premaza  na suho in brezprašno površino AB konstrukcije, poraba 0,3 l/m2  (Kot npr. IBITOL ali enakovreden proizvod.Višina 68 cm.</t>
  </si>
  <si>
    <t>Enoslojna vertikalna hidroizolacija obstoječih temeljev na zunanji strani objekta, plastomerni bitumenski trakovi (APP), v skladu s SIST EN 13969 - TIP T in SIST 1031, nazivne debeline 4mm, izvedena z vsemi potrebnimi preklopi. (Kot npr. IZOTEKT T4 PLUS ali IZOTEKT P4 PLUS oz. enakovreden proizvod)+Nanos hladnega bitumenskega premaza  na suho in brezprašno površino AB konstrukcije, poraba 0,3 l/m2  (Kot npr. IBITOL ali enakovreden proizvod.Hidroizolacija se izcede do višine terena.Ocenjena višina 110 cm.</t>
  </si>
  <si>
    <t>2.1.5.01.01.01</t>
  </si>
  <si>
    <t>2.1.5.01.01.02</t>
  </si>
  <si>
    <t>2.1.5.01.01.03</t>
  </si>
  <si>
    <t>2.1.5.01.02.</t>
  </si>
  <si>
    <t>2.1.5.01.02.01</t>
  </si>
  <si>
    <t>vertikalna toplotna izolacija in zaščita VHI iz XPS (300kPa) plošč deb.= 5cm
- lepljeno s PUR lepilom na bitumensko VHI (zasuti zunanji zidovi/temelji vodnega rezervoarja);</t>
  </si>
  <si>
    <t>Zaščitne in toplotnoizolativne plasti/sloji iz vlagoodpornih trdih penastih plošč iz ekstrudiranega polistirena (XPS), za zaščito zasutih delov objekta in hidroizolacije, vključno s predhodno pripravo površine
XPS plošče: tlačne trdnosti: CS(10/Y) ≥ 300kPa, toplotne prevodnosti: λD ≤ 0,036 W/(m*K), vključno s predhodno pripravo površine. 
* izmere količin po izolirani površini.</t>
  </si>
  <si>
    <t>2.1.5.01.03.</t>
  </si>
  <si>
    <t>2.1.5.01.03.01</t>
  </si>
  <si>
    <t>2.1.5.01.04.</t>
  </si>
  <si>
    <t>2.1.5.01.04.01</t>
  </si>
  <si>
    <t>Ločilni in zvočnoizolativni sloji/plasti, vključno z izvedbo ustreznih preklopov in zaključkov
* izmere količin po izolirani površini (v ceno EM upoštevati zaključke in preklope);</t>
  </si>
  <si>
    <t>PE folija kot ločilni sloj, Sd&gt;100m, deb. 0,02 cm.</t>
  </si>
  <si>
    <t>ARMIRANO CEMENTNI ESTRIH</t>
  </si>
  <si>
    <t>2.1.5.02.00.</t>
  </si>
  <si>
    <t>Splošne opombe za izvedbo estrihov:</t>
  </si>
  <si>
    <t xml:space="preserve">Estrihi so po obodu dilatirani s stiropor trakom debeline min. 1,0cm. Estrihi in betoni so dilatirani na ustrezne površine in estrihi izvedeni po veljavnih predpisih o zvočni izolativnosti (plavajoči estrihi). Površina mora biti ravna in površinsko obdelana, tolerance ravnosti po DIN 18202 in sicer:
&gt; pri vseh cemetnih estrih kot obrabni sloj in estrihih za nadgradnjo s finalnimi talnimi oblogami, pri katerih je osnova lopatica za obdelavo, se zahteva ustrezna površinska obdelava s strojno zagladitvijo in ravnostjo površine, ki morajo ustrezati standardu DIN 18202, po  tabeli 3 - "Flatness tolerances", 3. vrstica "finished floors"; (v opisu postavke: površinska obdelava tlaka tip A);
&gt; za cementne estrihe, ki se obdelujejo samo s premazi, pa po standardu DIN 18202, po  tabeli 3 - "Flatness tolerances", 4. vrstica "finished floors as group 3, but subject moor stringent requierments"; (v opisu postavke: površinska obdelava tlaka tip B);
</t>
  </si>
  <si>
    <t>2.1.5.02.01.</t>
  </si>
  <si>
    <t>2.1.5.02.01.01</t>
  </si>
  <si>
    <t>2.1.5.02.01.02</t>
  </si>
  <si>
    <t>doplačilo za vgrajevanje opaža v estrihu, za talni utor dim. cca 3 x 5 cm (utor za vgrajevanje steklene stene, dimenzijo prilagoditi detajlu steklene stene kioska)</t>
  </si>
  <si>
    <t>2.1.5.03.01.</t>
  </si>
  <si>
    <t>2.1.5.03.01.01</t>
  </si>
  <si>
    <t>2.1.5.03.01.02</t>
  </si>
  <si>
    <t>zid iz opečnih blokov, deb. 20, 30cm
- zazidava okenskih in vratnih odprtin v zidu deb. 50 cm.</t>
  </si>
  <si>
    <t xml:space="preserve"> - nadzidava zidov debeline 50 cm za cca 60 cm.</t>
  </si>
  <si>
    <t>2.1.5.04.01.</t>
  </si>
  <si>
    <t>2.1.5.04.01.01</t>
  </si>
  <si>
    <t>2.1.5.05.01.</t>
  </si>
  <si>
    <t>2.1.5.05.01.01</t>
  </si>
  <si>
    <t>dobava in vgrajevanje tipskega okvirja prepražnika iz inox profiliranega kotnika , tlorisne dimenzije 2,0 x 4,0 m, prirejenega za mokro ali suho montažo.</t>
  </si>
  <si>
    <t>dobava in montaža  tipskega vložka ( predpražnika) iz profiliranih gumiranih alu lamel, povezanih z inox vrvico.Predpražnik velikosti 2,0 x 4,0 m , skupaj z pripadajočo podlago pod vložkom.Vložek predpražnika za suho in mokro čiščenje iz umetnih vlaken za mokro suho otiranje poljubnega proizvajalca kot npr: Fuma, top clean, stabil 10 ali enakovredno.Predpražnik mora ustrzati kriteriju za protidrsnost : R 11.</t>
  </si>
  <si>
    <t>2.1.5.05.02.</t>
  </si>
  <si>
    <t>2.1.5.05.02.01</t>
  </si>
  <si>
    <t>2.1.5.05.02.02</t>
  </si>
  <si>
    <t>notranji prostori - prostori pritličja</t>
  </si>
  <si>
    <t>zunanje površine - terasa</t>
  </si>
  <si>
    <t>2.1.5.05.02.03</t>
  </si>
  <si>
    <t>prenos iz skladišča in vgrajevanje spominskega obeležja velikosti do 0,20 m2 na notranjo steno.</t>
  </si>
  <si>
    <t>2.1.13.00.</t>
  </si>
  <si>
    <t>2.1.13.00.01.</t>
  </si>
  <si>
    <t>2.1.13.00.01.01</t>
  </si>
  <si>
    <t>2.1.13.00.01.02</t>
  </si>
  <si>
    <t>2.1.13.00.01.03</t>
  </si>
  <si>
    <t>2.1.13.00.01.04</t>
  </si>
  <si>
    <t>2.1.13.00.01.05</t>
  </si>
  <si>
    <t>2.1.13.00.02.</t>
  </si>
  <si>
    <t>2.1.13.00.02.01</t>
  </si>
  <si>
    <t>Finalni izgled površine fasade mora izgledati kot obstoječi stari omet.Izdelati po zahtevi in navodilu ZVKDS.</t>
  </si>
  <si>
    <t>2.1.13.01.</t>
  </si>
  <si>
    <t>FASADA S KLASIČNIM APNENIM FASADNIM OMETOM</t>
  </si>
  <si>
    <t>2.1.13.01.01.</t>
  </si>
  <si>
    <t>2.1.13.01.01.01</t>
  </si>
  <si>
    <t>2.1.13.01.01.02</t>
  </si>
  <si>
    <t>Kompletna izdelava klasičnega fasadnega ometa z apneno malto, vključno s pripravo podlage.
Na očiščeno in oprano fasado je izdelati faže. Izdela se grobi apneni omet in fini apneni omet v strukturi in izgledu kot obstoječa fasada (izedelava malte po recepturi in po zahtevi ZVKDS!).
Opomba: granulacija in barvni toni pigmentiranih zaključnih ometov se izvedejo skladno z zahtevami v arhitekturnem načrtu, v kolikor ton barve ni določen (po RAL lestvici), je potrebnen predhodni dogovor z naročnikom oz. s projektantom arhitekture in zahtevah ZVKDS!
Pred dokončnim naročilom zaključnega ometa, je potrebno izdelati testna polja oz. vzorce na izolacijski plošči, stroške izdelave vzorcev zajeti v ceni ometov!
Odprtine do velikosti 3,0 m2 niso odštete od kvadrature. Površina odprtin se upošteva za izdelavo špalet širine do 15 cm.</t>
  </si>
  <si>
    <t>kompletni fasadni omet na osnovi apnenega veziva, po osnovnem opisu - fasada na ovoju objekta</t>
  </si>
  <si>
    <t>kompletni fasadni omet na osnovi apnenega veziva, po osnovnem opisu - fasad v krivini</t>
  </si>
  <si>
    <t>2.1.13.01.02.</t>
  </si>
  <si>
    <t>2.1.13.01.02.01</t>
  </si>
  <si>
    <t>Barvanje fasade klasične ometane fasade, v postavki je upoštevati:
 - nanos kontaktnega premaza;
 - barvanje fasadnega ometa ( ravne fasade, špalet, štukatur pod okenskimi policami. z fasadno barvo na osnovi apna, min. 2x nanos.
* barva in RAL po izboru ZVKDS.</t>
  </si>
  <si>
    <t>barvanje kompletne ometane fasade</t>
  </si>
  <si>
    <t>2.1.13.01.03.</t>
  </si>
  <si>
    <t>2.1.13.01.03.01</t>
  </si>
  <si>
    <t>2.1.13.01.03.02</t>
  </si>
  <si>
    <t>2.1.13.01.03.03</t>
  </si>
  <si>
    <t>Razna popravila obstoječih elementov na fasadi, vključno z dobavo potrebnega materiala (izvedba po navodilih ZVKDS)</t>
  </si>
  <si>
    <t>sanacija opečne stene ob vhodu (po navodilu ZVKDS), v postavki je upoštevati:
 - fino peskanje celotne površine opeke
 - sanacija poškodb
 - čiščenje in obnova fug po potrebi
Kompletna sanacija po navodilih ZVKDS, izmere po površini fasade</t>
  </si>
  <si>
    <t>Vse površine mora izvajalec predhodno pregledati, ugotoviti ustreznost površin in prevzeti podlago. (nadzor investitorja skupaj z predstavnikom ZVKDS)</t>
  </si>
  <si>
    <t>2.1.13.02.</t>
  </si>
  <si>
    <t>2.1.13.02.00.</t>
  </si>
  <si>
    <t>2.1.13.02.00.01</t>
  </si>
  <si>
    <t>2.1.13.02.00.02</t>
  </si>
  <si>
    <t>2.1.13.02.00.03</t>
  </si>
  <si>
    <t>2.1.13.02.00.04</t>
  </si>
  <si>
    <t>Opomba: granulacija in barvni toni pigmentiranih zaključnih ometov se izvedejo skladno z zahtevami v arhitekturnem načrtu, v kolikor ton barve ni določen (po RAL lestvici), je potrebnen predhodni dogovor z naročnikom oz. s projektantom arhitekture in zahtevah ZVKDS!
Pred dokončnim naročilom zaključnega ometa, je potrebno izdelati testna polja oz. vzorce na izolacijski plošči, stroške izdelave vzorcev zajeti v ceni ometov!</t>
  </si>
  <si>
    <t>2.1.13.02.01.</t>
  </si>
  <si>
    <t>2.1.13.02.01.01</t>
  </si>
  <si>
    <t>2.1.13.02.01.02</t>
  </si>
  <si>
    <t>2.1.13.02.02.</t>
  </si>
  <si>
    <t>2.1.13.02.02.01</t>
  </si>
  <si>
    <t>kompletna fasada s tankoslojnim ometom -  na AQUPANEL plošče stene ob stopnišču</t>
  </si>
  <si>
    <r>
      <t>Izdelava tankoslojnega ometa na stene z AQUPANEL plošč, v postavki je upoštevati:
 - Armiran tankoslojni omet se nanaša v dveh fazah: 1. sloj gradbenega lepila v debelini cca 1,5 mm, z vtisnjeno stekleno mrežico in dodatna ojačitev robov s kotniki iz steklene mrežice;2. sloj gradbenega lepila v sloju debeline 1,5 mm se nanaša na dobro osušen prvi sloj;
 - Prednamaz za boljši oprijem zaključnega sloja;
 - Zaključni fasadni sloj debeline 2 mm,  mineralni zaključni omet</t>
    </r>
    <r>
      <rPr>
        <u/>
        <sz val="10"/>
        <color rgb="FF0070C0"/>
        <rFont val="Arial"/>
        <family val="2"/>
        <charset val="238"/>
      </rPr>
      <t xml:space="preserve"> v izgledu obstoječega odstranjenega ometa fasade (po zahtevi ZVKDS);
</t>
    </r>
    <r>
      <rPr>
        <sz val="10"/>
        <color rgb="FF0070C0"/>
        <rFont val="Arial"/>
        <family val="2"/>
        <charset val="238"/>
      </rPr>
      <t>Dobaviti in izvesti je vse izvedbe priključkov na robovih, zunanjih, notranjih vogalov, odkapnih profilov po normativih  - detaljih proizvajalca. V ceni je upoštevati vse potrebne preklope, delo in material.
* izmera po površini kompletne fasade po opisu;</t>
    </r>
  </si>
  <si>
    <t>kompletni notranji omet s toplotno izolacijo -  na spodnji strani AB stopniščne rame in podesta</t>
  </si>
  <si>
    <t>2.1.13.02.03.</t>
  </si>
  <si>
    <t>2.1.13.02.03.01</t>
  </si>
  <si>
    <t>2.1.13.02.04.</t>
  </si>
  <si>
    <t>2.1.13.02.04.01</t>
  </si>
  <si>
    <t>Izdelava toplotne izolacije in tankoslojnega notranjega ometa na stropni površini, v postavki je upoštevati:
- toplotna izolacija: fasadne MW plošče, deb. 15,0 cm, (kot npr. Knauf Insulation FKD S ali enakovredno), lepljena in mehansko pritrjena na betonsko konstrukcijo;
- osnovni armirani omet: 2x nanos, armiran s stekleno mrežico, deb. 0,3-0,5 cm
- zaključni omet:  nanos na osnovi apna RAL po izboru projektanta, deb. 0,2 cm                                                                        
* izmera po površini kompletnega ometa s toplotno izolacijo po opisu;</t>
  </si>
  <si>
    <t>Izdelava toplotne izolacije in tankoslojnega notranjega ometa na stropni površini, v postavki je upoštevati:
- toplotna izolacija:kot npr: MULTIPOR ali enakovredno, deb. 15 cm, lepjen in vijačen z namenskimi pritrdili v AB stropno ploščo;
- osnovni armirani omet: 2x nanos, armiran s stekleno mrežico, deb. 0,3-0,5 cm
- zaključni omet:nanos na osnovi apna, deb. 0,2 cm, struktura in RAL finalnega ometa po zahtevi ZVKDS;                                          
* izmera po površini kompletnega ometa s toplotno izolacijo po opisu;</t>
  </si>
  <si>
    <t>kompletni notranji omet s toplotno izolacijo -  na stropu ob vhodu (obstoječa plošča - nižji del)</t>
  </si>
  <si>
    <t>2.1.10.00.</t>
  </si>
  <si>
    <t>2.1.10.00.01.</t>
  </si>
  <si>
    <t>2.1.10.00.01.01</t>
  </si>
  <si>
    <t>2.1.10.00.01.02</t>
  </si>
  <si>
    <t>2.1.10.00.01.03</t>
  </si>
  <si>
    <t>2.1.10.00.02.</t>
  </si>
  <si>
    <t>2.1.10.00.02.01</t>
  </si>
  <si>
    <t>2.1.10.01.</t>
  </si>
  <si>
    <t>2.1.10.01.00.</t>
  </si>
  <si>
    <t>2.1.10.01.00.01</t>
  </si>
  <si>
    <r>
      <t>Izvajalec izolacijskih del mora preučiti z načrtom zahtevane tehnične karakteristike, za predvidene hidro in toplotne izolacije, vključno z zahtevami po skupni toplotni upornosti oz. toplotni prehodnosti</t>
    </r>
    <r>
      <rPr>
        <sz val="9"/>
        <rFont val="Arial"/>
        <family val="2"/>
        <charset val="238"/>
      </rPr>
      <t xml:space="preserve"> in zrakotesnosti celotne sestave strehe. Upoštevati in izvesti mora vsa tesnenja stikov/slojev streh z elementi prehoda skozi streho.  </t>
    </r>
  </si>
  <si>
    <t>2.1.10.01.00.02</t>
  </si>
  <si>
    <t>2.1.10.01.00.03</t>
  </si>
  <si>
    <t>2.1.10.01.00.04</t>
  </si>
  <si>
    <t>2.1.10.01.01.</t>
  </si>
  <si>
    <t>Kompletna streha terase v sestavi St.2</t>
  </si>
  <si>
    <t>2.1.10.01.01.01</t>
  </si>
  <si>
    <t>Podkonstrukcija  pohodnega tlaka iz škatlastih tipsku alu profilov, dimenzije 28/40mm, položenih na medsebojni razdalji 35cm (za pritrjevanje desk), le te pa na višinsko/naklonsko prilagodljivih nogicah, v enakem rastru kot podkonstrukcija, v drugi smeri pa med 50-60cm, oziroma po navodilu proizvajalca nogic. (Kot naprimer  Buzon PB-1 z PB-KIT-2).Višina 7-10 cm.</t>
  </si>
  <si>
    <t>2.1.10.01.01.02</t>
  </si>
  <si>
    <t>2.1.10.01.01.03</t>
  </si>
  <si>
    <t>2.1.10.01.01.04</t>
  </si>
  <si>
    <t>2.1.10.01.01.05</t>
  </si>
  <si>
    <t>2.1.10.01.01.06</t>
  </si>
  <si>
    <t>2.1.10.01.01.07</t>
  </si>
  <si>
    <t>2.1.10.01.02.</t>
  </si>
  <si>
    <t>2.1.10.01.02.01</t>
  </si>
  <si>
    <t>Kompletna izvedba odvodnavanja iz ravne strehe sestav St.2, v postavki je upoštevati:</t>
  </si>
  <si>
    <t>2.1.10.01.03.</t>
  </si>
  <si>
    <t>2.1.10.01.03.01</t>
  </si>
  <si>
    <t>dobava in vgrajevanje kompletnega tipskega vtočnika kot npr: ACO SPIN ali enakovredno za odtočno cev fi 100 mm, košaro proti vnosu nečistoč, vsa tesnika in fazonske komade.Izvedba po DIN EN 12056-3.</t>
  </si>
  <si>
    <t>dobava in vgrajevanje PVC odtočnih cevi fi 100 mm, skupaj z fazonskimi komadi, koleni, tesnili in objemkami.Izvedba priključka na strešni vtočnik. Položeno po horizontali in vertikali.Izvedba priključka na sistem odvodnavanja novega objekta.</t>
  </si>
  <si>
    <t>2.1.10.01.02.02</t>
  </si>
  <si>
    <t xml:space="preserve"> - izdelava hidroizolacije v višini 50 cm po celotnem obodu -dvoslojni bitumenski sistem deb. 8,2 mm:  Zgornji sloj – Visoko plasto / elastomerni  bitumenski varilni trak deb. 5,2 mm, s posebnim mrežnim nosilnim slojem 300 g/m2, s skrilavim posutjem v sivem tonu, pretržna sila &gt; 1450 N, pretržni raztezek &gt; 23 %: področje plastičnosti spodaj – 40° / zgoraj – 25° do + 150° C; dimenzijska stabilnost &lt;[0,1] ; razred E; sistemska odpornost B roof (t1); odpornost na pregib pri nizkih temperaturah spodaj – 33° / zgoraj – 15°; 
DO/E1 PYE KTP 300 S5 – 
(Kot npr Bauder Karat)
Spodnji sloj – Samolepilni trak iz elastomernega bitumna, nosilec iz mrežne tkanine 200 g/m2, zgornja stran s flisom, z varjenjem vzdolžnih spojev za zagotavljanje 100 % vodotesnosti, debelina 3 mm, področje plastičnosti spodaj – 30° / zgoraj – 25° do + 100° C; pretržna sila &gt; 1000 N; 
DU/E1 PYE KTG KSP 3  - 
(Kot npr Bauder TEC KSA VL 30).</t>
  </si>
  <si>
    <t>Izdelava hidroizolacije na zidovih atike in svetlobniku na strehi St.2, v postavki je upoštevati:</t>
  </si>
  <si>
    <t>2.1.10.01.03.02</t>
  </si>
  <si>
    <t>Izdelava podlage/podkonstrukcije tlaka terase na prehodu iz strehe objekta A  v novi objekt, z OSB ploščo deb. 2,5 cm, pritrjeno na kovinsko konstrukcijo (kov.konstrukcija zajeta v ključavničarskih delih). Upoštevati kompletni pritrdilni material.</t>
  </si>
  <si>
    <t>2.1.10.02.01.</t>
  </si>
  <si>
    <t>2.1.10.02.01.01</t>
  </si>
  <si>
    <t>2.1.10.02.</t>
  </si>
  <si>
    <t>KROVSKO-KLEPARSKA DELA</t>
  </si>
  <si>
    <t>2.1.10.02.02.</t>
  </si>
  <si>
    <t>2.1.10.02.02.01</t>
  </si>
  <si>
    <t>2.1.10.02.02.02</t>
  </si>
  <si>
    <t>2.1.10.02.02.03</t>
  </si>
  <si>
    <t>2.1.10.02.02.04</t>
  </si>
  <si>
    <t>2.1.10.02.02.05</t>
  </si>
  <si>
    <t>odkapna pločevina med fasado in streho nad vhodom, r.š. 15 cm</t>
  </si>
  <si>
    <t>vertikalne zaključne pločevine obrobe strehe nad vhodom, r.š. 20 cm</t>
  </si>
  <si>
    <t>izdelava izliva iz streh nad vhodm, izliv fi 5 cm, dolžine 10 cm</t>
  </si>
  <si>
    <t>zaključna pločevina med tlakom terase in stopniščno odprtino. r.š.80 cm</t>
  </si>
  <si>
    <t>zaključna pločevina med svetlobno kupolo in betonskim parapetom. r.š. 66 cm</t>
  </si>
  <si>
    <t>2.1.10.03.</t>
  </si>
  <si>
    <t>SVETLOBNIK NA STREHI</t>
  </si>
  <si>
    <t>2.1.10.03.00.</t>
  </si>
  <si>
    <t>2.1.10.03.00.01</t>
  </si>
  <si>
    <r>
      <t xml:space="preserve">OPIS SISTEMSKE ZASTEKLITVE FIKSNIH SVETLOBNIKOV 
</t>
    </r>
    <r>
      <rPr>
        <u/>
        <sz val="9"/>
        <rFont val="Arial"/>
        <family val="2"/>
        <charset val="238"/>
      </rPr>
      <t>Osnovana konstrukcija sistemske zasteklitve:</t>
    </r>
    <r>
      <rPr>
        <sz val="9"/>
        <rFont val="Arial"/>
        <family val="2"/>
        <charset val="238"/>
      </rPr>
      <t xml:space="preserve">
Sistemska zasteklitev za aluminijaste steklene strehe iz termično ločenih sistemskih stebrov /
prečk iz aluminija, primernih za poševno in strešno zasteklitev od 2° naklona.
(kot npr. RAICO THERM + 56 P A-I, ali enakovreden sistem drugega proizvajalca)
Sistemsko povezani ekstrudirani pravokotni Alu profili s širino profila 56mm.
Ostrorobi profili z največjim polmerom vogala rmax = 0,5mm, odobren fasadni sistem, ki je bil
preizkušen z vsemi pripadajočimi komponentami. Sistem steber / prečka z oznako CE v skladu z
DIN EN 13830. Sistemski zasteklitveni sistem, vključno s pripadajočimi tesnilnimi profili
Sistemski pritrdilni in / ali pokrivni profili s širino 56mm z integrirano drenažo v neprekinjenem
notranjem tesnilu na vsaj treh nivojih.</t>
    </r>
  </si>
  <si>
    <r>
      <rPr>
        <u/>
        <sz val="9"/>
        <rFont val="Arial"/>
        <family val="2"/>
        <charset val="238"/>
      </rPr>
      <t>Zahtevane lastnosti elementa:</t>
    </r>
    <r>
      <rPr>
        <sz val="9"/>
        <rFont val="Arial"/>
        <family val="2"/>
        <charset val="238"/>
      </rPr>
      <t xml:space="preserve">
- prepustnost zraka: preskusna metoda po DIN EN 12153, razvrstitev po DIN EN 12152: preizkušen do razreda AE;
- neprepustnost za dež: preskus po DIN EN 12155, razvrstitev po DIN EN 12154: preizkušen do razreda RE 2550;
- odpornost na obremenitev z vetrom: preskus po DIN EN 12179, razvrstitev po DIN EN 13116: preizkušen do +2,60 kN/m2 / 2,70 kN/m2;</t>
    </r>
  </si>
  <si>
    <t>Strešna zasteklitev v Alu profilih (po zgornjem opisu v postavki 2.1.10.03.00. in tehničnih specifikacijah v tehničnem poročilu ter shemah iz PZI načrta Arhitekture)
Strešna zasteklitev je skupne dimenzije 5.000x1.120 mm in je sestavljena iz 2-ih polj enakih dimenzij</t>
  </si>
  <si>
    <t>2.1.12.00.</t>
  </si>
  <si>
    <t>2.1.12.01.</t>
  </si>
  <si>
    <t>FASADNA VRATA</t>
  </si>
  <si>
    <t>2.1.12.02.</t>
  </si>
  <si>
    <t>ZUNANJA OKNA</t>
  </si>
  <si>
    <t>2.1.14.00.</t>
  </si>
  <si>
    <t>2.1.14.00.01.</t>
  </si>
  <si>
    <t>2.1.14.00.01.01</t>
  </si>
  <si>
    <t>2.1.14.00.01.02</t>
  </si>
  <si>
    <t>2.1.14.00.01.03</t>
  </si>
  <si>
    <t>2.1.14.00.01.04</t>
  </si>
  <si>
    <t>2.1.14.00.01.05</t>
  </si>
  <si>
    <t>2.1.14.00.02.</t>
  </si>
  <si>
    <t xml:space="preserve">Splošna in tehnična določila za izvedbo fasad, ki so zajeti v cenah izvedbe posameznih postavk predmetnih del  </t>
  </si>
  <si>
    <t>2.1.14.00.01.06</t>
  </si>
  <si>
    <t>2.1.14.00.01.07</t>
  </si>
  <si>
    <t>2.1.14.00.01.08</t>
  </si>
  <si>
    <t>2.1.14.00.01.09</t>
  </si>
  <si>
    <t>2.1.14.00.02.01</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</si>
  <si>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  vsa zarisovanja, čiščenja, zakoličbe, transportni in manipulativni stroški, pomožna spremljevalna in zaključna dela, kot tudi vrtanja in dolbenja za potrebe izvedbe fasaderskih del, razen, če ni s postavko drugače določeno oz. so ta zajeta z ločeno postavko;
- stroške delavniških načrtov izvedbe posameznih elementov in montaže;
</t>
  </si>
  <si>
    <t>2.1.14.01.</t>
  </si>
  <si>
    <t>KONSTRUKCIJE IN PODKONSTRUKCIJE</t>
  </si>
  <si>
    <t>2.1.14.01.01.</t>
  </si>
  <si>
    <t>2.1.14.01.01.01</t>
  </si>
  <si>
    <t>Izdelava, dobava in montaža kovinske podkonstrukcije tlaka terase na prehodu iz objekta A in novega objekta v sestavi:
 - nosilne konzole izdelane iz IPE 100 profila, dolžine 600 mm, na eni strani priključna pločevina 200 x 200 x 10 mm, odprtine za vijake fi 12 m ( 4x). Skupaj kos 6
 - robni profil HOP 80 x 370 x 5 x 7100 mm pritrjen na konzole. Skupaj kos 1
 - kvaliteta jekla S 235
 - celotna konstrukcija je vroče cinkana in barvana, kar mora biti zajeto v ceni konstrukcije.</t>
  </si>
  <si>
    <t>kompletna kovinska podkonstrukcija tlaka terase na prehodu iz objekta A in novega objekta</t>
  </si>
  <si>
    <t>2.1.14.02.</t>
  </si>
  <si>
    <t>OGRAJE IN DRAŽALA</t>
  </si>
  <si>
    <t>2.1.14.02.01.</t>
  </si>
  <si>
    <t>Dobava in izdelava ograje na terasi in prehodu iz terase v objekt B, v postavki je upoštevati:</t>
  </si>
  <si>
    <t>&gt; Oprijemala: HN.L (handle with LED light) – LED luč v ročaju
Dvo nivojsko držalo ima višje inox oprijemalo na višini 85cm, in nižjega, tik pod višjim, na višini 65cm. Imeti mora zaokrožen profil s premerom 45mm. Nameščeno mora biti tako, da zagotavlja svetli prostor od sosednje stene ali druge ovire najmanj 40mm in ne sme štrleti v gibalni prostor več kot 100mm.
Material ograje je avstenitno nerjavno jeklo ali inox, kakovosti EN 1.4404, AISI 316- visoka odpornost proti koroziji, enostavna uporaba pri čiščenju, upogljivost, varljivost, primerno zagotavlja odpornost proti učinkom klora in  zunanjim vremenskim vplivom.</t>
  </si>
  <si>
    <t>&gt; Mrežna ograja iz mrežice iz vrvi nerjavečega jekla debeline 2 mm, vpeta okrog okroglega nerjavečega profilnega okvirja fi= 2 cm, skladno s EN 1263-1:2002, DIN EN ISO 9001 in DIN EN ISO 14001. Odporno na klorno ozračje. Potek mrežnega karirastega vzorca horizontalno, pod kotom 0 stopinj- kara v karirastem vzorcu z večjo širino in manjšo višino, spojke dimenzije 5,6 x 8,1 x 2,5 mm. Kot npr. CarlStahl X-tend ali podobno. Mrežni panel s 60x6mm ploščatim jeklenim profilom pritrjen na nosilno konstrukcijo stopnišča- AB ali jekleni profil.
Višina ograje cca 1,30 m,čista višina 100 cm nad finalnim tlakom. Velikost okna naj bo največje možno, da je še onemogočeno plezanje. Pritrditev ograje glej detajle arhitekture.</t>
  </si>
  <si>
    <t>kompletna inox ograja z oprijemali, po osnovnem opisu -  na terasi in prehodu iz terase v objekt B</t>
  </si>
  <si>
    <t>kompletna kritina strehe - nad vhodnim delom (dva nivoja)</t>
  </si>
  <si>
    <t>2.1.14.02.01.01</t>
  </si>
  <si>
    <t>2.1.14.02.02.</t>
  </si>
  <si>
    <t>Držalo na steni stopnišča ima višje inox oprijemalo na višini 85cm in nižjega, tik pod višjim, na višini 65cm. Imeti mora zaokrožen profil s premerom 45mm. Nameščeno mora biti tako, da zagotavlja svetli prostor od sosednje stene ali druge ovire najmanj 40mm in ne sme štrleti v gibalni prostor več kot 100mm. Držalo je montirano na inox konzole, ki so pritrjene v steno z inox vijaki. Montirati na obeh stenah ob stopnišču.
HN.L (handle with LED light) – LED luč v ročaju
* izmera po dolžini kompleta oprijemal (zgornjega in spodnjega)</t>
  </si>
  <si>
    <t>Izdelati po detajlu arhitekture !
* izmera po dolžini kompletne ograje z oprijemali;</t>
  </si>
  <si>
    <t>2.1.14.02.02.01</t>
  </si>
  <si>
    <t>komplet inox oprijemal, po osnovnem opisu -  na steni stopnišča</t>
  </si>
  <si>
    <t>2.1.14.03.</t>
  </si>
  <si>
    <t>POHODNE MREŽE, REŠETKE</t>
  </si>
  <si>
    <t>2.1.14.03.00.</t>
  </si>
  <si>
    <t>2.1.14.0.00.01</t>
  </si>
  <si>
    <t>2.1.14.03.01.</t>
  </si>
  <si>
    <t>Obnova obstoječe pohodne rešetke za čiščenje čevljev in izdelava novega okvirja, z vsem delom in pritrdilnim materialom. Obdelava vroče cinkano, barvano z prašno barvo :</t>
  </si>
  <si>
    <t>Izdelava pohodnih rešetk po shemah in detajlih.</t>
  </si>
  <si>
    <t>2.1.14.03.01.01</t>
  </si>
  <si>
    <t>2.1.14.03.01.02</t>
  </si>
  <si>
    <t xml:space="preserve"> - peskane in popravilo obstoječe rešetke dime. cca 80 x 100 cm. Rešetko se vroče cinka in finalno barva v barvo po izbiri ZVKDS.</t>
  </si>
  <si>
    <t xml:space="preserve"> - izdelava, dobava novega okvirja za rešeko. Okvir se vroče cinka in finalno barva.Točno dimenzijo izdelati po obstoječi rešetki.</t>
  </si>
  <si>
    <t>2.1.14.01.02.</t>
  </si>
  <si>
    <t>2.1.14.01.02.01</t>
  </si>
  <si>
    <t>2.1.15.00.</t>
  </si>
  <si>
    <t>2.1.15.00.01.</t>
  </si>
  <si>
    <t>2.1.15.00.01.01</t>
  </si>
  <si>
    <t>2.1.15.00.01.02</t>
  </si>
  <si>
    <t>2.1.15.00.01.03</t>
  </si>
  <si>
    <t>2.1.15.00.01.04</t>
  </si>
  <si>
    <t>2.1.15.00.01.05</t>
  </si>
  <si>
    <t>2.1.15.00.01.06</t>
  </si>
  <si>
    <t>2.1.15.00.01.07</t>
  </si>
  <si>
    <t>2.1.15.00.02.</t>
  </si>
  <si>
    <t>2.1.15.00.02.01</t>
  </si>
  <si>
    <t>2.1.15.01.</t>
  </si>
  <si>
    <t>MONTAŽNE PREGRADNE STENE, STROPOVI IN OBLOGE IZ MAVČNO KARTONSKIH PLOŠČ</t>
  </si>
  <si>
    <t>2.1.15.01.00.</t>
  </si>
  <si>
    <t xml:space="preserve">Splošna in tehnična določila za izvajanje suhomontažnih  del, ki so zajeti v cenah izvedbe posameznih postavk predmetnih del  </t>
  </si>
  <si>
    <t>2.1.15.01.00.01</t>
  </si>
  <si>
    <t>2.1.15.01.00.02</t>
  </si>
  <si>
    <t>2.1.15.01.00.03</t>
  </si>
  <si>
    <t>2.1.15.01.00.04</t>
  </si>
  <si>
    <t>2.1.15.01.00.05</t>
  </si>
  <si>
    <t>2.1.15.01.00.06</t>
  </si>
  <si>
    <t>2.1.15.01.00.07</t>
  </si>
  <si>
    <t xml:space="preserve">Splošna in tehnična določila za izvajanje samostoječih pregradnih sten iz mavčno-kartonskih plošč, ki so zajeti v cenah izvedbe posameznih postavk predmetnih del:  </t>
  </si>
  <si>
    <t xml:space="preserve">V območju , kjer bo na steno obešena lažja oprema, se namesto spodnjega sloja mavčnokartsonke plošče vgradi ploščo  OSB 3 v deb. MK plošče. Kjer se pritrjuje težja oprema, je potrebno vgraditi ustrezno jekleno konstrukcijo - upoštevano v ločeni postavki. Pritrjevanje mora biti elastično, tako da ustreza vsem zahtevam zvočne zaščite. </t>
  </si>
  <si>
    <t>2.1.15.01.00.08</t>
  </si>
  <si>
    <t>2.1.15.01.00.09</t>
  </si>
  <si>
    <t>2.1.15.01.00.10</t>
  </si>
  <si>
    <t>2.1.15.01.00.11</t>
  </si>
  <si>
    <t>2.1.15.01.00.12</t>
  </si>
  <si>
    <t xml:space="preserve"> - obloga - lahka cementna plošča, obojestransko armirana s tkanino iz steklenih vlaken, vodoodporna, kot npr: Aquapanel Indoor 2x 1,25 cm, vijačene v podkonstrukcijo. Plošče so bandažirane, kitane.</t>
  </si>
  <si>
    <t xml:space="preserve"> - sistemska podkonstrukcija  iz tankostenskih tipskih pocinkanih profilov ustrezne dimenzije</t>
  </si>
  <si>
    <t>* izmera po bruto površini kompletne stene, brez odbitka odprtin;</t>
  </si>
  <si>
    <t>Dobava in montaža montažnih samostoječih MK sten po sistemu kot npr: CUBO ali enakovredno, kompletno z vso potrebno podkonstrukcijo ( stojke, UA profili, ojačitve itd.., izolacijo, bandažiranje stikov, vsemi ojačitvenimi elementi, delom in pritrdilnim materialom. Upoštevati je vse izreze za inštalacije in luči, obdelavo okoli vrat itd..</t>
  </si>
  <si>
    <t>samostoječe predelne stene debeline 15 cm - vlagoodporna, oznake DW2.W (stene sanitarije) - kot sistem CUBO ali enakovredno
 - obloga: lahka cementna gradbena plošča, 2x 12,5mm;
 - kovinska konstrukcija: tipski stenski C/M/UA profili 100 + MW d=100mm;
 - obloga: lahka cementna gradbena plošča, 2x 12,5mm;
- dodatni profili za vgradnjo vrat ( število vrat kos =2)
* višina sten do 3,00m;</t>
  </si>
  <si>
    <t xml:space="preserve"> - toplotna izolacija 10 cm iz mineralne volne (MW po SIST DIN 13162), s spec. upornostjo zračnemu toku v vrednosti ≥ kPa.s/ m4, npr.: Knauf Insulation Natur board Venti ( DPS) ali enkovredno.</t>
  </si>
  <si>
    <r>
      <t xml:space="preserve">samostoječe predelne stene debeline 15 cm - vlagoodporna, oznake DW4.F (stene sanitarije na meji s prostorom gasilske opreme) - kot sistem CUBO ali enakovredno
 - </t>
    </r>
    <r>
      <rPr>
        <u/>
        <sz val="9"/>
        <rFont val="Arial"/>
        <family val="2"/>
        <charset val="238"/>
      </rPr>
      <t>dodatna zahteva: požarnodpornost EI 60</t>
    </r>
    <r>
      <rPr>
        <sz val="9"/>
        <rFont val="Arial"/>
        <family val="2"/>
        <charset val="238"/>
      </rPr>
      <t xml:space="preserve">
 - obloga: lahka požarnoodporna plošča , 2x 12,5mm;
 - dvojna kovinska konstrukcija: 2x tipski stenski C/M/UA profili 100 +  MW d=100mm;
 - obloga: lahka požarnoodporna plošča plošča, 2x 12,5mm;
* višina sten do 3,50m;</t>
    </r>
  </si>
  <si>
    <t>2.1.15.01.01.</t>
  </si>
  <si>
    <t>2.1.15.01.01.01</t>
  </si>
  <si>
    <t>2.1.15.01.01.02</t>
  </si>
  <si>
    <t>2.1.15.01.01.03</t>
  </si>
  <si>
    <t>2.1.15.01.02.</t>
  </si>
  <si>
    <t>MK predelna stena debeline 10 cm  oznake DW1.B (sistem kot npr: Knauf W 112)
 - obloga - lahka mavčna plošča, 2x 1,25 cm, 
 - sistemska podkonstrukcija  iz tankostenskih tipskih pocinkanih profilov ustrezne dimenzije ( kot npr: Knauf kat. C4 po EN ISO 12944 )stenski C/M/UA profili 50 + MW d=50mm;
 - obloga - lahka mavčna plošča, 2x 1,25 cm, 
* višina sten do 4,1m;</t>
  </si>
  <si>
    <t>2.1.15.01.02.01</t>
  </si>
  <si>
    <t xml:space="preserve">MK predelna stena debeline 20 cm  oznake DW4 kot zunanja stena ob stopnišču v sestavi:
 - obloga - cementne plošče Aquapanel Outdoor 2x 12,5 mm (zunanja, hladna stran)
 - paropropustna folija LDS 004 + tesnilna masa in lepilni trakovi LDS
 - - podkonstrukcija iz profilov KAW 150 mm, vključno z L-kotniki za pritrditev v talno in stropno konstrukcijo, medosni razmak profilov 625 mm + MW d=140mm;
 - parozaporna folija LDS 100 + tesnilna masa in lepilni trakovi LDS
 - obloga - mavčne plošče GKF 2x 12,5 mm (notranja, topla stran)
 - dodatni profili za vgradnjo vrat ( število vrat kos =2)
</t>
  </si>
  <si>
    <t xml:space="preserve">MK predelna stena debeline 20 cm  oznake DW4 kot obloga v območju jaška v sestavi:
 - obloga - cementne plošče Aquapanel Outdoor 2x 12,5 mm (zunanja, hladna stran)
 - paropropustna folija LDS 004 + tesnilna masa in lepilni trakovi LDS
 - - podkonstrukcija iz profilov KAW 150 mm, vključno z L-kotniki za pritrditev v talno in stropno konstrukcijo, medosni razmak profilov 625 mm + MW d=140mm;
 - parozaporna folija LDS 100 + tesnilna masa in lepilni trakovi LDS
 - obloga - cementne plošče Aquapanel Outdoor 2x 12,5 mm (zunanja, hladna stran)
 - dodatni profili za vgradnjo vrat ( število vrat kos =2)
</t>
  </si>
  <si>
    <t>2.1.15.01.03.</t>
  </si>
  <si>
    <t>2.1.15.01.03.01</t>
  </si>
  <si>
    <t>2.1.15.01.02.02</t>
  </si>
  <si>
    <t>2.1.15.01.02.03</t>
  </si>
  <si>
    <t>doplačilo za dobavo in vgradnjo tipskih ojačitev za držalo za invalide</t>
  </si>
  <si>
    <t>2.1.15.01.03.02</t>
  </si>
  <si>
    <t>2.1.15.01.03.03</t>
  </si>
  <si>
    <t>dobava in vgrajevanje tipske kasete za smučna vrata, svetla odprtina vrat  1,10 x 2,175 cm. Kaseta kot npr: Orhideja ali enakovredno. Vgrajeno v mavčno steno skupne debeline stene 15,0 cm.( DW.2W). Obračun po kos</t>
  </si>
  <si>
    <t>2.1.15.01.04.</t>
  </si>
  <si>
    <t>2.1.15.01.04.01</t>
  </si>
  <si>
    <t>Dobava in oblaganje stene CLT2 v prostoru za gasilce s požarnoodpornimi mavčnimi ploščami deb. 1,25 cm , 2x. Obloga se pritrjuje na leseno steno ( poažarna zaščita EI 60)</t>
  </si>
  <si>
    <t>obloga lesenih sten s požarnoodpornimi mavčnimi ploščami deb. 1,25 cm , 2x</t>
  </si>
  <si>
    <t>2.1.15.01.05.</t>
  </si>
  <si>
    <t>2.1.15.01.06.</t>
  </si>
  <si>
    <t>Dobava in montaža samonosnih stropov po sistemu kot npr: CUBO ali enakovredno, v postavki je upoštevati:
 - podkonstrukcija iz dvojnih profilov UA 100 v medosni razdalji 50 cm
 - OSB plošče 1x 25 mm na zgornji strani podkonstrukcije
 - izolacija kot npr:  Unifit 032 ali enakovredno d = 100 mm 
 - sekundarna podkonstrukcija iz vzmetnih profilov 90/27 mm, vijačena v UA profile
 - obložne plošče na spodnji strani podkonstrukcije, plošče so bandažirane, kitane.
Opomba: Strop nosijo sistemske stene po sistemu kot npr: CUBO ali enakovredno
* izmera po tlorisni površini kompletnega stropa;</t>
  </si>
  <si>
    <t>2.1.15.01.05.01</t>
  </si>
  <si>
    <t>samonosni strop po osnovnem opisu - kot sistem CUBO ali enakovredno
 - obloga: mavčne plošče GKBI 1x 12,5 mm</t>
  </si>
  <si>
    <t>2.1.15.01.06.01</t>
  </si>
  <si>
    <t>Dobava in izdelava akustične obloge stropa
- Sistemske akustična plošča iz prevlečene mineralne volne, lepljena na armirano-betonsko konstrukcijo, debelina plošče 46mm, absorpcija zvoka do aw=1,00. Plošče so dekorativno zaključene s sistemskim zaključnim premazom, bele barve (po izboru projektanta). Barvanje je zajeto v ceni stropne akustične obloge.(Obloga kot na primer STO Silent Direct ali enakovredno.)
* izmera po tlorisni površini kompletnega stropne obloge;</t>
  </si>
  <si>
    <t>akustična stropna obloga po osnovnem opisu - kot sistem npr. STO Silent Direct ali enakovredno</t>
  </si>
  <si>
    <t>NOTRANJE STENE</t>
  </si>
  <si>
    <t xml:space="preserve">Splošna in tehnična določila za izvajanje keramičarskih  del, ki so zajeti v cenah izvedbe posameznih postavk predmetnih del  </t>
  </si>
  <si>
    <t>Sanitarni prostori, garderobe, tuši in del komunikacij imajo talne in stenske obloge iz keramičnih ploščic. Talne ploščice sodijo v protizdrsni razred B. Izgled ploščic z videzom betona in neenakomerno teksturo, dimenzij 150x75 cm (ali manjše 30x60 cm) in debeline 9,5 mmm kot na primer REFIN ali enakovredno, seria PLANT ali enakovredno, barva ASH. Fugiranje s kemično odporno lepilno mešanico z ustreznimi tehničnimi, sanitarnimi in estetskimi lastnostmi.</t>
  </si>
  <si>
    <t>Pred polaganjem talnih in stenskih ploščic je potrebno pripraviti, pobrusiti in izravnati podlago.</t>
  </si>
  <si>
    <t>Lepljenje keramičnih ploščic se izvede z visoko zmogljivim, debeloslojnim cementnim lepilom po SIST EN 12004: C2TE, S1, za nanose od 3 do 15 mm, kot npr. Keraflex Maxi S1.</t>
  </si>
  <si>
    <r>
      <t>Keramične ploščice so fugirane z dvokomponentne epoksidno fugirno maso kot npr. Kerapoxy CQ </t>
    </r>
    <r>
      <rPr>
        <sz val="9"/>
        <color rgb="FF222222"/>
        <rFont val="Arial"/>
        <family val="2"/>
        <charset val="238"/>
      </rPr>
      <t>(tip in razred RG v skladu z SIST EN 13888)</t>
    </r>
    <r>
      <rPr>
        <sz val="9"/>
        <color rgb="FF000000"/>
        <rFont val="Arial"/>
        <family val="2"/>
        <charset val="238"/>
      </rPr>
      <t>, za širino fug nad 2 mm. Enostavna za nanašanje in čiščenje z visoko mehansko in kemijsko odpornostjo</t>
    </r>
  </si>
  <si>
    <t>Polagati po načrtu PZI arhitektura</t>
  </si>
  <si>
    <t>TLAKARSKA DELA</t>
  </si>
  <si>
    <t>Splošna in tehnična določila za izvajanje tlakarskih del, ki so zajeta v cenah izvedbe posameznih postavk predmetnih del:</t>
  </si>
  <si>
    <t>Dela se morajo izvajati v skladu z veljavnimi tehničnimi predpisi, standardi, normativi in z upoštevanjem predpisov iz varstva pri delu ter projektno dokumentacijo, ki je sestavni del popisa! Pred izdelavo tlakov  je obvezna kompletna seznanitev izvedbe po projektni dokumentaciji (načrti, tehnično poročilo ).</t>
  </si>
  <si>
    <t>TERACO TLAK</t>
  </si>
  <si>
    <t>Obnova in izdelava novega tlaka vhodnega podesta, v postavki je upoštevati:</t>
  </si>
  <si>
    <t>Pred izvedbo tlakov je potrebno uskladiti debelino obloge in po potrebi prilagoditi debelino končni sestavi konstrukcije.</t>
  </si>
  <si>
    <t>Izvajalec je dolžan pri ponudbi upoštevati vse povezane stroške, ki so potrebni za tehnično pravilno izvedbo del, ki jih ponuja v izvedbo (kot npr. razni pritrdilni material, vezni in tesnilni material, stikovanje in podobno).</t>
  </si>
  <si>
    <t>Izvajalec del mora dati na vpogled vzorce podov in tlakov predvidenih za polaganje in jih vgraditi na objektu skupaj s stenskimi zaključki. Polaganje se lahko začne po pisni potrditvi vzorcev.</t>
  </si>
  <si>
    <t>Pred izvedbo tlakov je potrebno v primeru neravnin estrih pobrusiti do ustrezne ravnosti.</t>
  </si>
  <si>
    <t>Podloga na katero se pod polaga ne sme vsebovati več vlage kot je predpisana za posamezno vrsto poda.</t>
  </si>
  <si>
    <t xml:space="preserve">Izvajalec oblog tal mora pred pričetkom dela pregledati vse površine, ki bodo oblagane in opozoriti grad. vodstvo oziroma nadzor na eventuelne pomanjkljivosti, ki bi utegnile kvarno vplivati na brezhibno polaganje. Kasnejše izgovori o pomanjkljivih površinah bodo smatrani za brezpredmetne. </t>
  </si>
  <si>
    <t>Izvajalec oblog tal s svojim delom ne sme poškodovati ali onesnažiti drugih izdelkov, po potrebi mora te usrezno zaščititi.</t>
  </si>
  <si>
    <t>Po izvršenem delu mora izvajalec oblog tal odstraniti ves preostali material in odpadke ter očistiti prostore, ki so bili zaradi njegovih del onesnaženi.</t>
  </si>
  <si>
    <t>Ker je predvideno talno gretje, je potrebna predhodna ustrezna  priprava spodnjih slojev tlaka, skladno z navodili izvajalca finalnega tlaka in vpeljava talnega gretja po posebnem protokolu.</t>
  </si>
  <si>
    <t>Dobava materiala in izvedba raznih zaključkov in zaključnih obdelav pri tlakarskih delih</t>
  </si>
  <si>
    <t>STENSKE OBLOGE S PLOŠČICAMI V NOTRANJIH PROSTORIH</t>
  </si>
  <si>
    <t>OSTALA PODOPOLAGALSKA DELA</t>
  </si>
  <si>
    <t>4.1.19.02.01.01</t>
  </si>
  <si>
    <t>ARMATURA IN ELEMENTI ZA OJAČITEV BETONA</t>
  </si>
  <si>
    <t>2.1.3.04.00.</t>
  </si>
  <si>
    <t>* opombe h prikazanimi količinami jeklene armature v popisu:
- v količini postavke za jekleno rebrasto armaturo je upoštevana masa gladkih palic brez reber – skladno z določili standarda SIST EN 10080;
- v količini postavke za mrežno armaturo iz varjenih jeklenih palic je upoštevana masa vgrajenih mrež (neto masa, brez rezanih delov), morebitni kalo je potrebno zajeti v ceni na enoto neto mase;</t>
  </si>
  <si>
    <t>2.1.3.04.00.01</t>
  </si>
  <si>
    <t>2.1.3.04.00.02</t>
  </si>
  <si>
    <t>Armatura po armaturnem načrtu - dobava, rezanje in krivljenje armaturnih palic ali mrež iz jekla kvalitete B 500-A/B ter polaganje z vezanjem po projektu armature (srednje komplicirana armatura). 
V ceni zajeti tudi vezni, distančni in podložni material, za zagotovitev projektiranega rastra medsebojne armature in odmik od opaža. 
* izmere količin po armaturnem izvlečku.
* za vse lite betonske elemente v objektu A (temelji, tlaki, kinete, plošča nad pritličjem, atika na strehi, torkret, vertikalne ojačitve)</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</si>
  <si>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 stroške delavniških načrtov izvedbe posameznih elementov in montaže;
- začasne prekinitve del, ki so potrebna za druga vezana dela, kar je potrebno dogovoriti na operativnem nivoju z glavnim izvajalcem oz. odg. vodjem del;
</t>
  </si>
  <si>
    <t>toplotna/zvočna izolacija za izdelavo plavajočega poda iz plošč iz ekstrudiranega polistirena - XPS, debeline 12cm, položene na talno hidroizolacijo</t>
  </si>
  <si>
    <t>Zaščitne in toplotnoizolativne plasti/sloji iz vlagoodpornih trdih penastih plošč iz ekstrudiranega polistirena (XPS), za zaščito zasutih delov objekta in hidroizolacije, vključno s predhodno pripravo površine
- izolacija v skladu s SIST EN 13164, topl.prev.=0,04W/mK, tlačna trdnost CS(10\Y)300, (Kot npr. Fragmat XPS 300GL ali Styrodur 3035 CS ali enakovreden proizvod)
* izmere količin po izolirani površini;</t>
  </si>
  <si>
    <t>Na stiku stene in tlaka je pred izdelavo hidroizolacije upoštevati izdelavo zaokrožnice izdelane z cem. malto.</t>
  </si>
  <si>
    <t>POŽARNO TESNENJE ODPRTIN / PREBOJEV</t>
  </si>
  <si>
    <t>SLIKOPLESKARSKA DELA</t>
  </si>
  <si>
    <t>2.1.16.00.</t>
  </si>
  <si>
    <t>2.1.16.00.01.</t>
  </si>
  <si>
    <t>2.1.16.00.01.01</t>
  </si>
  <si>
    <t>2.1.16.00.01.02</t>
  </si>
  <si>
    <t>2.1.16.00.01.03</t>
  </si>
  <si>
    <t>2.1.16.00.01.04</t>
  </si>
  <si>
    <t>2.1.16.00.01.05</t>
  </si>
  <si>
    <t>2.1.16.00.01.06</t>
  </si>
  <si>
    <t>2.1.16.00.01.07</t>
  </si>
  <si>
    <t>2.1.16.00.02.</t>
  </si>
  <si>
    <t>2.1.16.00.02.01</t>
  </si>
  <si>
    <t>2.1.16.01.</t>
  </si>
  <si>
    <t>2.1.16.00.01.08</t>
  </si>
  <si>
    <t>2.1.16.01.01.</t>
  </si>
  <si>
    <t>2.1.16.01.01.01</t>
  </si>
  <si>
    <t>2.1.16.01.01.02</t>
  </si>
  <si>
    <t>2.1.16.01.02.</t>
  </si>
  <si>
    <t>2.1.16.01.02.01</t>
  </si>
  <si>
    <t>2.1.16.01.02.02</t>
  </si>
  <si>
    <t>2.1.16.01.03.</t>
  </si>
  <si>
    <t>2.1.16.01.03.01</t>
  </si>
  <si>
    <t>2.1.16.01.03.02</t>
  </si>
  <si>
    <t>2.1.16.01.03.03</t>
  </si>
  <si>
    <t>V ceni morajo biti upoštevane tudi vse potrebne podkonstrukcije do obodnih nosilnih konstrukcij, ki omogočajo samostojno montažo. Prav takom je  v ceni upoštevati tudi vse potrebne razširitve v smislu toplotne in akustične izoliranosti posameznega elementa do sosednjih konstrukcij.</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</si>
  <si>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varovalnimi ukrepi, ki so potrebni za izvajanje osnovnih del in varnega dela;
</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</si>
  <si>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t>
  </si>
  <si>
    <t>2.1.21.00.01.</t>
  </si>
  <si>
    <t>2.1.21.00.01.01</t>
  </si>
  <si>
    <t xml:space="preserve">Ravnost AB talnih in stropnih litih plošč ter obdelave zgornje površine tlaka:
1/pri vseh AB ploščah, ki so istočasno finalni tlaki (brez dodatnih finalnih oblog), se zahteva ustrezna površinska obdelava s strojno zagladitvijo in ravnostjo površine, ki morajo ustrezati standardu DIN 18202, po  tabeli 3 - "Flatness tolerances", 4. vrstica "finished floors as group 3, but subject moor stringent requierments"; (v opisu postavke: površinska obdelava tlaka tip B);
2/ pri vseh AB ploščah, ki se naknadno oblagajo s tankoslojnimi finalnimi oblogami, se zahteva ustrezna površinska obdelava s strojno zagladitvijo in ravnostjo površine, ki morajo ustrezati standardu DIN 18202, po  tabeli 3 - "Flatness tolerances", 3. vrstica "finished floors"; (v opisu postavke: površinska obdelava tlaka tip C); 
3/ pri vseh AB ploščah, ki ne predstavljajo končnega obdelave tlaka (se dodatno oblagajo z več sloji ali debelejšim slojem), morajo ustrezati zahtevam standarda DIN 18202, po  tabeli 3 - "Flatness tolerances", 2. vrstice "unfinished upper surfaces of floors"; (v opisu postavke: površinska obdelava tlaka tip D); 
4/ pri stropnih ploščah mora izgled dna plošč ustrezati vidnemu betonu najmanj VB2 oz. zahtevam iz opisa posamezne postavke;
</t>
  </si>
  <si>
    <t>Armirani cementni estrihi - izdelava plavajočega cementnega estriha (po SIST EN 13813; tlačna trdnost ≥ CT-C30-F5 po SIST EN 13892-2), mikroarmiranega s PP vlakni (npr. Fibropol ali enakovredno), poraba ≥0,9kg/m3 (možna uporaba armaturnih mrež B500A -  npr. Q133 ali mikroarmature iz jeklenih vlaken l=30mm, d= 0,8mm, porabe 15kg/m3, po predhodnem dogovoru z nadzorom), vključno z izdelavo diletacijskih polj v večjih prostorih, ločilnimi obstenskimi trakovi ali robnim opažem (pri odprinah oz. "odprtih" zaključkih tlaka) in primerno površinsko obdelavo (podlaga za finalne obloge) ter ustreznim negovanjem po izvedbi za dosego ustrezne kvalitete.</t>
  </si>
  <si>
    <t>2.1.1.03.07.04</t>
  </si>
  <si>
    <t xml:space="preserve">beton C 25/30, XC1, prerez 0,20&lt;A≤0,30 m3/m2, tem./talna plošča;
- AB talna plošča d= 20cm;
- v območju sestave tlaka TA.1
&gt; opombe: podlaga AB plošči (zajeto v ločenih postavkah): podložni beton na tamponu;
</t>
  </si>
  <si>
    <t xml:space="preserve">beton C 30/37, XC3, prerez 0,20&lt;A≤0,30 m3/m2, tem./talna plošča kinet  v osi B.M in osi B.I
- AB talna plošča d= 20cm;
&gt; opombe: podlaga AB plošči (zajeto v ločenih postavkah): podložni beton na tamponu;
</t>
  </si>
  <si>
    <t xml:space="preserve">beton C 30/37, XC3, prerez 0,20&lt;A≤0,30 m3/m2, tem./talna plošča kinete za toplovod  v osi B.M in osi B.I
- AB talna plošča d= 20cm;
&gt; opombe: podlaga AB plošči (zajeto v ločenih postavkah): podložni beton na tamponu;
</t>
  </si>
  <si>
    <t>STENE, NOSILCI IN PODPORNIKI (samostojni nosilci in stebri)</t>
  </si>
  <si>
    <t>opaž dvostranski- vidni parapeti svetlobnika, kvaliteta opaža VB2</t>
  </si>
  <si>
    <t>Poševna stopniščna in ravna podestna plošča iz armiranega litega betona z ravno spodnjo stranjo, vključno s stropnimi gredami/nosilci, če jih je mogoče vgraditi sočasno (mas.str.plošče/nosilci). V postavki je potrebno zajeti začasno podpiranje dna opaža oz. AB plošče do prevzema ustrezne nosilnosti. 
V postavki je navedena povprečna prostornina na karakteristično enoto elementa (ustreza površini prečnega prerez A) in trdnostni razred betona.
V postavki betona je potrebno zajeti tudi vse stroške za dosego zahtevanega razreda odpornosti na okolje in drugih posebnih lastnosti zahtevanih iz načrta.
Višina podpiranja elementov od 0 do 4,5 m (Hp≤ 4,25m).</t>
  </si>
  <si>
    <t>beton C 25/30, XC1, d32, prerez 0,20&lt;A≤0,30 m3/m2,  mas.str.plošče/nosilci (Hp≤ 4,25m),  vključno s površinsko obdelavo (tip D);( plošča, podest in stopne ploskve)</t>
  </si>
  <si>
    <t>opaž dna plošč  - mas.str.plošč (Hp≤2,45m), ravne-horizontalne - podest stopnic</t>
  </si>
  <si>
    <t>opaž dna plošč in stranskih vertikal  - mas.str.plošč (Hp≤ 4,25m) - poševne plošče stopnic</t>
  </si>
  <si>
    <t>opaž robu - mas.str.plošč (h≤0,15 m), stranice podesta</t>
  </si>
  <si>
    <t>2.1.3.03.02.02</t>
  </si>
  <si>
    <t>2.1.3.03.02.03</t>
  </si>
  <si>
    <t>2.1.3.03.02.04</t>
  </si>
  <si>
    <t>2.1.3.03.04.</t>
  </si>
  <si>
    <t>2.1.3.03.04.01</t>
  </si>
  <si>
    <t>2.1.3.03.04.02</t>
  </si>
  <si>
    <t>2.1.3.03.04.03</t>
  </si>
  <si>
    <t>2.1.3.05.02.02</t>
  </si>
  <si>
    <t>2.1.3.05.03.</t>
  </si>
  <si>
    <t>2.1.3.05.03.01</t>
  </si>
  <si>
    <t>opaž okenskih in vratnih odprtin širine do 30 cm ( torkret) - ravne površine</t>
  </si>
  <si>
    <t>2.1.3.05.02.03</t>
  </si>
  <si>
    <t>2.1.3.05.03.02</t>
  </si>
  <si>
    <t>2.1.3.05.04.</t>
  </si>
  <si>
    <t>2.1.3.05.04.00</t>
  </si>
  <si>
    <t>2.1.3.05.04.01</t>
  </si>
  <si>
    <t>2.1.13.01.03.04</t>
  </si>
  <si>
    <t>2.1.13.01.03.05</t>
  </si>
  <si>
    <t>2.1.13.01.03.06</t>
  </si>
  <si>
    <t>2.1.13.01.03.07</t>
  </si>
  <si>
    <t xml:space="preserve"> - okenske ravne police na zunajih policah izdelane iz pocinkane barvane pločevine r.š. 20 cm</t>
  </si>
  <si>
    <t xml:space="preserve"> - okenske police v krivini na zunajih policah izdelane iz pocinkane barvane pločevine r.š. 20 cm</t>
  </si>
  <si>
    <t xml:space="preserve"> - okenske police ( polkrožne)na zunajih policah izdelane iz pocinkane barvane pločevine r.š. 20 cm</t>
  </si>
  <si>
    <t>2.1.10.02.02.06</t>
  </si>
  <si>
    <t>2.1.10.02.02.07</t>
  </si>
  <si>
    <t>2.1.10.02.02.08</t>
  </si>
  <si>
    <r>
      <t xml:space="preserve">samonosni strop po osnovnem opisu - kot sistem CUBO ali enakovredno
- </t>
    </r>
    <r>
      <rPr>
        <u/>
        <sz val="9"/>
        <rFont val="Arial"/>
        <family val="2"/>
        <charset val="238"/>
      </rPr>
      <t>z dodatno zahtevo po požarni odpornosti EI60</t>
    </r>
    <r>
      <rPr>
        <sz val="9"/>
        <rFont val="Arial"/>
        <family val="2"/>
        <charset val="238"/>
      </rPr>
      <t xml:space="preserve">
 - obloga: mavčne plošče  požarnoodporne 2x 12,5 mm</t>
    </r>
  </si>
  <si>
    <t>V ceni morajo biti upoštevane tudi vse potrebne podkonstrukcije do obodnih nosilnih konstrukcij, ki omogočajo samostojno montažo. Prav takom je  v ceni upoštevati tudi vse potrebne razširitve v smsilu toplotne in akustične izoliranosti posameznega elementa do sosednjih konstrukcij.</t>
  </si>
  <si>
    <t>2.1.12.00.01.</t>
  </si>
  <si>
    <t>2.1.12.00.01.01</t>
  </si>
  <si>
    <t>2.1.12.00.01.02</t>
  </si>
  <si>
    <t>2.1.12.00.01.03</t>
  </si>
  <si>
    <t>2.1.12.00.01.04</t>
  </si>
  <si>
    <t>2.1.12.00.01.05</t>
  </si>
  <si>
    <t>2.1.12.00.01.06</t>
  </si>
  <si>
    <t>2.1.12.00.01.07</t>
  </si>
  <si>
    <t>2.1.12.00.01.08</t>
  </si>
  <si>
    <t>2.1.12.00.02.</t>
  </si>
  <si>
    <t>2.1.12.00.02.01</t>
  </si>
  <si>
    <t>2.1.12.00.01.09</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</si>
  <si>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 stroške delavniških načrtov izvedbe posameznih elementov in montaže;
- podložne toplotnoizolativne sistemske elemente v tlaku za preprečevanje toplotnih mostov (kot npr. PURENIT ali enakovredno);
- začasne prekinitve del, ki so potrebna za druga vezana dela, kar je potrebno dogovoriti na operativnem nivoju z glavnim izvajalcem oz. odg. vodjem del;
</t>
  </si>
  <si>
    <t>Splošna in tehnična določila za kovinska  fasadna vrata, ki so zajeti v cenah izvedbe posameznih postavk predmetnih del :</t>
  </si>
  <si>
    <t>Ključavnica ima cilindrični vložek za sistemski ključ po skupinah prostorov, določene po posebnem načrtu v soglasju z Naročnikom.</t>
  </si>
  <si>
    <t xml:space="preserve">Ko je vratno krilo odprto visi na vratnih nasadilih, katera morajo biti dovolj močna in togo vgrajena v vratni okvir. </t>
  </si>
  <si>
    <t>Rozete kljuke in ključavnice morajo biti pritrjene na vratno krilo tako, da je pritrditev kljuke in rozete nevidna.</t>
  </si>
  <si>
    <t>Zunanje mehanično samozapiralo je sestavljeno iz ohišja iz lahke nerjaveče kovine in mehanizma z nastavljivo močjo in hitrostjo zapiranja vrata, pritrjen na vrhu vratnega krila in podboja</t>
  </si>
  <si>
    <t xml:space="preserve">Vgrajevanje vrat mora biti usklajeno s tehnološkim postopkom gradnje objekta. </t>
  </si>
  <si>
    <t>Pritrjevanje vrat na gradbene elemente mora biti izvedeno tako, da se pri tem ne poslabša funkcija, zmanjša zvočna izolirnost in požarna upornost vrat, biti mora elastično in čvrsto.</t>
  </si>
  <si>
    <t>Vsa vrata morajo biti površinsko obdelana na način kot je navedeno.</t>
  </si>
  <si>
    <t>Vse zasteklitve v vratnih krilih ali v nadsvetlobi morajo biti zastekljene z ustreznim steklom.</t>
  </si>
  <si>
    <t>Toplotna izolativnost vrat mora ustrezati zahtevam projekta</t>
  </si>
  <si>
    <t>2.1.12.01.00.</t>
  </si>
  <si>
    <t>2.1.12.01.00.01</t>
  </si>
  <si>
    <t>2.1.12.01.00.02</t>
  </si>
  <si>
    <t>2.1.12.01.00.03</t>
  </si>
  <si>
    <t>2.1.12.01.00.04</t>
  </si>
  <si>
    <t>2.1.12.01.00.05</t>
  </si>
  <si>
    <t>2.1.12.01.00.06</t>
  </si>
  <si>
    <t>2.1.12.01.00.07</t>
  </si>
  <si>
    <t>2.1.12.01.00.08</t>
  </si>
  <si>
    <t>2.1.12.01.00.09</t>
  </si>
  <si>
    <t>2.1.12.01.01.</t>
  </si>
  <si>
    <t>2.1.12.01.01.01</t>
  </si>
  <si>
    <t>2.1.12.01.02.</t>
  </si>
  <si>
    <t>2.1.12.01.02.01</t>
  </si>
  <si>
    <t>dvokrilna vhodna lesena vrata, dim. 195 x 238 cm (pred izdelavo je mere preveriti na objektu!) - ozn. DA.01. (po načrtu in shemi ARH)</t>
  </si>
  <si>
    <t>Izdelava, dobava in montaža zunanjih lesenih vrat - izdelava po kopiji obstoječih vrat, PZI načrtu arhitekture in navodilu ZVKDS
 - podboj in krila iz masivnega suhega smrekovega lesa 1 . Klase ( brez grč), finalno barvano po zagtevah ZVKDS;
 - enotočkovno zaklepanje, električna ključavnica, protivlomna. Dodatki EN 16005, SZPV 413;
 - krilo leseno zastekljeno s fazeto. Kljuka iz cinkanega jekla, prašno barvana, nasadila.Krilo je finalno barvano;
Izvajalec mora pred izdelavo izdelati delavniške načrte in jih dati v potrditev projektantu in ZVKDS!</t>
  </si>
  <si>
    <t>Izdelava, dobava in montaža zunanjih  vrat - opis: 
- vrtljiva pivot vrata, os vrtenja ekscentrično, odpiranje po vertikalni osi; vgradnja v obstoječe statično sanirane stene A objekta; brez samozapirala s pripiralom;
- enotočkovno zaklepanje;
- vrata sledijo podobi fasade- v spodnjem delu finalni sloj tankoslojna fasada nad cementnimi ploščami, za njimi toplotna izolacija; toplotno izoliran spodnji del vrat; v zgornjem delu fiksno tridelno okno (enako kot W.A3), brez odpiranja kril; na notranji strani v spodnjem delu omet, kot na steni, v katero so vrata vgrajena; kljuka integrirana v vrata po ZVKDS; vratno okovje uskladiti s proizvajalcem oken;
- detajle uskladiti z proizvajalcem oken - po ZVKDS;
Izvajalec mora pred izdelavo izdelati delavniške načrte in jih dati v potrditev projektantu in ZVKDS!</t>
  </si>
  <si>
    <t>zunanja ˝pivot˝ vrata, za zid.odprt. dim. 3,00x2,13 m (pred izdelavo je mere preveriti na objektu!) - ozn. DA.02. (po načrtu in shemi ARH)</t>
  </si>
  <si>
    <t>2.1.12.02.01.</t>
  </si>
  <si>
    <t>Izdelava, dobava in vgrajevanje oken izdelanih po shemah iz PZI projekta arhitekture, po materialu in izgledu obstoječih prvotnih oken. Pri izdelavi je upoštevati zahteve ZVKDS.Izvajalec mora pred izdelavo izdelati delavniške načrte katere mora pred izdelavo potrditi odgovorni projektant in ZVKDS. Pred izdelavo je mere preveriti na objektu.
Splošni opis za vsa okna:
- okna so izdelana iz suhega smrekovega lesa 1. klase ustreznih dimenzij;
- kompletno okno je finalno barvano po zahtevi ZVKDS;
- vgrajevanje po RAL metodi
- zasteklitev enoslojno steklo fazetirano
- kljuka in okovje: kovinska po izboru ZVKDS</t>
  </si>
  <si>
    <t>2.1.12.02.01.01</t>
  </si>
  <si>
    <t>okno ozn. WA.01 (po načrtu in shemi ARH), po osnovnem opisu in shemi oken:
- zidarska mera 115 x 110 cm
- trodelno okno ( stranski krili se odpirata po vertikalni osi, srednje krilo je fiksno)
- krila so 1x deljena po horizontali
- 2x kovinska kljuka po navodilu ZVKDS</t>
  </si>
  <si>
    <t>okno ozn. WA.02 (po načrtu in shemi ARH) - ločno sestavljeno iz treh sklopov, po osnovnem opisu in shemi oken:
- zidarska mera 182 x 110 cm
- trodelno okno ( stranski krili se odpirata po vertikalni osi, srednje krilo je fiksno)
- krila so 1x deljena po horizontali
- 2x kovinska kljuka po navodilu ZVKDS</t>
  </si>
  <si>
    <t>2.1.12.02.01.02</t>
  </si>
  <si>
    <t>2.1.12.02.01.03</t>
  </si>
  <si>
    <t>okno ozn. WA.03 (po načrtu in shemi ARH), po osnovnem opisu in shemi oken:
- zidarska mera 206 x 110 cm
- trodelno okno ( stranski krili se odpirata po vertikalni osi, srednje krilo je fiksno)
- krila so 1x deljena po horizontali
- 2x kovinska kljuka po navodilu ZVKDS</t>
  </si>
  <si>
    <t>okno ozn. WA.04 (po načrtu in shemi ARH) - krožne oblike, po osnovnem opisu in shemi oken:
- zidarska mera premer 95 cm
- dvodelno okroglo okno ( odpiranje po vertikalni osi - sredinski)
- krila so 1x deljena po horizontali
- 2x kovinska kljuka po navodilu ZVKDS</t>
  </si>
  <si>
    <t>okno ozn. WA.05 (po načrtu in shemi ARH), po osnovnem opisu in shemi oken:
- zidarska mera 182 x 65 cm
- trodelno okno ( stranski krili se odpirata po vertikalni osi, srednje krilo je fiksno)
- 2x kovinska kljuka po navodilu ZVKDS</t>
  </si>
  <si>
    <t>okno ozn. WA.06 (po načrtu in shemi ARH), po osnovnem opisu in shemi oken:
- zidarska mera 110 x 110 cm
- dvodelno okno deljeno 1x po horizontali
- odpiranje kril po horizontalni osi
- krili sta 1x deljena po vertikali
- 2x kovinska kljuka po navodilu ZVKDS</t>
  </si>
  <si>
    <t>2.1.12.02.01.04</t>
  </si>
  <si>
    <t>2.1.12.02.01.05</t>
  </si>
  <si>
    <t>2.1.12.02.01.06</t>
  </si>
  <si>
    <t>MIZARSKA DELA IN IZDELKI</t>
  </si>
  <si>
    <t>NOTRANJA VRATA</t>
  </si>
  <si>
    <t>2.1.16.02.</t>
  </si>
  <si>
    <t>2.1.20.00.</t>
  </si>
  <si>
    <t>2.1.20.00.01.</t>
  </si>
  <si>
    <t>2.1.20.00.01.01</t>
  </si>
  <si>
    <t>2.1.20.00.01.02</t>
  </si>
  <si>
    <t>2.1.20.00.01.03</t>
  </si>
  <si>
    <t>2.1.20.00.01.04</t>
  </si>
  <si>
    <t>2.1.20.00.01.05</t>
  </si>
  <si>
    <t>2.1.20.00.01.06</t>
  </si>
  <si>
    <t>2.1.20.00.01.07</t>
  </si>
  <si>
    <t>2.1.20.00.01.08</t>
  </si>
  <si>
    <t>2.1.20.00.01.09</t>
  </si>
  <si>
    <t>2.1.20.00.01.10</t>
  </si>
  <si>
    <t>2.1.20.00.01.11</t>
  </si>
  <si>
    <t>2.1.20.00.02.</t>
  </si>
  <si>
    <t>2.1.20.00.02.01</t>
  </si>
  <si>
    <t>2.1.20.01.</t>
  </si>
  <si>
    <t>2.1.20.01.01.</t>
  </si>
  <si>
    <t>2.1.20.01.01.01</t>
  </si>
  <si>
    <t>2.1.20.01.01.02</t>
  </si>
  <si>
    <t>2.1.20.01.02.</t>
  </si>
  <si>
    <t>2.1.20.01.02.01</t>
  </si>
  <si>
    <t>2.1.20.01.02.02</t>
  </si>
  <si>
    <t>2.1.20.01.03.</t>
  </si>
  <si>
    <t>2.1.20.01.03.01</t>
  </si>
  <si>
    <t>2.1.20.01.03.02</t>
  </si>
  <si>
    <t>2.1.20.01.03.03</t>
  </si>
  <si>
    <t>2.1.20.01.04.</t>
  </si>
  <si>
    <t>2.1.20.01.04.01</t>
  </si>
  <si>
    <t>2.1.20.01.04.02</t>
  </si>
  <si>
    <t>2.1.20.01.04.03</t>
  </si>
  <si>
    <t>2.1.19.00.</t>
  </si>
  <si>
    <t>2.1.19.00.01.</t>
  </si>
  <si>
    <t>2.1.19.00.01.01</t>
  </si>
  <si>
    <t>2.1.19.00.01.02</t>
  </si>
  <si>
    <t>2.1.19.00.01.03</t>
  </si>
  <si>
    <t>2.1.19.00.01.05</t>
  </si>
  <si>
    <t>2.1.19.00.01.06</t>
  </si>
  <si>
    <t>2.1.19.00.01.08</t>
  </si>
  <si>
    <t>2.1.19.00.01.11</t>
  </si>
  <si>
    <t>2.1.19.00.02.</t>
  </si>
  <si>
    <t>2.1.19.00.02.01</t>
  </si>
  <si>
    <t>2.1.16.01.01.03</t>
  </si>
  <si>
    <t>2.1.16.01.02.03</t>
  </si>
  <si>
    <t>2.1.16.02.01.</t>
  </si>
  <si>
    <t>Stojke CUBO, teleskopske, nastavljive do Hmax = 3,2 m, vključno z montažnim materialom.</t>
  </si>
  <si>
    <t>Profili UA 100 za povezavo vrhov Cubo stojk, vključno z montažnim materialom.</t>
  </si>
  <si>
    <t>Vertikalni profili UA 100 višine H=3,2m kot ojačitve sanitarnih podkonstrukcij in vrat, vključno z montažnimi L-kotniki.</t>
  </si>
  <si>
    <t>Splošna in tehnična določila za mizarska dela,  ki so zajeti v cenah izvedbe posameznih postavk predmetnih del :</t>
  </si>
  <si>
    <t>Material za ta dela mora po kvaliteti ustrezati določilom veljavnih normativov in standardov.</t>
  </si>
  <si>
    <t>Izvajalec je dolžan pri ponudbi upoštevati vse povezane stroške, ki so potrebni za tehnično pravilno izvedbo del, ki jih ponuja v izvedbo (kot npr. razni pritrdilni material, vezni in tesnilni material, stikovanje, sidra, nosilne profile, podkonstrukcije in podobno).</t>
  </si>
  <si>
    <t xml:space="preserve">Upoštevati sheme elementov. Sheme so ključni del postavk in zato njihovi sestavni deli! V shemah so navedene zahteve, detajli izvedbe ter oprema. </t>
  </si>
  <si>
    <t>Izvajalec na osnovi shem in detajlov izdela delavniško dokumentacijo, ki jo mora pred pričetkom izvajanja potrditi arhitekt.</t>
  </si>
  <si>
    <t>Barva, tip, finalne obdelave mizarskih elementov po izboru projektanta.</t>
  </si>
  <si>
    <t>Čiščenje prostorov in izdelkov pred in po opravljenem delu in zaščita do predaje naročniku.</t>
  </si>
  <si>
    <t>LESENE OBLOGE STEN</t>
  </si>
  <si>
    <t>PREGRADNE SANITARNE STENE</t>
  </si>
  <si>
    <t>Izdelava, dobava in montaža kovinskih vrat sestavljenih iz ojačanega kovinskega podboja kovinskega izoliranega krila z izolativnim polnilom, vse prašno barvano v barvi in RAL tonu po izbiri arhitekta. Vrata so v celoti zaščitena in opremljena z opremo, ki ustreza opisu projektanta iz sheme PZI načrta. Vrata izdelana po meri ali tipska od poljubnega proizvajalca.
Vrata so označena po šifrah, smer odpiranja po shemah in načrtu ARH.</t>
  </si>
  <si>
    <t>Izdelava, dobava in montaža steklenih vrat, sestavljenih iz ojačanega kovinskega podboja in  steklenega krila, varnostno kaljeno lepljeno prozorno steklo. Kovinski podboj prašno barvano v barvi in RAL tonu po izbiri arhitekta. Vrata so v celoti zaščitena in opremljena z opremo, ki ustreza opisu projektanta iz sheme PZI načrta. Vrata izdelana po meri ali tipska od poljubnega proizvajalca.
Vrata so označena po šifrah, smer odpiranja po shemah in načrtu ARH.</t>
  </si>
  <si>
    <t>OGLEDALA V SANITARNIH PROSTORIH</t>
  </si>
  <si>
    <t>Izdelava, dobava in montaža ogledala v sanitarijah. Komplet z drobnim pritrdilnim materialom za montažo na steno. Pritrditev v obstoječo predelno steno. Izvedba po detajlu projektanta.</t>
  </si>
  <si>
    <t>Izdelava, dobava in montaža lesenih vrat sestavljenih iz lesenega podboja - poravnanega s krilom in lesenega krila vse popolnoma obdelano po izbiri arhitekta. Vrata so v celoti zaščitena in opremljena z opremo, ki ustreza opisu projektanta iz sheme PZI načrta. Vrata izdelana po meri ali tipska od poljubnega proizvajalca.
Vrata so označena po šifrah, smer odpiranja po shemah in načrtu ARH.</t>
  </si>
  <si>
    <t>Dobava certificiranega ognejodpornega materiala in zapiranje /zapolnitev srednje velikih in večjih odprtin / prebojev za instalacijske prehode, za zagotovitev ustrezne tesnitve med posameznimi požarnimi conami (po načrtu požarne varnosti - NPV) - kompletna pasivna požarne zaščite izvedena po sistemu in navodilih proizvajalca certificiranega sistema, vključno s predpisanim označevanjem (po izvedbi požarnega tesnenja je potrebno preboj označiti s podatki o sistemu in izvajalcu - požarna tablica).
Za celotno pasivno požarno tesnenje  je potrebno predložiti elaborat opravljenih del, z vsemi izjavami o lastnostih.
- npr. izvedba s polnilom iz ognejodporne lahke požarnoodporne malte na osnovi cementa, perlita in sintetičnih polimerov, izdelava dvostranskega opaža in zapolnitev z malto (kot npr. Hilti - CFS-M RG ali enakovredno);</t>
  </si>
  <si>
    <t xml:space="preserve">op.: požarne tesnitve manjših in srednje velikih odprtin oz. odprtin skozi katere potekajo instalacije ene vrste, niso zajete v tem sklopu popisa. Tovrstne tesnitve in tudi požarne tesnitve med zaščitnimi cevmi za instalacijske cevi, so zajete pri popisu posameznih instalacijskih del in jih izvede posamezni izvajalec instalacijskih del, pri tem je potrebno upoštevati tudi:
- za požarno tesnenje negorljivih cevi z gorljivo izolacijo je na njih potrebno dodatno požarno tesnenje z požarnim ovojem CFS-B;
- za požarno tesnenje gorljivih cevi brez izolacije je potrebno dodatno požarno tesnenje z požarnim objemko CFS-C P, požarno neskončno objemko CFS-C EL ali požarnim trakom CFS-W EL;.
- za požarne lopute ali druge elemente, ki jih je potrebno požarno tesniti, je potrebno upoštevati navodila za montažo le-teh elementov; 
</t>
  </si>
  <si>
    <t>požarna tesnitev srednje velikih odprtin / prebojev, vel. 0,05 - 0,20 m3/kos, za razred zaščite EI30</t>
  </si>
  <si>
    <t>požarna tesnitev srednje velikih odprtin / prebojev, vel. nad 0,20m3/kos, za razred zaščite EI30</t>
  </si>
  <si>
    <t>Vse vidne betonske površine morajo ustrezati najmanj razredu VB2 (SB2), razen, če so v posamezni postavki navedene posebne zahteve, kar je potrebno upoštevati pri izvajanju opažev in betonskih del!</t>
  </si>
  <si>
    <t>2.1.10.03.01.</t>
  </si>
  <si>
    <t>2.1.10.03.01.01</t>
  </si>
  <si>
    <t>2.1.16.00.01.09</t>
  </si>
  <si>
    <t>DW1B - enokrilna lesena vrata v lesenem okvirju
 - zidarska mera 0,94 x 2,10 m, svetla mera 0,94 x 2,10 m
 - vgradnja v mavčno steno z oblogo.
 - kljuka- v prostor nerjaveče jeklo po izboru projektanta - kljuka iz prostora
 - klučavnica - enotočkovno zaklepanje
 - pripira - ne
 - nasadila 3x po višini
 - okvir les , brušeno sivo oljeno
 - krilo les furnir, brušeno sivo oljeno ( material in izgled kot obloga stene)
 - okvir v širini vrat -ne</t>
  </si>
  <si>
    <t>DOS8A - enokrilna kovinska vrata
 - zidarska mera 0,98 x 2,14 m, svetla mera 0,90 x 2,10 m
 - odpiranje desno, krilno enostransko
 - vgradnja v zid / nosilna opeka
 - kljuka v prostor nerjaveče jeklo po izboru projektanta
 - kljuka iz prostora; s električno ključavnico - enotočkovno zaklepanje, nerjaveče jeklo po izboru projektanta
 - nasadila- 3x na krilo
 - samozapiralo - da
 - prag, tesnila - brez praga
 - material okvirja -  jeklo, vroče cinkano in lakirano ali prašno barvano po RAL
 - material vratnega krila -  cinkano jeklo in prašno barvan po RAL -  barva vratnega krila RAL 9006
 - okvir vrat v širini stene - da
 - vratna pripira - ne</t>
  </si>
  <si>
    <t>DOS8B - enokrilna kovinska vrata
 - zidarska mera 1,10 x 2,18 m, svetla mera 0,94 x 2,10 m
 - odpiranje levo, krilno enostransko
 - vgradnja v zid / nosilna opeka
 - kljuka v prostor nerjaveče jeklo - kljuka iz prostora, nerjaveče jeklo (po izboru projektanta)
 - električna ključavnica - enotočkovno zaklepanje
 - nasadila- 2x na krilo
 - samozapiralo - ne
 - prag, tesnila - brez praga
 - material okvirja -  jeklo, vroče cinkano in lakirano ali prašno barvano po RAL
 - material vratnega krila -  cinkano jeklo in prašno barvan po RAL -  barva vratnega krila RAL 9006
 - okvir vrat v širini stene - ne
 - vratna pripira - ne
 - razred protivlomnosti RC3.</t>
  </si>
  <si>
    <t>DOS9A - dvokrilna kovinska vrata
 - zidarska mera 1,95 x 2,65 m, svetla mera 1,79 x 2,57 m
 - odpiranje levo,desno - krilno dvostransko
 - vgradnja v zid / nosilna opeka
 - gumb - bunka- v prostor nerjaveče jeklo (po izboru projektanta)
 - kljuka iz prostora, panik potisni drog po EN1 125
 - električna ključavnica - enotočkovno zaklepanje, protivlomna izvedba.
 - nasadila- 3x na krilo
 - samozapiralo - ne
 - prag, tesnila - brez praga
 - material okvirja -  jeklo, vroče cinkano in lakirano ali prašno barvano po RAL
 - material vratnega krila -  cinkano jeklo in prašno barvan po RAL -  barva vratnega krila RAL 9006
 - okvir vrat v širini stene - ne
 - vratna pripira - ne
 - kontrola pristopa
 - razred protivlomnosti RC3. Panik drog na obeh vratnih krilih.</t>
  </si>
  <si>
    <t>DG1A.3 - enokrilna steklena vrata v kovinskem podboju
 - ZM 0,84 x 2,175 m, SM 0,84 x 2,175 m - vgradnja - DW2 - drywall- 125
 - odpiranje levo, krilno enostransko
 - kljuka v prostor;  - kljuka iz prostora; (nerjaveče jeklo po izboru projektanta)
 - ključavnica - brez
 - samozapiralo - da
- prag, tesnila - brez praga
 - nasadila- z integriranim samozapiralom, odpiranje po vertikalni osi ( pivot)
 - material okvirja -  nerjaveče jeklo
 - material vratnega krila - peskano steklo s prehodom
 - okvir vrat v širini stene - ne</t>
  </si>
  <si>
    <t xml:space="preserve">DG1A.2 - enokrilna steklena vrata v kovinskem podboju
 - ZM 0,84 x 2,175 m, SM 0,84 x 2,175 m
 - odpiranje desno, krilno enostransko - vgradnja - DW2 - drywall- 125
 - kljuka v prostor; brez ključavnice, nerjaveče jeklo po izboru projektanta
 - kljuka iz prostora; brez ključavnice, nerjaveče jeklo po izboru projektanta
 - ključavnica - brez
 - samozapiralo - da
 - nasadila- z integriranim samozapiralom, odpiranje po vertikalni osi ( pivot)
 - material okvirja -  nerjaveče jeklo
 - prag, tesnila - brez praga
 - material vratnega krila - peskano steklo s prehodom
 - okvir vrat v širini stene - ne </t>
  </si>
  <si>
    <t>2.1.16.01.03.04</t>
  </si>
  <si>
    <t>GS1A - enokrilna drsna steklena vrata v kovinski vgradni kaseti
 - ZM 1,10 x 2,175 m, SM 1,10 x 2,175 m - vgradnja - DW2 - drywall- 125
 - krilo enostransko drsno odpiranje v suhomontažno steno
 - kljuka oglata palična navpična po SIST ISO 21542 - dvostransko
 - zapah metuljček s pokazateljem zasebnosti
 - drsno vodilo zgoraj
 - material vratnega krila - peskano steklo s prehodom
 - okvir vrat v širini stene - ne
 - možno odpiranje vrat iz zunanje strani ( SIST 21542)</t>
  </si>
  <si>
    <t>Vertikalni robovi panelov imajo kovinske (alu) robove. Vodila so iz aluminija, da tiho in gladko tečejo silikonska kolesca.. Tudi notranja podkostrukcija panelov je iz aluminija. Vsak panel ima skrito ročko za vodenje panelov tako, da na panelih ni odtisov prstov od manipulacije. Paneli imajo sistem hitrega sprožanja zaklepanja tesnil, ki omogoča zelo hitro postavitev stene Debelina stene 100 mm. Vidni alu elementi panela so v barvi Alu E6/EV1.
Zvočna izolativnost Rw, 39dB (ugotovljeni v testu po standardu DIN-EN20140/3). Vključen je vertikalnio magnetni trak za lažje in boljše stikanje panelov. V ponudbi so melaminske obloge iz standardne kolekcije npr. HUFCOR, Front White 120 ali enakovredno; Ognjevarnost je B2 (normalna gorljivost)</t>
  </si>
  <si>
    <t>Sestava stene: - 1 x Steber teleskopa debelina = 16 mm - 1 x Trismerni teleskopski panel š = 1025 mm, upravljan z ene strani – na levi strani. - 3 x Standardni teleskopski paneli š = 1025 mm. - 1 x panel z enokrilnimi prehodnimi vrati š=1216 mm, sestavljen: - 1 vratno krilo, svetla širina prehoda = 900 mm, višina=2100 mm - vključena so inox nasadila - vključena je utopljena kljuka iz Inoxa - 1 x Steber stene š =83 mm, Teža vseh panelov = 704 kg (54 kg/m2);
Sistem vodil: vodilo iz aluminija (za tiho in gladko drsenje) brez talnega vodila. Barva bela, RAL 9010 - 2 točkovno drsno obešanje panelov Tip 40, parkiranje D4, po shemi - Višina podkonstrukcije glavnega vodila je 800 mm, - Zapiranje pod-konstrukcije glavnega vodila z gips lesovinskimi ploščami;
V ceni je upoštevati vse zaključke, pokrivne maske , obrobe v izgledu stena ali lesene obloge na prečni steni.
Izvajalec izdela delavniške risbe, ki jih potrdi projektant.
Pred montažo je mere preveriti na objektu!</t>
  </si>
  <si>
    <t>Dobava in kompletna montaža predelne stene skupaj z zaporo nad steno. 
Pomična zvočno-izolativna sistemska predelna stena po izboru invetitorja (kot npr: Hufcor ali enakovredno).Sestavljena je iz med seboj nepovezanih pomičnih panelov obešenih na stropna vodila. Stena brez talnih vodil. V steni so prehodna vrata: enokrilna.
Kvaliteto izdelave se dokazuje s certifikatom ISO 9001:2008.
Paneli imajo aluminijsko podkonstrukcijo z vgrajenim mehanizmom za zatesnjevanje panelov.
Mehanizem za zatesnjevanje panelov je lahko ročen ali elektronski (ESS). Stena ima lahko opcijsko magnetno stikalo za indikacijo odprto/zaprto stanje stene.</t>
  </si>
  <si>
    <t>2.1.16.02.02.</t>
  </si>
  <si>
    <t>2.1.16.02.01.01</t>
  </si>
  <si>
    <t>2.1.16.02.02.01</t>
  </si>
  <si>
    <t>2.1.17.00.</t>
  </si>
  <si>
    <t>2.1.17.00.01.</t>
  </si>
  <si>
    <t>2.1.17.00.01.01</t>
  </si>
  <si>
    <t>2.1.17.00.01.02</t>
  </si>
  <si>
    <t>2.1.17.00.01.03</t>
  </si>
  <si>
    <t>2.1.17.00.01.04</t>
  </si>
  <si>
    <t>2.1.17.00.01.05</t>
  </si>
  <si>
    <t>2.1.17.00.01.06</t>
  </si>
  <si>
    <t>2.1.17.00.02.</t>
  </si>
  <si>
    <t>2.1.17.00.02.01</t>
  </si>
  <si>
    <t>2.1.17.01.</t>
  </si>
  <si>
    <t>2.1.17.02.</t>
  </si>
  <si>
    <t>2.1.17.02.01.</t>
  </si>
  <si>
    <t>2.1.17.02.01.01</t>
  </si>
  <si>
    <t>2.1.17.02.01.02</t>
  </si>
  <si>
    <t>2.1.17.02.01.03</t>
  </si>
  <si>
    <t>2.1.17.02.01.04</t>
  </si>
  <si>
    <t xml:space="preserve">Izdelava, dobava in montaža pregradnih sten v sanitarijah. Pregradne stene z vrati v sanitarijah so izvedene iz vodoodpornih laminiranih lesnih plošč (HPL plošče), odpornih proti termičnim, mehanskim (praske, udarci) in kemičnim vplivom (klor). Debelina plošč 36 mm. Na tla so pritrjene z nogicami iz nerjavečega jekla višine 15 cm. Višina pregradnih sten je poravnana z zgornjim robom stenske keramike, ki sega do enake višine kot zgornji rob vrat oz. vratnega podboja (do 220cm).
Vsi izpostavljeni pravokotni robovi elementov so ojačani z aluminijastim kotnikom vgrajenim v ravnino plošče. Na sprednji strani po celotni dolžini sestava teče aluminijast U profil 42x32 mm. Vrata so poravnana v ravnino sanitarne stene in se odpirajo za max 110°. Tečaji so vgrajeni na notranji strani sanitarne stene, tako da na sprednji strani ni vidnih delov tečajev. Tečaji imajo vgrajen trak iz visoko odpornega polimera, ki omogoča samozapiranje vrat. V sanitarno steno je vgrajena tesnilna guma za zmanjšanje hrupa.
Odpiralo/zapiralo iz nerjavečega jekla, z oznakami prost/zaseden na zunanji strani in možnostjo odpiranja v sili. V notranjosti kabine vrtljivo zapiralo.
Tip okovja in kljuk po izboru arhitekta. V ceni zajeti vse izreze, ves spojni in vezni material. Izdelek kot npr. Schäfer, EF-3 WK ali enakovredno v barvi 14001 (barvna karta Schäfer). Izvedba na podlagi sheme  in potrditve projektanta. Ob evt. neskladjih se posvetovati z arhitektom!
Obračun sten vključno z vrati v m2. Upošteva se površina od tal do vrha stene.
</t>
  </si>
  <si>
    <t>pregradne sanitarne stene z vrati, dim. 3,40 x 2,20 m, vgrajena 3x vrata dim. 70 x 2,20 m</t>
  </si>
  <si>
    <t>pregradne sanitarne stene, dim. 1,50 x 2,20 m</t>
  </si>
  <si>
    <t>pregradne sanitarne stene, dim. 0,50 x 2,20 m</t>
  </si>
  <si>
    <t>pregradne sanitarne stene z vrati, dim. 1,80 x 2,20 m, vgrajena 2 x vrata dim. 70 x 2,20 m</t>
  </si>
  <si>
    <t>Dobava in oblaganje mavčne stene z leseno oblogo finalno obdelano enostransko z macesnovim furnirjem, vključno s podkonstrukcijo iz lesenih letev. Finalna obdelava je brušenje, sivo oljeno. Izdelati po PZI projektu.</t>
  </si>
  <si>
    <t>2.1.17.01.01.</t>
  </si>
  <si>
    <t>2.1.17.01.01.01</t>
  </si>
  <si>
    <t>popravilo polkrožne štukature pod okensko polico v debelini cca 2,0 cm in višini cca 25 cm v enakem izgledu kot že obstoječa. Izdelati po zahtevi ZVDKS.</t>
  </si>
  <si>
    <t>popravilo  štukature ( v krivini) pod okensko polico v debelini cca 2,0 cm in višini cca 25 cm v enakem izgledu kot že obstoječa. Izdelati po zahtevi ZVDKS.</t>
  </si>
  <si>
    <t>popravilo ravne štukature pod okensko polico v debelini cca 2,0 cm in višini cca 25 cm v enakem izgledu kot že obstoječa. Izdelati po zahtevi ZVDKS.</t>
  </si>
  <si>
    <t>popravilo obstoječih poškodovanih zunanjih polkrožnih okenskih polic širine do 15 cm , debeline do 3,0cm z materialom in v izgledu kot obstoječe police. Izdelati po zahtevi ZVKDS.</t>
  </si>
  <si>
    <t>popravilo obstoječih poškodovanih zunanjih   okenskih polic ( v krivini) širine do 15 cm , debeline do 3,0cm z materialom in v izgledu kot obstoječe police. Izdelati po zahtevi ZVKDS.</t>
  </si>
  <si>
    <t>popravilo obstoječih poškodovanih zunanjih ravnih okenskih polic širine do 15 cm , debeline do 3,0cm z materialom in v izgledu kot obstoječe police. Izdelati po zahtevi ZVKDS.</t>
  </si>
  <si>
    <t>2.1.13.01.03.08</t>
  </si>
  <si>
    <t>2.1.13.01.03.09</t>
  </si>
  <si>
    <t>restavriranje obstoječih kovinskih črk ( KOPALIŠČE ILIRIJA) po zahtevi ZVKDS in ponovna montaža na fasado</t>
  </si>
  <si>
    <t>restavriranje betonskih držal za zastave na fasadi po zahtevi ZVKDS
- betonski pravokotniki dim. cca 12 x 14 x 7 cm</t>
  </si>
  <si>
    <t>2.1.13.01.03.10</t>
  </si>
  <si>
    <t>2.1.22.</t>
  </si>
  <si>
    <t>2.1.22.00.</t>
  </si>
  <si>
    <t>2.1.22.01.</t>
  </si>
  <si>
    <t>2.1.22.01.01.</t>
  </si>
  <si>
    <t>2.1.22.01.01.00</t>
  </si>
  <si>
    <t>2.1.22.01.01.01</t>
  </si>
  <si>
    <t>2.1.22.01.01.02</t>
  </si>
  <si>
    <t>2.1.22.02.</t>
  </si>
  <si>
    <t>2.1.22.02.01.</t>
  </si>
  <si>
    <t>2.1.22.02.01.01</t>
  </si>
  <si>
    <t>2.1.22.02.01.02</t>
  </si>
  <si>
    <t>2.1.22.02.01.03</t>
  </si>
  <si>
    <t>Ogledalo dim. 185 x 100 cm (L x H)</t>
  </si>
  <si>
    <t>Ogledalo dim. 150 x 100 cm (L x H)</t>
  </si>
  <si>
    <t>Ogledalo dim. 220 x 100 cm (L x H)</t>
  </si>
  <si>
    <r>
      <t xml:space="preserve">Dobava in izdelava zaključnega sloja tlaka iz litega teraco - v postavki je upoštevati:
- teraco je debeline 3,0 cm, izveden po sistemu mokro na mokro na zglajen sloj mikroarmiranega cem. estriha (estrih zajet v ločeni postavki v sklopu ˝2.1.5. ZIDARSKA DELA˝, pozor na sočasnost izvajanja!);
- liti teraco svetle barve, po robovih tlaka je izveden kot črna obroba, brušen poliran, </t>
    </r>
    <r>
      <rPr>
        <u/>
        <sz val="10"/>
        <color rgb="FF0070C0"/>
        <rFont val="Arial"/>
        <family val="2"/>
        <charset val="238"/>
      </rPr>
      <t>končni izgled po vzorcu obstoječega historičnega tlaka (po potrditvi recepture ZVKDS)</t>
    </r>
    <r>
      <rPr>
        <sz val="10"/>
        <color rgb="FF0070C0"/>
        <rFont val="Arial"/>
        <family val="2"/>
        <charset val="238"/>
      </rPr>
      <t xml:space="preserve">
- teracersko brušenje in kitanje, večkratno do zaželenega poliranega izgleda.
- izdelavo dilatacij po načrtu PZI in tesnenje dilatacij z trajnoelastičnim kitom v barvi tlaka;
Upoštevati vse faze izdelave.</t>
    </r>
  </si>
  <si>
    <t>plavajoči arm.cem. estrih deb.= 7cm
- površinska obdelava: groba poravnava - primerno za dodatni nanos teraco tlaka (teraco zajet ločeni postavki v sklopu ˝2.1.18. TLAKARSKA DELA˝, pozor na sočasnost izvajanja estriha in teraco tlaka!);
- vgr. na PE folijo, v sestavi tlaka: T.A1;</t>
  </si>
  <si>
    <t>2.1.18.00.</t>
  </si>
  <si>
    <t>2.1.18.00.01.</t>
  </si>
  <si>
    <t>2.1.18.00.01.01</t>
  </si>
  <si>
    <t>2.1.18.00.01.02</t>
  </si>
  <si>
    <t>2.1.18.00.01.03</t>
  </si>
  <si>
    <t>2.1.18.00.01.04</t>
  </si>
  <si>
    <t>2.1.18.00.01.05</t>
  </si>
  <si>
    <t>2.1.18.00.01.06</t>
  </si>
  <si>
    <t>2.1.18.00.01.07</t>
  </si>
  <si>
    <t>2.1.18.00.01.08</t>
  </si>
  <si>
    <t>2.1.18.00.01.09</t>
  </si>
  <si>
    <t>2.1.18.00.01.10</t>
  </si>
  <si>
    <t>2.1.18.00.02.</t>
  </si>
  <si>
    <t>2.1.18.00.02.01</t>
  </si>
  <si>
    <t>2.1.18.01.</t>
  </si>
  <si>
    <t>2.1.18.00.01.11</t>
  </si>
  <si>
    <t>2.1.18.01.00.</t>
  </si>
  <si>
    <t>Določila za izvedbo teraco tlaka</t>
  </si>
  <si>
    <t>2.1.18.01.00.01</t>
  </si>
  <si>
    <r>
      <t xml:space="preserve">Tlak je narediti po shranjem vzorcu obstoječega rušenega tlaka v enakem izgledu, strukturi in obdelavi.
</t>
    </r>
    <r>
      <rPr>
        <u/>
        <sz val="9"/>
        <rFont val="Arial"/>
        <family val="2"/>
        <charset val="238"/>
      </rPr>
      <t>Izvajalec mora izdelati vzorec traco tlaka , katerga mora potrditi projektant in predstavnik ZVKDS!</t>
    </r>
  </si>
  <si>
    <t>2.1.18.01.01.</t>
  </si>
  <si>
    <t>Vsa keramika je 1. Klase, kalibrirana. 
Izvajalec mora predložiti vzorce keramike v potrditev investitorju pred polaganjem.
Nabavna cena (brez DDV) za keramične ploščice je predvidena: 30,34eur/m2, to je cena za projektno izbrani tip ploščic dim. 150x75 cm. Končno izbiro keramičnih ploščic potrdi predstavnik investitorja skupaj s projektantom ARH.</t>
  </si>
  <si>
    <t>Polagalna shema je razvidna v načrtih PZI - fuge talnih ploščic se nadaljujejo zvezno po stenskih ploščicah. Višina zgornjega roba stenske keramike je poravnana z zgornjim robom vrat (steklena vrata) oz. vratnega okvirja.</t>
  </si>
  <si>
    <t>2.1.18.01.01.01</t>
  </si>
  <si>
    <t>2.1.18.01.01.02</t>
  </si>
  <si>
    <t>zarez in rušenje dela poškodovanega tlaka v debelini do 15 cm, vključno z odvozom in stroški trajne deponije in z izravnavo površine za postavitev novega tlaka (kot priprava izdelavi novega tlaka);
- v ocenjeni kvadraturi 3,0 m2</t>
  </si>
  <si>
    <t>dobava in izdelava novega tlaka  vhodnega podesta z betonom C 25 / 30 v debelini cca 12 cm z betonom C25/30. Površina nahrapavljena kot podlaga izdelavi teraco tlaka. V ceni je upoštevati opaž roba plošče. ( ocenjena poraba betona 0,50 m3)</t>
  </si>
  <si>
    <t>2.1.18.01.02.</t>
  </si>
  <si>
    <t>2.1.18.01.02.01</t>
  </si>
  <si>
    <t>2.1.18.01.02.02</t>
  </si>
  <si>
    <t>Rušenje obstoječega teraco tlaka vhodnega podesta, v postavki je upoštevati:</t>
  </si>
  <si>
    <t>2.1.18.01.02.03</t>
  </si>
  <si>
    <t>dobava materiala in izdelava finalnega tlaka iz brušenega polranega teraca v enakem izgledu in obliki kot obstoječi tlak ob straneh ( ki se ne ruši). Izdelati po zahtevi ZVKDS.</t>
  </si>
  <si>
    <t>2.1.18.01.03.</t>
  </si>
  <si>
    <t>teraco tlak v notranjih prostorih pritljičja - v sestavi tlaka T.A1;
* poliran teraco tlak v izgledu (barvi , strukturi) kot odvzeti vzorci obstoječega tlaka.</t>
  </si>
  <si>
    <t>2.1.18.01.03.01</t>
  </si>
  <si>
    <t>2.1.18.01.03.02</t>
  </si>
  <si>
    <t>teraco tlak na spodnjem podestu stopnišča.</t>
  </si>
  <si>
    <t>2.1.18.01.02.04</t>
  </si>
  <si>
    <t>obnova obst.-nerušenega teraco tlaka na vhodnem podestu, v postavki je upoštevati:
 - čiščenje, pranje površine in sanacijo poškodovanega tlaka ter razpok</t>
  </si>
  <si>
    <t>2.1.18.01.04.</t>
  </si>
  <si>
    <t>2.1.18.01.04.01</t>
  </si>
  <si>
    <t>2.1.18.01.04.02</t>
  </si>
  <si>
    <t>stopnice šir. 145 cm, stopne ploskve: gl. 27 cm, viš. 17,9 cm</t>
  </si>
  <si>
    <t>vmesni podest</t>
  </si>
  <si>
    <t>Izdelava, dobava in vgrajevanje nizkostenskih obrob (na teraco tlaku v sestavi tlaka T.A1.)  izdelanih iz teraco plošč deb. 2,0 cm, višine 18 cm. Nizkostenska obroba mora imeti enak izgled in obdelavo kot tlak. Obrobe se lepijo na steno z ustreznim lepilom.
* izmera po dolžini obrobe;</t>
  </si>
  <si>
    <t>nizkostenske teraco obrobe - v krivini</t>
  </si>
  <si>
    <t>nizkostenske teraco obrobe - v ravnini</t>
  </si>
  <si>
    <t>2.1.18.01.05.</t>
  </si>
  <si>
    <t>2.1.18.01.05.01</t>
  </si>
  <si>
    <t>2.1.18.01.05.02</t>
  </si>
  <si>
    <t>Izdelava tlaka na stopnih ploskvah stopnic na teraso, v postavki je upoštevati:
 - grobo in fino brušenje horizontalnih in vertikalnih ploskev betonskih stopnic in površine vmesnega podesta.</t>
  </si>
  <si>
    <t>2.1.19.01.</t>
  </si>
  <si>
    <t>2.1.19.01.01.</t>
  </si>
  <si>
    <t>Dobava keramičnih oz. gres ploščic I. kvalitete in oblaganje notranjih stenskih površin (po načrtu oz. dogovoru z naročnikom ali arhitektom), vključno s predhodno pripravo površine, fugiranjem ter vsemi zaključki. 
- ploščice se lepijo na betonsko in mavčnokartonsko površino z ustreznim lepilom (flexibilno lepilo po celi površini ploščic)
- fugiranje stikov z dvokomponentne epoksidno fugirno maso kot npr. Kerapoxy CQ (tip in razred RG v skladu z SIST EN 13888) z ustreznimi tehničnimi, sanitarnimi in estetskimi lastnostmi
- stiki tlak-stena, stenski vogali se fugirajo s tesnilno elastično maso
- višina zgornjega roba stenske keramike je poravnana z zgornjim robom vrat (steklena vrata) oz. vratnega okvirja.
- polaganje keramike po shemi projektanta!
* izmere po m2 neto površine, brez dodatkov za razrez;</t>
  </si>
  <si>
    <t>2.1.18.02.</t>
  </si>
  <si>
    <t>2.1.18.02.01.</t>
  </si>
  <si>
    <t>2.1.18.02.01.01</t>
  </si>
  <si>
    <t xml:space="preserve">Nabava, dobava in polaganje razmejitvenega kovinskega dilatacijskega profiliranega vidnega traku ali kotnika iz aluminija ali inox materiala poljubnega proizvajalca (npr. Rondec ali podobno): letev se položi med različnimi vrstami talne obloge ali na mestih dilatacij, po navodilih izbranega proizvajalca in projektanta ARH. </t>
  </si>
  <si>
    <t>2.1.22.03.</t>
  </si>
  <si>
    <t>FINALNO ČIŠČENJE</t>
  </si>
  <si>
    <t>2.1.22.03.01.</t>
  </si>
  <si>
    <t>2.1.22.03.01.01</t>
  </si>
  <si>
    <t>2.1.22.03.01.02</t>
  </si>
  <si>
    <t>2.1.3.02.05.02</t>
  </si>
  <si>
    <t>2.1.3.02.05.03</t>
  </si>
  <si>
    <t>izvedba odprtine v stenah/gredah, velikost odprtine 0,10&lt;A≤0,25 m2/kos</t>
  </si>
  <si>
    <t>2.1.13.01.03.11</t>
  </si>
  <si>
    <t>lesena obloga z macesnovim furnirjem - oljeno</t>
  </si>
  <si>
    <t>Dobava in montaža montažnih sten, kompletno z obložnimi ploščami po opisu in vso potrebno podkonstrukcijo ( stojke, UA profili, ojačitve itd..), izolacijo, bandažiranje stikov, vsemi ojačitvenimi elementi, delom in pritrdilnim materialom.
 - obložne plošče so vijačene v podkonstrukcijo, bandažirane in kitane;
 - sistemska podkonstrukcija  iz tankostenskih tipskih pocinkanih profilov ustrezne dimenzije, vmes toplotna izolacija iz mineralne volne (MW po SIST DIN 13162), s spec. upornostjo zračnemu toku v vrednosti ≥ kPa.s/ m4, npr.: Knauf Insulation Natur board Venti ( DPS) ali enkovredno.
 - upoštevati je vse izreze za inštalacije in luči, obdelavo okoli vrat itd…
 - konstrukcija se pritjuje v tlak in strop
* izmera po bruto površini kompletne stene, brez odbitka odprtin;</t>
  </si>
  <si>
    <t>kompletna strešna zasteklitev - element skupne dim. 5.000x1.120 mm,  sestavljen iz 2-ih polj (vsako polje dim. 2.495x1.120 mm) in sicer:
- 2 x kot fiksno polje</t>
  </si>
  <si>
    <t>Demontaža-izbijanje in odstranitev obstoječega stavbnega pohištva ne glede na velikost, vključno s podboji.
* demontaža in odstranitev stavbnega pohištva se izvaja pod nadzorom ZVKDS!</t>
  </si>
  <si>
    <t>Nosilna konstrukcija stropa mora biti samonosilna ustrezna, izvedena v rastru glede napogoje izvedbe (višina, obtežbe, višina obešanja…), požarne in/ali akustične  zahteve.</t>
  </si>
  <si>
    <t>Opomba: Stene nosijo montažni izoliran strop po sistemu kot npr: CUBO ali enakovredno.</t>
  </si>
  <si>
    <t>Dobava in montaža prostostoječega nosilnega konstrukcijskega sistema za suhomontažne predelne stene kot npr. Cubo sistem K375 ali enakovredno. Izvedba skladno z zahtevami projekta in navodili proizvajalca. 
* Prostostoječ sistem v sestavi (skupaj za: ˝Sanitarni box˝ in ˝Skladišče-bar box˝):</t>
  </si>
  <si>
    <t>2.1.15.01.02.04</t>
  </si>
  <si>
    <t>2.1.15.01.04.02</t>
  </si>
  <si>
    <t>2.1.15.01.04.03</t>
  </si>
  <si>
    <t>2.1.15.01.04.04</t>
  </si>
  <si>
    <t>2.1.15.01.04.05</t>
  </si>
  <si>
    <t>2.1.15.01.04.06</t>
  </si>
  <si>
    <t>2.1.15.01.04.07</t>
  </si>
  <si>
    <t>2.1.15.01.06.02</t>
  </si>
  <si>
    <t>2.1.15.01.07.</t>
  </si>
  <si>
    <t>2.1.15.01.07.01</t>
  </si>
  <si>
    <t>demontaža in odstranitev krovsko-kleparskih izdelkov in elementov iz pocinkane pločevine z vsem podložnim in pritrdilnim materialom za razne zaključke in odvodnjavanje streh ter strelovodno/ozemljitveni trakovi</t>
  </si>
  <si>
    <t>POSAMEZNA RUŠITVENA DELA IN DEMONTAŽE Z ODSTRANITVIJO</t>
  </si>
  <si>
    <t xml:space="preserve">demontaža in odstranitev kritine iz pločevine skupaj z zidnimi obrobami in zaključki ter podložno strešno lepenko </t>
  </si>
  <si>
    <t>demontaža in odstranitev lesene nosilne podloge iz desk za  pločevinasto kritino (izmera m2 tlorisa strehe);</t>
  </si>
  <si>
    <t>demontaža in odstranitev konstrukcije strehe (kompletno leseno ostrešje), delež lesa do 0,05m3/m2 (izmera na m2 tlorisne projekcije strehe);</t>
  </si>
  <si>
    <t>demontaža in odstranitev kompletnega tlaka na terasi strehe iz lesenih desk na podkonstrukciji iz lesenih moralov; 
op.: podkonstrukcija je samo položena na jekleno pločevino strehe (izmera m2 tlorisa strehe);</t>
  </si>
  <si>
    <t>kompletna demontaža in odstranitev lesenih stropov skupaj z ometom na trstiki (v ocenjeni sestavi: fini in grobi omet na trstiki, lesene deske deb. ca. 2,5 cm) ali iz MK obloge (izmera po površini tlorisne projekcije stropa)</t>
  </si>
  <si>
    <t>demontaža in odstranitev stropa iz OSB plošč  (izmera po površini tlorisne projekcije stropa)</t>
  </si>
  <si>
    <t>demontaža in odstranitev zunanjega lesenega stavbnega pohištva (okna)
* okna, ki jih določi ZVKDS se demontirajo previdno in shranijo za uporabo kot vzorec za rekonstrukcijo in izdelavo novih oken</t>
  </si>
  <si>
    <t>demontaža in odstranitev zunanjega PVC stavbnega pohištva (okna, vrata)</t>
  </si>
  <si>
    <t>demontaža in odstranitev avtomatskih vhodnih vrat
* lesen podboj originalnih vrat se demontira previdno in shrani - za obnovo !</t>
  </si>
  <si>
    <t>demontaža in odstranitev ALU rolojev na vhodnih vratih</t>
  </si>
  <si>
    <t xml:space="preserve">demontaža in odstranitev notranjega lesenega stavbnega pohištva (vrata, notr. )
* razen dvokrilnih vrat na prehodu v garderobni del ob Bleiweisovi cesti, le-ta se demontirajo previdno in shranijo) </t>
  </si>
  <si>
    <t>demontaža in odstranitev notranjega PVC stavbnega pohištva (vrata, notr. )</t>
  </si>
  <si>
    <t>demontaža in odstranitev sanitarnih predelnih sten ( inox nogice, stene max laminat)</t>
  </si>
  <si>
    <t>demontaža in odstranitev kovinskih zložljivih predelnih sten</t>
  </si>
  <si>
    <t>demontaža in odstranitev kovinske ograje na terasi</t>
  </si>
  <si>
    <t>demontaža in odstranitev raznih ključavničarskih izdelkov, inštalacijskih konzol, okenskih rešetk itd.</t>
  </si>
  <si>
    <r>
      <t xml:space="preserve">previdna demontaža okenske rešetke, 
* </t>
    </r>
    <r>
      <rPr>
        <u/>
        <sz val="9"/>
        <rFont val="Arial"/>
        <family val="2"/>
        <charset val="238"/>
      </rPr>
      <t>ena okenska rešetka se ohrani po navodilih ZVKDS!</t>
    </r>
  </si>
  <si>
    <t>rušenje in odstranitev kompletne etažne AB konstrukcije plošče, nosilcev, višinskih preskokov, skupaj z ometi (nad osrednim delom objekta)</t>
  </si>
  <si>
    <t>rušenje in odstranitev kompletne etažne AB konstrukcije plošče nad kletjo skupaj z vsemi sloji tlaka nad ploščo</t>
  </si>
  <si>
    <t>rušenje in odstranitev AB stopnic (klet)</t>
  </si>
  <si>
    <t>rušenje in odstranitev betonskih temeljev pod rušenimi opečnimi zidovi</t>
  </si>
  <si>
    <t>preboj vel. 2,40 x 0,70 m, skozi betonski pasovni temelj širine do 60 cm (za nove kinete) z odstranitvijo ruševin</t>
  </si>
  <si>
    <t>preboj vel. 1,55 x 0,60 m, skozi betonski pasovni temelj širine do 60 cm (za nove kinete) z odstranitvijo ruševin</t>
  </si>
  <si>
    <t>rušenje in odstranitev kompletnega tlaka pritličja (v sestavi: podložni beton, hidroizolacija, betonska plošča)</t>
  </si>
  <si>
    <t>rušenje in odstranitev kompletnega tlaka (v sestavi: podložni beton, hidroizolacija, betonska plošča, keramika)</t>
  </si>
  <si>
    <r>
      <t xml:space="preserve">rušenje in odstranitev kompletnega tlaka pritličja (v sestavi: podložni beton , hidroizolacija , betonska plošča) skupaj s finalnim tlakom iz teraca (v ocenjeni deb. do 15 cm)
* </t>
    </r>
    <r>
      <rPr>
        <u/>
        <sz val="9"/>
        <rFont val="Arial"/>
        <family val="2"/>
        <charset val="238"/>
      </rPr>
      <t>op.: pred rušenjem predstavnij ZVKDS določi lokacijo in površino teraco tlaka dim. 1x 1 m (2kosa), ki se ga odstrani kot vzorec za izdelavo novega tlaka!</t>
    </r>
  </si>
  <si>
    <t>odstranjevanje finalnega tlaka - parket skupaj s kotnimi letvami, v ceni postavke zajeti tudi nakladanje in odvoz v trajno deponijo in plačilo stroškov trajne deponije.</t>
  </si>
  <si>
    <t>odstranjevanje finalnega tlaka - laminat skupaj s kotnimi letvami, v ceni postavke zajeti tudi nakladanje in odvoz v trajno deponijo in plačilo stroškov trajne deponije.</t>
  </si>
  <si>
    <t>odstranjevanje finalnega tlaka - PVC skupaj s kotnimi letvami, v ceni postavke zajeti tudi nakladanje in odvoz v trajno deponijo in plačilo stroškov trajne deponije.</t>
  </si>
  <si>
    <t>rušenje in odstranitev nenosilnih opečnih zidov, rušenje parapeta za nova vrata na fasado (skupna deb. stene do 60 cm), vključno z AB prekladami in vezmi ter ometi oz. finalnimi oblogami iz keramike</t>
  </si>
  <si>
    <r>
      <t xml:space="preserve">pazljivo dolbenje vertikalnih utorov v opečnem zidu na mestu izdelave vertikalnih AB ojačitev, rušiti na "zob" po zahtevi iz armaturnega načrta in pod nadzorom statika, vključno z odstranitvijo ruševin
* </t>
    </r>
    <r>
      <rPr>
        <u/>
        <sz val="9"/>
        <rFont val="Arial"/>
        <family val="2"/>
        <charset val="238"/>
      </rPr>
      <t>op.: posebej je paziti, da se ne poškodujejo zunanje okenske police!</t>
    </r>
  </si>
  <si>
    <t>pazljivo dolbenje - površinsko odbijanje opečnega zidu v deb. 20cm - na mestih izdelave debeljšega torkret ometa za ojačitev zidov, vključno z odstranitvijo ruševin
* izmera po vert.površini zidu na mestih dolbenja;</t>
  </si>
  <si>
    <t>odbijanje in odstranitev finih, grobih stenskih ometov, ometov okenskih in vratnih špalet do opeke na stenah, ki se ne rušijo, v ceni je upoštevati čiščenje reg med opekami do globine 1,0 cm - notranji omet</t>
  </si>
  <si>
    <t>odbijanje in odstranitev finih, grobih stenskih ometov, ometov okenskih in vratnih špalet do opeke na stenah, ki se ne rušijo, v ceni je upoštevati čiščenje reg med opekami do globine 1,0 cm - fasadni omet</t>
  </si>
  <si>
    <r>
      <t xml:space="preserve">rušenje in odstranitev pokrivne betonske kape na zaključku atike fasadne stene. ( 73,60 m1). 
</t>
    </r>
    <r>
      <rPr>
        <u/>
        <sz val="9"/>
        <rFont val="Arial"/>
        <family val="2"/>
        <charset val="238"/>
      </rPr>
      <t>* pred rušenjem je potrebno vzeti vzorec na podlagi katerega se bodo izdelale nove kape!</t>
    </r>
  </si>
  <si>
    <t>AB zgornja plošča pokrova kinete toplovoda iz armiranega litega betona deb. 20 cm z ravno spodnjo stranjo. Plošče so lahko montažne (zaradi višine kinete h=70cm), dimenzije posamezne plošče je prilagoditi glede na montažo na objektu.
Armatura je upoštevana v teži armature. Izvajalec sam določi ali je plošča nad kineto monolitna , če pa bo izvedel kot montažno pa naj sam prilagodi velikost plošč.
V postavki betona je potrebno zajeti tudi vse stroške za dosego zahtevanega razreda odpornosti na okolje in drugih posebnih lastnosti zahtevanih iz načrta.
V ceni je zajeti izdelavo, prevoze, montažo na objektu.</t>
  </si>
  <si>
    <t>AB plošče - beton C 30/37, XC3, d32, prerez 0,12&lt;A≤0,20 m3/m2, plošče kinet (Hp≤ 0,70m),  vključno s površinsko obdelavo (tip D);
* Pokrova plošča kinete toplovoda (lahko tudi montažna) deb. 20cm, tl.dim. 1,40 x 16,70 m.</t>
  </si>
  <si>
    <t>rušenje in odstranitev opečnih, predelnih sten, vključno z oblogami (ometom, lesenim opažem, keramiko..) in AB prekladam, skupne deb. 15-20cm (skupaj 235m2)</t>
  </si>
  <si>
    <t>2.1.1.03.09.08</t>
  </si>
  <si>
    <t xml:space="preserve">pazljiva odstranitev garderobnih preoblačilnih kabin (glej projekt rušitve), s prenosom in shranjevanjem za ponovno montažo oz. rekonstrukcijo - izvajati po navodilih ZVKDS;preoblačilnice oz garderobe (po načrtu in shemi RUŠITVE, detajl 4.2.2.4), 
- lesena obodna konstrukcija s klopjo na betonskem zidcu, leseni screeni nad vhodom v garderobo, nihajna lesena vrata z zapahom, z avtentično oznako garderob in avtentično kljuko, lesene ločilne stene iz desk med garderobami in lesene stene iz dekorativno obdelanih plošč v liniji vrat. Obnoviti oz. rekonstruirati po navodilih ZVKDS. </t>
  </si>
  <si>
    <t>Dobava materiala in izdelava zaribanega cementnega ometa na zunanji površini, skupaj z predhodnim cem. obrizgom.
V ceni je upoštevati pripravo podlage ( odstranitev nečistoč z čiščenjem in pranjem)</t>
  </si>
  <si>
    <t>cementni omet s cem.obrizgom na obstoječe temelje (pod površino terena) - kot podlaga polaganju hidroizolacije</t>
  </si>
  <si>
    <t>2.1.18.02.01.02</t>
  </si>
  <si>
    <t>Dobava in vgrajevanje tipskega kotnika za vgradnjo prdpražnika v ravnino tlaka. Točna oblika in velikost predpražnika se prilagodi formatu talne obloge. 
* predpražnik po izboru investitorja in projektanta (zajeto v sklopu popisa ˝Podopolagalskih del˝ .</t>
  </si>
  <si>
    <t>Pohodni tlak terase iz WPC desk na alu podkonstrukciji. Deske so rebraste, preseka 24/150mm, dolžine 4m. Polaganje desk je z vmesno 5mm 'fugo', konci desk pa z zamikom. Deske imajo ob straneh utor in so pritrjene na podkonstrukcijo s sistemskimi inox sponkami za nevidno vijačenje, le te pa z nerjavečimi vijaki  primernimi za okolje ob bazenu v alu podkonstrukcijo.  Deske so svetlo sive barve, oziroma po izboru projektanta.Debelina 24 mm.</t>
  </si>
  <si>
    <t>Požarno zaščitna tkanina iz steklenih vlaken, 200g/m2, debeline 0,3mm, požarni razred A1 po EN 13501-1 / VKF RF1, črne barve (kot npr. Bauder Brandschutzlage, d= 0,3mm ali enakovredno).</t>
  </si>
  <si>
    <t>Ločilni sloj - folija iz umetne snovi FPO, armirana s stekleno tkanino, UV stabilna (kot npr. Bauder Thermofin F ali enakovredno), deb.= 1,5 mm.</t>
  </si>
  <si>
    <t>Hidroizolacija -dvoslojni bitumenski sistem deb. 8,2 mm:  Zgornji sloj – Visoko plasto / elastomerni  bitumenski varilni trak deb. 5,2 mm, s posebnim mrežnim nosilnim slojem 300 g/m2, s skrilavim posutjem v sivem tonu, pretržna sila &gt; 1450 N, pretržni raztezek &gt; 23 %: področje plastičnosti spodaj – 40° / zgoraj – 25° do + 150° C; dimenzijska stabilnost &lt;[0,1] ; razred E; sistemska odpornost B roof (t1); odpornost na pregib pri nizkih temperaturah spodaj – 33° / zgoraj – 15°; 
DO/E1 PYE KTP 300 S5 – (kot npr. Bauder Karat ali enakovredno)
Spodnji sloj – Samolepilni trak iz elastomernega bitumna, nosilec iz mrežne tkanine 200 g/m2, zgornja stran s flisom, z varjenjem vzdolžnih spojev za zagotavljanje 100 % vodotesnosti, debelina 3 mm, področje plastičnosti spodaj – 30° / zgoraj – 25° do + 100° C; pretržna sila &gt; 1000 N; 
DU/E1 PYE KTG KSP 3  - (kot npr. Bauder TEC KSA VL 30 ali enakovredno).</t>
  </si>
  <si>
    <t>Toplotno izolacijski sloj iz plošč iz ekspandiranega polistirena - EPS; debeline 15 - 18 cm, min tlačna trdnost 200 kPa (CS(10)200); v skladu s SIST EN 13163, razred gorljivosti E po EN 13501-1, toplotna prevodnost =0,034W/mK, dvoslojno polaganje (osnovni sloj + naklonski sloj 1,5%) z zamikanjem spojev. Sloji se medsbojno in na podlago lepijo s PU lepilom (kot npr. Fragmat EPS 200 ali enakovredno)</t>
  </si>
  <si>
    <t xml:space="preserve">Parna zapora - enoslojna horizontalna hidroizolacija, elastomerni bitumenski trak deb. 0,4 cm za izvedbo parne zapore, v skladu s SIST EN 13969 - TIP T in SIST 1031, nazivne debeline 4mm, zgoraj z lepilnimi trakovi za TI, z varjenimi spoji – zagotavljanje sekundarnega varovanja, izvedena z vsemi potrebnimi preklopi. (kot npr. THERM DS 1 DUO oz. enakovreden proizvod) + Nanos hladnega hitrovezočega  bitumenskega premaza na suho in brezprašno površino AB konstrukcije, poraba 0,3 l/m2   (kot npr.Voranstrich Universal  IBITOL ali enakovreden proizvod)
</t>
  </si>
  <si>
    <t>Izdelava, dobava in montaža zaključnih pločevin. Pločevina je iz jekla deb. 1,2 mm, tovarniško vroče cinkana in barvana (ton barve po RAL - po izboru ZVKDS). V ceni je upoštevati kompletno ves material in delo.Obrobe izdelati po detajlih arhitekture.</t>
  </si>
  <si>
    <t>Izdelava, dobava in montaža strehe nad vhodnim delom, v postavki je upoštevati:
- kritina iz jeklene vroče cinkane pločevine deb. 1,2mm, tovarniško vroče cinkana in barvana (ton barve po RAL - po izboru ZVKDS), položena v pasovih mesebojno dvojno pigani spoji. Pločevino je zaključiti po vertikali fasade min 25 cm.
- upoštevati kompletno delo in ves potrebni material in povečanje kvadrature zaradi obdelave zaključkov.
- izdelati skladno z zahtevami ZVKDS
* izmera po tlorisni površini kompletno izdelane strešne kritine</t>
  </si>
  <si>
    <t>2.1.13.02.01.03</t>
  </si>
  <si>
    <r>
      <t>Izdelava toplotne izolacije in tankoslojnega fasadnega ometa notranje strani atike v višini 1,55 m, v postavki je upoštevati:
 - TI obloga zidu atike z XPS ploščami, deb. 5 cm, lepljene in sidrane na torkretni omet ali betonsko atiko;
 - Armiran tankoslojni omet se nanaša v dveh fazah: 1. sloj gradbenega lepila v min. debelini 2 mm, z vtisnjeno stekleno mrežico in dodatna ojačitev robov s kotniki iz steklene mrežice; 2. sloj gradbenega lepila v sloju min. debeline 2 mm se nanaša na dobro osušen prvi sloj;
 - Prednamaz za boljši oprijem zaključnega sloja;
 - Zaključni fasadni sloj v min. debelini po navodilih proizvajalca ometa in izbrane granulacije s strani ZVKDS - mineralni zaključni omet</t>
    </r>
    <r>
      <rPr>
        <u/>
        <sz val="10"/>
        <color rgb="FF0070C0"/>
        <rFont val="Arial"/>
        <family val="2"/>
        <charset val="238"/>
      </rPr>
      <t xml:space="preserve"> v izgledu obstoječega odstranjenega ometa fasade (po zahtevi ZVKDS);
</t>
    </r>
    <r>
      <rPr>
        <sz val="10"/>
        <color rgb="FF0070C0"/>
        <rFont val="Arial"/>
        <family val="2"/>
        <charset val="238"/>
      </rPr>
      <t>Dobaviti in izvesti je vse izvedbe priključkov na robovih, zunanjih, notranjih vogalov, odkapnih profilov po normativih  - detaljih proizvajalca sistema fasadnega ometa. V ceni je upoštevati vse potrebne preklope, delo in material.
* izmera po razviti vertikalni površini za kompletno fasado po opisu;</t>
    </r>
  </si>
  <si>
    <t>kompletna fasada s toplotno izolacijo XPS d=5cm in tankoslojnim fasadnim ometom, po osnovnem opisu -  na obstoječem opečnem zidu atike ( proti terasi)</t>
  </si>
  <si>
    <t>ompletna fasada s toplotno izolacijo XPS d=5cm in tankoslojnim fasadnim ometom, po osnovnem opisu -  na novi AB steni atike  in svetlobnega jaška( proti terasi).Obračun po m2 narisne površine.</t>
  </si>
  <si>
    <t>ompletna fasada s toplotno izolacijo XPS d=5cm in tankoslojnim fasadnim ometom, po osnovnem opisu -  na zunanji opečni steni stopnišča, steni kinete, zaključek strehe St.2 okoli stopnišča, AB stropna plošča nad odprtim stopniščem</t>
  </si>
  <si>
    <t>2.1.14.01.02.02</t>
  </si>
  <si>
    <t>Podkonstrukcijski profili za obešanje in ojačitve pri montažnih stenah, stropovih, za potrebe instalacij….vklj. z  AKZ jekl.profilov (ustrezno očiščena, temeljna barva + 2x finalno barvana).
* količina je ocenjena - rezerva, dejanska količina, po katerih se pokaže potreba na licu mesta in niso zajeti v drugi postavki.</t>
  </si>
  <si>
    <t>stebrički izdelani iz jeklene kvadratne cevi 150x150x5 mm, skupaj s pritrdilnimi ploščami iz jekl.pločevine in sidrnimi vijaki za montažo (izdelati po statičnem izračunu), vklj. z AKZ (ustrezno očiščena, temeljna barva + 2x finalno barvana, v tonu po RAL in po izboru arhietekta.</t>
  </si>
  <si>
    <t>samostoječe predelne stene debeline 20 cm - vlagoodporna, oznake DW1.W (stene sanitarije) - kot sistem CUBO ali enakovredno
 - obloga: lahka cementna gradbena plošča, 2x 12,5mm;
 - dvojna kovinska konstrukcija: 2x tipski stenski C/M/UA profili 100 + MW d=300mm;
 - obloga: lahka cementna gradbena plošča, 2x 12,5mm;
* višina sten do 3,00m;</t>
  </si>
  <si>
    <t>izdelava dodatne obloge v debelini 15 cm (na sanitarnih sten deb. 20 cm), v postavki je upoštevati tipsko podkonstrukcijo in enostransko oblogo z vlagoodpornimi mavčnimi ploščami deb. 2x 1,25 cm.</t>
  </si>
  <si>
    <t>doplačilo za dobavo in vgradnjo tipskih ojačitev za WC / trokadero, ojačitev iz UA profilov in OSB plošče (potrebni sistemski elementi za vgradnjo določene sanitarne opreme, so zajeti pri sanitarnih elementih v SI delih)</t>
  </si>
  <si>
    <t>doplačilo za dobavo in vgradnjo tipskih ojačitev za pisoar, (potrebni sistemski elementi za vgradnjo določene sanitarne opreme, so zajeti pri sanitarnih elementih v SI delih)</t>
  </si>
  <si>
    <t>doplačilo za dobavo in vgradnjo tipskih ojačitev za umivalnik, (potrebni sistemski elementi za vgradnjo določene sanitarne opreme, so zajeti pri sanitarnih elementih v SI delih)</t>
  </si>
  <si>
    <t>DW1A.1 - enokrilna lesena vrata v lesenem okvirju
 - zidarska mera 1,02 x 2,14 m, svetla mera 0,94 x 2,10 m
 - vgradnja v mavčno steno z oblogo.
 - gumb - bunka- v prostor nerjaveče jeklo po izboru projektanta - kljuka iz prostora
 - klučavnica - enotočkovno zaklepanje
 - pripira - ne
 - nasadila 3x po višini
 - okvir les , brušeno sivo oljeno
 - krilo les furnir, brušeno sivo oljeno ( material in izgled kot obloga stene)
 - okvir v širini vrat -ne</t>
  </si>
  <si>
    <t>DW1A.2 - enokrilna lesena vrata v lesenem okvirju
 - zidarska mera 1,02 x 2,14 m, svetla mera 0,94 x 2,10 m
 - vgradnja v mavčno steno z oblogo.
 - gumb - bunka- v prostor nerjaveče jeklo po izboru projektanta - kljuka iz prostora - kljuka v prostor - nerjaveče jeklo
 - pripira - ne - nerjaveče jeklo
 - nasadila 2 x po višini
 - okvir les , brušeno sivo oljeno
 - krilo les furnir, brušeno sivo oljeno ( material in izgled kot obloga stene)
 - okvir v širini vrat -ne
 - prezračevalna rešetka. 1x 400 x 75 mm, spodaj
Podboj skrit v sreni iz zunanje strani</t>
  </si>
  <si>
    <t>DG1A.4 - enokrilna lesena vrata v kovinskem podboju - vgradnja - DW4 - drywall- 200
 - ZM 1,0 x 2,175 m, SM 0,84 x 2,10 m
 - odpiranje desno, krilno enostransko
 - kljuka v prostor; bunka sključavnico, nerjaveče jeklo po izboru projektanta
 - kljuka iz prostora ni
 - nasadila- 3 x na krilo - brez praga
 - material okvirja -  nerjaveče jeklo
  - material vratnega krila - les HPL, RAL 9006
 - okvir vrat v širini stene - ne
 - vratna pripira - ne</t>
  </si>
  <si>
    <t>Dobava in vgradnja/montaža steklene stene. 
Steklena stena iz varnostnega kaljenega in lepljenega stekla po statičnem izračunu. Steklo je spodaj in zgoraj vstavljeno v U profile, ki so utopljeni v tlak in strop. Spodaj profil 40x40x40x4, Zgoraj 60x40x60x4mm. V steno so vstavljena krilna vrata dim. 1,03 x 2,1m, opremljena s standardnim steklarskim okovjem in talnim samozapiralom (kot npr. Dorma Patch Fittings ali enakovredno). Vratno krilo ima talni zaklep ter kljuko s cilindrično ključavnico. Zgoraj je s sistemskim okovjem pritrjeno na stransko in zgornje steklo. Varnostni potisk/folija na spodnjih steklih ni zajeto v postavki.</t>
  </si>
  <si>
    <t>kompletna panelna stena z vrati za osebni prehod (1kos), po opisu,
- dim.stene: L=5.535mm x H=3.100mm (glej načrt ARH - list št. 0829)</t>
  </si>
  <si>
    <t>kompletna steklena stena s steklenimi vrati (1kos), po opisu,
- dim.stene: L=(1,65+3,1)m x H=3,91m(glej načrt ARH - list št. 2803)</t>
  </si>
  <si>
    <t>izbijanje in odstranitev kovinskega okvirja predpražnika, vključno z odstranitvijo kovinskega otirača ter odvoz v popravilo ( velikost cca 42 x 90 cm);</t>
  </si>
  <si>
    <t>obnova kovinskega otirača, vklj.z dobavo in vgrajevanjem novega okvirja za predpražnik velikosti cca 42 x 90 cm.</t>
  </si>
  <si>
    <t>2.1.19.00.01.09</t>
  </si>
  <si>
    <t>2.1.19.00.01.10</t>
  </si>
  <si>
    <t>dobava in polaganje stenskih keramičnih ploščic, dim. 150x75 cm, deb. ploščice 9,5mm
- tip - po dogovoru in potrditvi projektanta: npr. REFIN, seria PLANT, barva AS 
* sanitarni prostori, višina polaganja do višine vratnega podboja ( 2,20 m) - glej PZI načrt arhitekture.</t>
  </si>
  <si>
    <t>Slikanje z barvami na apneni osnovi, v strukturi in RAL - u po izboru arhitekta in ZVKDS.</t>
  </si>
  <si>
    <t>Groba priprava notranjih betonskih površin (kot podlaga kitanju in glajenju): brušenje betonskih površin - torkret ometa, betonske stene svetlobnika in stenski nosilci</t>
  </si>
  <si>
    <t>Priprava notranjih mavčno-kartonskih (MK) površin za slikanje, v kvaliteti K3/Q3: 2x kitanje in glajenje disperzijskim kitom z brušenjem</t>
  </si>
  <si>
    <t>Priprava notranjih betonskih površin za slikanje, v kvaliteti K3/Q3: 2x kitanje in glajenje disperzijskim kitom z brušenjem</t>
  </si>
  <si>
    <t>Slikanje (2x-no) notranjih površin z disperzijsko barvo in predhodnim prednamazom na pripravljeno - glajeno površino 
* ton barve po RAL - po izbiri arhitekta oz. naročnika;</t>
  </si>
  <si>
    <t>2x slikanje z disperzijsko barvo - ravne MK stene višine do 4,10 m</t>
  </si>
  <si>
    <t>brušenje bet.površin - stene v krivini, višina do 4,10 m</t>
  </si>
  <si>
    <t>brušenje bet.površin - ravne stene višina do 4,10 m</t>
  </si>
  <si>
    <t>brušenje bet.površin - stene svetlobnika, višina do 6,0 m</t>
  </si>
  <si>
    <t>2.1.20.01.02.03</t>
  </si>
  <si>
    <t>2.1.20.01.04.04</t>
  </si>
  <si>
    <t>2.1.20.01.04.05</t>
  </si>
  <si>
    <t>2x slikanje z disperzijsko barvo - ravni MK stropi na višini 3,0 in 3,50 m</t>
  </si>
  <si>
    <t>2x slikanje z disperzijsko barvo - ravne bet. stene, do višine 4,10 m</t>
  </si>
  <si>
    <t>2x slikanje z disperzijsko barvo - bet. stene v krivini, do višine 4,10 m</t>
  </si>
  <si>
    <t>2x slikanje z disperzijsko barvo - bet. stene svetlobnika, višina do 6,0 m</t>
  </si>
  <si>
    <t>priprava/glajenje MK površin za slikanje (K3) - ravni stropi na višini 3,0 in 3,50 m</t>
  </si>
  <si>
    <t>priprava/glajenje MK površin za slikanje (K3) - ravne stene višine do 4,10 m</t>
  </si>
  <si>
    <t>priprava/glajenje bet.površin za slikanje (K3) - stene v krivini, višina do 4,10 m</t>
  </si>
  <si>
    <t>priprava/glajenje bet.površin za slikanje (K3) - ravne stene višina do 4,10 m</t>
  </si>
  <si>
    <t>priprava/glajenje bet.površin za slikanje (K3) - stene svetlobnika, višina do 6,0 m</t>
  </si>
  <si>
    <t xml:space="preserve">Splošne zahteve za vidne betone:
- uporabi se opažni sistem z vsemi sistemskimi elementi, vključno s tesnili;
- opaži morajo biti pred izvedbo čisti in nepoškodovani;
- pri opaženju je potrebno uporabiti ustrezna olja, ki ne smejo kakorkoli vplivati na površine (npr. različna obarvanost površine, še posebej pri razredu VB3);
- armatura mora imeti zadostno betonsko kritje (na vidni površini ne sme biti vidnih delov armature, veznega materiala, ki bi lahko povzročalo sledove korozije in vidnih distančnikov armature);
- v primeru zatekanja cementnega mleka je predvideno brušenje betona, kar se ne zaračunava posebej oz. je zajeto v ceni postavk izvedbe betonskih in AB elementov;
- v primeru slabe kvalitete betonov je predvidena sanacija betonske površine s sanacijskimi materiali, vključno s predpripravo podlage, kar se ne zaračunava posebej oz. je zajeto v ceni postavk izvedbe betonskih in AB elementov;
- v primeru slabe kvalitete betonov in pri višjih/visokih zahtevah glede vidnosti (VB3 in VB4) razne sanacije površin s sanacijsko malto niso dopustne, zato je potrebno take AB elemente odstraniti in jih nadomestiti z novimi ustrezne kvalitete ter izgleda, stroške v zvezi s tem v celoti bremenijo izvajalca;
</t>
  </si>
  <si>
    <t>V primeru da posamezne postavke v popisu ne zajemajo celotnega opisa predhodnih in zaključnih del, potrebnih za funkcionalno dokončanje predmetne posamezne postavke, mora ponudnik izvedbo teh del vključiti v ceno na enoto!</t>
  </si>
  <si>
    <t>2.1.5.01.00.04</t>
  </si>
  <si>
    <t>Pri vseh rušitvenih delih oz. demontažah je predvidena tudi odstranitev ruševin oz. odpadnega materiala, zato je potrebno pri teh delih upoštevati tudi strošek nakladanja na prevozno sredstvo, odvoz in vse stroške oddaje odpadkov prevzemniku v trajno deponijo.</t>
  </si>
  <si>
    <t>Vse robove je zaključiti z tipskimi profili ali z pobrušenimi robovi (po izboru arhitekta). Stik med teraco tlakom in stensko keramiko je potrebno kitati z UV odpornim kitom v barvi fug.</t>
  </si>
  <si>
    <t>Tesnost in stabilnost opažev mora biti brezpogojno zagotovljena. Opaž mora biti pripravljen tako, da so po razopaženju betonske ploskve brez deformacij, gladke oziroma v strukturi določeni s projektom in popolnoma zalite brez gnezd ter iztekajočega cementnge mleka. Izvajalec jamči za trdnost, varnost in stabilnost uporabljenih opažev. V kolikor je z načrtom/detajlom predvideno, da se določene izpostavljene robove zaključnih konstrukcijskih elementov izvede kot posnete robove (s trikotnimi letvicami dim. 3x3cm - lesene ali iz umetne mase), se mora strošek le-teh zajeti v postavki opažev.</t>
  </si>
  <si>
    <t>Sestavni del tlakov so tudi obstenski zaključki kitanje ali obrobe tlaka (po PZI načrtu/detajlih ARH). 
V ceni finalnih tlakov je potrebno upoštevati tudi izvedbo dilatacij (na večjih površinah - po pravilnih proizvajalca posameznega tlaka in mestih kjer je z PZI načrtom to predvideno) in sicer je predvideno:
- zarez rege v podlago tlaka (v kolikor tega ni izvedel že izvajalec podlage - AB talna plošča ali arm.cem.estrih);
- čiščenje, prednamaz in zapolnitev rege z ustreznim elastičnim materialom ter tesnitev rege s finalnim kitom (barvo  finalnega kita določi projektant ARH);</t>
  </si>
  <si>
    <r>
      <rPr>
        <u/>
        <sz val="9"/>
        <rFont val="Arial"/>
        <family val="2"/>
        <charset val="238"/>
      </rPr>
      <t>opis objekta:</t>
    </r>
    <r>
      <rPr>
        <sz val="9"/>
        <rFont val="Arial"/>
        <family val="2"/>
        <charset val="238"/>
      </rPr>
      <t xml:space="preserve">
Objekt služi kot vstopni objket na kopališče. Izveden je iz masivnih opečnih zidov, temelji so betonski. Nad osrednjo vhodno avlo je AB plošča. Nad levim in desnim trakotom objekta je leseno ostrešje z lesenimi stropovi, delno ometanimi. Stene in delno stropovi so ometani. Predelne stene so opečne ometane, delno lesene. Tla so betonska. v vhodni avli je teraco tlak, v posameznih prostorih je položen laminat. Stavbno pohištvo je leseno, obnovljeno je PVC. Na strehi je izvedena terasa za sončenje. Terasa je na kovinski podkonstrukciji, tla so lesena.Ograja na terasi je kovinska. Dostop na teraso je po zunanjem kovinskem stopnišču.
</t>
    </r>
  </si>
  <si>
    <r>
      <rPr>
        <u/>
        <sz val="9"/>
        <rFont val="Arial"/>
        <family val="2"/>
        <charset val="238"/>
      </rPr>
      <t>opis rušitev:</t>
    </r>
    <r>
      <rPr>
        <sz val="9"/>
        <rFont val="Arial"/>
        <family val="2"/>
        <charset val="238"/>
      </rPr>
      <t xml:space="preserve"> 
 -  objekt je spomeniško zaščiten in se ne ruši v celoti. Vse rušitve potrebno izvajati pazljivo po pogojih navedenih v kulturnovarstvenih pogojih, ki ga je izdal ZVKDS, OE Ljubljna;
 -  v ceni postavk zajeti sortiranje na gradbiščni deponiji za kasnejši odvoz v stalno deponijo in plačilo stroškov trajne deponije;
</t>
    </r>
    <r>
      <rPr>
        <u/>
        <sz val="9"/>
        <rFont val="Arial"/>
        <family val="2"/>
        <charset val="238"/>
      </rPr>
      <t xml:space="preserve">op.: V popisu rušitvenih del je posebej navedeno, pri katerih sklopih rušenja je potrebno biti še posebej pazljiv. Objekt se obnovi skladno z zahtevami ZVKDS.
</t>
    </r>
  </si>
  <si>
    <t>Enako kot predhodna postavka samo torkret debeline 30 cm; kvaliteta betona za torkret C25/30, XC1;.razred površinske obdelave VB2</t>
  </si>
  <si>
    <t>torkret omet - beton C 25/ 30, debeline 30 cm, izdelan od višine 0 - 2,50 m</t>
  </si>
  <si>
    <t>torkret omet - beton C 25/ 30, debeline 30 cm, izdelan od višine nad 2,50 m</t>
  </si>
  <si>
    <t xml:space="preserve"> - kape nad obstoječim zidom, širine cca 65 cm , debeline 10 cm, beton C 25 / 30, prereza do 0,04 m3/ m1, skupaj z armaturo.</t>
  </si>
  <si>
    <t xml:space="preserve"> - kape nad novo betonsko atiko, širine cca 50 cm , debeline 10 cm, beton C 25 / 30, prereza do 0,04 m3/ m1, skupaj z armaturo.</t>
  </si>
  <si>
    <t>Izdelava, dobava in montaža prefabricirane AB pokrivene kape na zidu atike ustrezne širine in debelini 10 cm, izdelane iz vidnega betona (finalna obdelava površin štokanje). Montaža z lepljenjem.Izdelati po zahtevi ZKVDS in načrtu arhitekture. Izvajalec mora izdelati vzorec in ga dati v potrditev investitorju in projektantu.Kapa ima na spodnji strani na obeh straneh izdelan odkapni utor. Izdelati vzorcu rušenih kap.Točno širino izmeriti na objektu!!!</t>
  </si>
  <si>
    <t xml:space="preserve">kip kopalke - po navodilih in nadzoru ZVKDS se izvede replika kipa kopalke kiparja F. Goršeta iz leta 1941 (nagrajena) v bronu dimenzije 124 x 50 x 40 cm, na bronastem podstavku višine 25cm in tlorisne dimenzije 40 x 30 cm. 
Kip je dejansko kip ženske v pozi skakalke v vodo (višina iztegnjene ženske bi bila cca 160 cm).  Fotografije pomanjšanega posneteka mavčne skice je v tehničnem poročilu v mapi 0_1 Vodilni načrt ARHITEKTURE, v datoteki »190020 Ilirija PZI_tehnicno porocilo 210716« na strani 66 in 67. 
Arhivske fotografije hrani tudi fotoarhiv Moderne galerije v Ljubljani. 
Kipar mora izdelati kalup in potem izdelati odlitek kipa v bronu. Velikost je znana, material je znan, oblika je znana:
- 3D skeniranje obstoječega pomanjšanega mavčnega originala, računalniška povečava na dimenzije, ki so pridobljene iz arhivske dokumentacije:
- dodelava računalniškega 3D modela po obstoječi arhivski dokumentaciji
- rezkanje modela v poliuretansko maso
- površinska obdelava in domodelizacija modela
- izvedba odlitka v bron v skladu z livarskimi metodami
</t>
  </si>
  <si>
    <t>1.količina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</si>
</sst>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0.00\ &quot;€&quot;_-;\-* #,##0.00\ &quot;€&quot;_-;_-* &quot;-&quot;??\ &quot;€&quot;_-;_-@_-"/>
    <numFmt numFmtId="164" formatCode="_-* #,##0.00\ _€_-;\-* #,##0.00\ _€_-;_-* &quot;-&quot;??\ _€_-;_-@_-"/>
    <numFmt numFmtId="165" formatCode="_-* #,##0.00\ _S_I_T_-;\-* #,##0.00\ _S_I_T_-;_-* &quot;-&quot;??\ _S_I_T_-;_-@_-"/>
    <numFmt numFmtId="166" formatCode="_ * #,##0_-&quot; SLT&quot;_ ;_ * #,##0&quot;- SLT&quot;_ ;_ * \-_-&quot; SLT&quot;_ ;_ @_ "/>
    <numFmt numFmtId="167" formatCode="_-* #,##0.00\ &quot;SIT&quot;_-;\-* #,##0.00\ &quot;SIT&quot;_-;_-* &quot;-&quot;??\ &quot;SIT&quot;_-;_-@_-"/>
    <numFmt numFmtId="168" formatCode="_ * #,##0.00_-&quot; SLT&quot;_ ;_ * #,##0.00&quot;- SLT&quot;_ ;_ * \-??_-&quot; SLT&quot;_ ;_ @_ "/>
    <numFmt numFmtId="169" formatCode="_(&quot;$&quot;* #,##0_);_(&quot;$&quot;* \(#,##0\);_(&quot;$&quot;* &quot;-&quot;_);_(@_)"/>
    <numFmt numFmtId="170" formatCode="_(&quot;$&quot;* #,##0.00_);_(&quot;$&quot;* \(#,##0.00\);_(&quot;$&quot;* &quot;-&quot;??_);_(@_)"/>
    <numFmt numFmtId="171" formatCode="_-&quot;€&quot;\ * #,##0.00_-;\-&quot;€&quot;\ * #,##0.00_-;_-&quot;€&quot;\ * &quot;-&quot;??_-;_-@_-"/>
    <numFmt numFmtId="172" formatCode="_-* #,##0&quot; €&quot;_-;\-* #,##0&quot; €&quot;_-;_-* &quot;- €&quot;_-;_-@_-"/>
    <numFmt numFmtId="173" formatCode="&quot;$&quot;#,##0.00_);[Red]\(&quot;$&quot;#,##0.00\)"/>
    <numFmt numFmtId="174" formatCode="_-* #,##0.00\ _S_I_T_-;\-* #,##0.00\ _S_I_T_-;_-* \-??\ _S_I_T_-;_-@_-"/>
  </numFmts>
  <fonts count="89">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color theme="1"/>
      <name val="Arial"/>
      <family val="2"/>
      <charset val="238"/>
    </font>
    <font>
      <sz val="10"/>
      <name val="Arial"/>
      <family val="2"/>
      <charset val="238"/>
    </font>
    <font>
      <sz val="11"/>
      <color theme="1"/>
      <name val="Calibri"/>
      <family val="2"/>
      <charset val="238"/>
      <scheme val="minor"/>
    </font>
    <font>
      <b/>
      <sz val="9"/>
      <name val="Arial"/>
      <family val="2"/>
      <charset val="238"/>
    </font>
    <font>
      <b/>
      <sz val="12"/>
      <name val="Arial"/>
      <family val="2"/>
      <charset val="238"/>
    </font>
    <font>
      <sz val="9"/>
      <name val="Arial"/>
      <family val="2"/>
      <charset val="238"/>
    </font>
    <font>
      <b/>
      <sz val="11"/>
      <name val="Arial"/>
      <family val="2"/>
      <charset val="238"/>
    </font>
    <font>
      <sz val="11"/>
      <color theme="1"/>
      <name val="Arial"/>
      <family val="2"/>
      <charset val="238"/>
    </font>
    <font>
      <sz val="11"/>
      <name val="Arial"/>
      <family val="2"/>
      <charset val="238"/>
    </font>
    <font>
      <b/>
      <sz val="10"/>
      <name val="Arial"/>
      <family val="2"/>
      <charset val="238"/>
    </font>
    <font>
      <sz val="10"/>
      <color rgb="FF0070C0"/>
      <name val="Arial"/>
      <family val="2"/>
      <charset val="238"/>
    </font>
    <font>
      <sz val="10"/>
      <name val="Arial Narrow"/>
      <family val="2"/>
      <charset val="238"/>
    </font>
    <font>
      <sz val="10"/>
      <color indexed="12"/>
      <name val="Arial Narrow"/>
      <family val="2"/>
      <charset val="238"/>
    </font>
    <font>
      <sz val="9"/>
      <color rgb="FFFF0000"/>
      <name val="Arial"/>
      <family val="2"/>
      <charset val="238"/>
    </font>
    <font>
      <sz val="9"/>
      <color theme="1"/>
      <name val="Arial"/>
      <family val="2"/>
      <charset val="238"/>
    </font>
    <font>
      <sz val="10"/>
      <name val="Arial CE"/>
      <charset val="238"/>
    </font>
    <font>
      <sz val="10"/>
      <name val="Arial CE"/>
      <family val="2"/>
      <charset val="238"/>
    </font>
    <font>
      <sz val="11"/>
      <color indexed="8"/>
      <name val="Calibri"/>
      <family val="2"/>
      <charset val="238"/>
    </font>
    <font>
      <sz val="10"/>
      <color indexed="8"/>
      <name val="Arial"/>
      <family val="2"/>
      <charset val="238"/>
    </font>
    <font>
      <sz val="11"/>
      <color indexed="9"/>
      <name val="Calibri"/>
      <family val="2"/>
      <charset val="238"/>
    </font>
    <font>
      <sz val="10"/>
      <color indexed="9"/>
      <name val="Arial"/>
      <family val="2"/>
      <charset val="238"/>
    </font>
    <font>
      <sz val="11"/>
      <color indexed="16"/>
      <name val="Calibri"/>
      <family val="2"/>
      <charset val="238"/>
    </font>
    <font>
      <sz val="11"/>
      <color indexed="20"/>
      <name val="Calibri"/>
      <family val="2"/>
      <charset val="238"/>
    </font>
    <font>
      <sz val="10"/>
      <color indexed="20"/>
      <name val="Arial"/>
      <family val="2"/>
      <charset val="238"/>
    </font>
    <font>
      <b/>
      <sz val="11"/>
      <color indexed="53"/>
      <name val="Calibri"/>
      <family val="2"/>
      <charset val="238"/>
    </font>
    <font>
      <b/>
      <sz val="11"/>
      <color indexed="52"/>
      <name val="Calibri"/>
      <family val="2"/>
      <charset val="238"/>
    </font>
    <font>
      <b/>
      <sz val="10"/>
      <color indexed="52"/>
      <name val="Arial"/>
      <family val="2"/>
      <charset val="238"/>
    </font>
    <font>
      <b/>
      <sz val="11"/>
      <color indexed="9"/>
      <name val="Calibri"/>
      <family val="2"/>
      <charset val="238"/>
    </font>
    <font>
      <b/>
      <sz val="10"/>
      <color indexed="9"/>
      <name val="Arial"/>
      <family val="2"/>
      <charset val="238"/>
    </font>
    <font>
      <sz val="11"/>
      <name val="Garamond"/>
      <family val="1"/>
      <charset val="238"/>
    </font>
    <font>
      <sz val="10"/>
      <name val="Arial"/>
      <family val="2"/>
    </font>
    <font>
      <sz val="11"/>
      <color indexed="17"/>
      <name val="Calibri"/>
      <family val="2"/>
      <charset val="238"/>
    </font>
    <font>
      <sz val="9"/>
      <name val="Futura Prins"/>
      <charset val="238"/>
    </font>
    <font>
      <sz val="9"/>
      <name val="Futura Prins"/>
    </font>
    <font>
      <b/>
      <sz val="11"/>
      <color indexed="8"/>
      <name val="Calibri"/>
      <family val="2"/>
      <charset val="238"/>
    </font>
    <font>
      <sz val="9"/>
      <name val="Courier New CE"/>
      <family val="3"/>
      <charset val="238"/>
    </font>
    <font>
      <i/>
      <sz val="11"/>
      <color indexed="23"/>
      <name val="Calibri"/>
      <family val="2"/>
      <charset val="238"/>
    </font>
    <font>
      <i/>
      <sz val="10"/>
      <color indexed="23"/>
      <name val="Arial"/>
      <family val="2"/>
      <charset val="238"/>
    </font>
    <font>
      <u/>
      <sz val="10"/>
      <color indexed="20"/>
      <name val="Arial"/>
      <family val="2"/>
      <charset val="238"/>
    </font>
    <font>
      <sz val="10"/>
      <color indexed="17"/>
      <name val="Arial"/>
      <family val="2"/>
      <charset val="238"/>
    </font>
    <font>
      <b/>
      <sz val="15"/>
      <color indexed="62"/>
      <name val="Calibri"/>
      <family val="2"/>
      <charset val="238"/>
    </font>
    <font>
      <b/>
      <sz val="15"/>
      <color indexed="56"/>
      <name val="Calibri"/>
      <family val="2"/>
      <charset val="238"/>
    </font>
    <font>
      <b/>
      <sz val="15"/>
      <color indexed="56"/>
      <name val="Arial"/>
      <family val="2"/>
      <charset val="238"/>
    </font>
    <font>
      <b/>
      <sz val="13"/>
      <color indexed="62"/>
      <name val="Calibri"/>
      <family val="2"/>
      <charset val="238"/>
    </font>
    <font>
      <b/>
      <sz val="13"/>
      <color indexed="56"/>
      <name val="Calibri"/>
      <family val="2"/>
      <charset val="238"/>
    </font>
    <font>
      <b/>
      <sz val="13"/>
      <color indexed="56"/>
      <name val="Arial"/>
      <family val="2"/>
      <charset val="238"/>
    </font>
    <font>
      <b/>
      <sz val="11"/>
      <color indexed="62"/>
      <name val="Calibri"/>
      <family val="2"/>
      <charset val="238"/>
    </font>
    <font>
      <b/>
      <sz val="11"/>
      <color indexed="56"/>
      <name val="Calibri"/>
      <family val="2"/>
      <charset val="238"/>
    </font>
    <font>
      <b/>
      <sz val="11"/>
      <color indexed="56"/>
      <name val="Arial"/>
      <family val="2"/>
      <charset val="238"/>
    </font>
    <font>
      <u/>
      <sz val="10"/>
      <color indexed="12"/>
      <name val="MS Sans Serif"/>
      <family val="2"/>
    </font>
    <font>
      <u/>
      <sz val="9"/>
      <color indexed="12"/>
      <name val="Arial"/>
      <family val="2"/>
      <charset val="238"/>
    </font>
    <font>
      <sz val="11"/>
      <color indexed="62"/>
      <name val="Calibri"/>
      <family val="2"/>
      <charset val="238"/>
    </font>
    <font>
      <sz val="10"/>
      <color indexed="62"/>
      <name val="Arial"/>
      <family val="2"/>
      <charset val="238"/>
    </font>
    <font>
      <b/>
      <sz val="11"/>
      <color indexed="63"/>
      <name val="Calibri"/>
      <family val="2"/>
      <charset val="238"/>
    </font>
    <font>
      <sz val="11"/>
      <color indexed="53"/>
      <name val="Calibri"/>
      <family val="2"/>
      <charset val="238"/>
    </font>
    <font>
      <sz val="11"/>
      <color indexed="52"/>
      <name val="Calibri"/>
      <family val="2"/>
      <charset val="238"/>
    </font>
    <font>
      <sz val="10"/>
      <color indexed="52"/>
      <name val="Arial"/>
      <family val="2"/>
      <charset val="238"/>
    </font>
    <font>
      <b/>
      <sz val="18"/>
      <color indexed="56"/>
      <name val="Cambria"/>
      <family val="2"/>
      <charset val="238"/>
    </font>
    <font>
      <sz val="10"/>
      <name val="MS Sans Serif"/>
      <family val="2"/>
    </font>
    <font>
      <sz val="10"/>
      <color theme="1"/>
      <name val="Arial Narrow"/>
      <family val="2"/>
      <charset val="238"/>
    </font>
    <font>
      <sz val="11"/>
      <color indexed="60"/>
      <name val="Calibri"/>
      <family val="2"/>
      <charset val="238"/>
    </font>
    <font>
      <sz val="10"/>
      <color indexed="60"/>
      <name val="Arial"/>
      <family val="2"/>
      <charset val="238"/>
    </font>
    <font>
      <sz val="10"/>
      <name val="SL Dutch"/>
      <charset val="238"/>
    </font>
    <font>
      <sz val="11"/>
      <color indexed="10"/>
      <name val="Calibri"/>
      <family val="2"/>
      <charset val="238"/>
    </font>
    <font>
      <b/>
      <sz val="10"/>
      <color indexed="63"/>
      <name val="Arial"/>
      <family val="2"/>
      <charset val="238"/>
    </font>
    <font>
      <sz val="11"/>
      <name val="Futura Prins"/>
    </font>
    <font>
      <b/>
      <sz val="18"/>
      <color indexed="62"/>
      <name val="Cambria"/>
      <family val="2"/>
      <charset val="238"/>
    </font>
    <font>
      <sz val="10"/>
      <name val="Helv"/>
      <charset val="204"/>
    </font>
    <font>
      <sz val="10"/>
      <name val="Helv"/>
    </font>
    <font>
      <b/>
      <sz val="10"/>
      <color indexed="8"/>
      <name val="Arial"/>
      <family val="2"/>
      <charset val="238"/>
    </font>
    <font>
      <sz val="10"/>
      <color indexed="10"/>
      <name val="Arial"/>
      <family val="2"/>
      <charset val="238"/>
    </font>
    <font>
      <u/>
      <sz val="9"/>
      <name val="Arial"/>
      <family val="2"/>
      <charset val="238"/>
    </font>
    <font>
      <sz val="8"/>
      <name val="Arial"/>
      <family val="2"/>
      <charset val="238"/>
    </font>
    <font>
      <u/>
      <sz val="10"/>
      <color rgb="FF0070C0"/>
      <name val="Arial"/>
      <family val="2"/>
      <charset val="238"/>
    </font>
    <font>
      <sz val="9"/>
      <color rgb="FF000000"/>
      <name val="Arial"/>
      <family val="2"/>
      <charset val="238"/>
    </font>
    <font>
      <sz val="9"/>
      <name val="Arial"/>
      <family val="2"/>
    </font>
    <font>
      <sz val="9"/>
      <color rgb="FF222222"/>
      <name val="Arial"/>
      <family val="2"/>
      <charset val="238"/>
    </font>
    <font>
      <sz val="10"/>
      <name val="Arial CE"/>
    </font>
    <font>
      <sz val="11"/>
      <color indexed="8"/>
      <name val="Calibri"/>
      <family val="2"/>
    </font>
    <font>
      <sz val="11"/>
      <color indexed="8"/>
      <name val="Arial"/>
      <family val="2"/>
    </font>
    <font>
      <sz val="10"/>
      <name val="Arial CE"/>
      <family val="2"/>
    </font>
  </fonts>
  <fills count="49">
    <fill>
      <patternFill patternType="none"/>
    </fill>
    <fill>
      <patternFill patternType="gray125"/>
    </fill>
    <fill>
      <patternFill patternType="solid">
        <fgColor theme="9"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53"/>
      </patternFill>
    </fill>
    <fill>
      <patternFill patternType="solid">
        <fgColor indexed="45"/>
        <bgColor indexed="45"/>
      </patternFill>
    </fill>
    <fill>
      <patternFill patternType="solid">
        <fgColor indexed="9"/>
        <bgColor indexed="9"/>
      </patternFill>
    </fill>
    <fill>
      <patternFill patternType="solid">
        <fgColor indexed="22"/>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theme="9"/>
        <bgColor indexed="64"/>
      </patternFill>
    </fill>
    <fill>
      <patternFill patternType="solid">
        <fgColor theme="9" tint="0.39997558519241921"/>
        <bgColor indexed="64"/>
      </patternFill>
    </fill>
    <fill>
      <patternFill patternType="solid">
        <fgColor rgb="FFFFFF00"/>
        <bgColor indexed="64"/>
      </patternFill>
    </fill>
  </fills>
  <borders count="30">
    <border>
      <left/>
      <right/>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hair">
        <color auto="1"/>
      </left>
      <right style="hair">
        <color auto="1"/>
      </right>
      <top/>
      <bottom style="hair">
        <color auto="1"/>
      </bottom>
      <diagonal/>
    </border>
    <border>
      <left style="hair">
        <color auto="1"/>
      </left>
      <right style="hair">
        <color auto="1"/>
      </right>
      <top style="hair">
        <color auto="1"/>
      </top>
      <bottom style="hair">
        <color auto="1"/>
      </bottom>
      <diagonal/>
    </border>
    <border>
      <left/>
      <right/>
      <top/>
      <bottom style="hair">
        <color auto="1"/>
      </bottom>
      <diagonal/>
    </border>
    <border>
      <left style="hair">
        <color auto="1"/>
      </left>
      <right style="hair">
        <color auto="1"/>
      </right>
      <top style="hair">
        <color auto="1"/>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62"/>
      </bottom>
      <diagonal/>
    </border>
    <border>
      <left/>
      <right/>
      <top/>
      <bottom style="thick">
        <color indexed="22"/>
      </bottom>
      <diagonal/>
    </border>
    <border>
      <left/>
      <right/>
      <top/>
      <bottom style="medium">
        <color indexed="44"/>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4"/>
      </left>
      <right style="double">
        <color indexed="64"/>
      </right>
      <top style="double">
        <color indexed="64"/>
      </top>
      <bottom style="double">
        <color indexed="64"/>
      </bottom>
      <diagonal/>
    </border>
    <border>
      <left style="thin">
        <color indexed="23"/>
      </left>
      <right style="thin">
        <color indexed="23"/>
      </right>
      <top style="thin">
        <color indexed="23"/>
      </top>
      <bottom style="thin">
        <color indexed="23"/>
      </bottom>
      <diagonal/>
    </border>
    <border>
      <left/>
      <right/>
      <top style="thin">
        <color indexed="54"/>
      </top>
      <bottom style="double">
        <color indexed="54"/>
      </bottom>
      <diagonal/>
    </border>
    <border>
      <left/>
      <right/>
      <top style="thin">
        <color indexed="62"/>
      </top>
      <bottom style="double">
        <color indexed="62"/>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hair">
        <color auto="1"/>
      </left>
      <right style="hair">
        <color auto="1"/>
      </right>
      <top/>
      <bottom style="thin">
        <color indexed="64"/>
      </bottom>
      <diagonal/>
    </border>
    <border>
      <left/>
      <right style="hair">
        <color auto="1"/>
      </right>
      <top style="hair">
        <color auto="1"/>
      </top>
      <bottom style="hair">
        <color auto="1"/>
      </bottom>
      <diagonal/>
    </border>
    <border>
      <left/>
      <right style="hair">
        <color indexed="64"/>
      </right>
      <top/>
      <bottom style="thin">
        <color indexed="64"/>
      </bottom>
      <diagonal/>
    </border>
    <border>
      <left style="hair">
        <color indexed="64"/>
      </left>
      <right/>
      <top/>
      <bottom style="thin">
        <color indexed="64"/>
      </bottom>
      <diagonal/>
    </border>
  </borders>
  <cellStyleXfs count="684">
    <xf numFmtId="0" fontId="0" fillId="0" borderId="0"/>
    <xf numFmtId="0" fontId="9" fillId="0" borderId="0"/>
    <xf numFmtId="164" fontId="10" fillId="0" borderId="0" applyFont="0" applyFill="0" applyBorder="0" applyAlignment="0" applyProtection="0"/>
    <xf numFmtId="164" fontId="9" fillId="0" borderId="0" applyFont="0" applyFill="0" applyBorder="0" applyAlignment="0" applyProtection="0"/>
    <xf numFmtId="0" fontId="9" fillId="0" borderId="0"/>
    <xf numFmtId="0" fontId="9" fillId="0" borderId="0"/>
    <xf numFmtId="0" fontId="10" fillId="0" borderId="0"/>
    <xf numFmtId="0" fontId="9" fillId="0" borderId="0"/>
    <xf numFmtId="0" fontId="10" fillId="0" borderId="0"/>
    <xf numFmtId="0" fontId="10" fillId="0" borderId="0"/>
    <xf numFmtId="0" fontId="10" fillId="0" borderId="0"/>
    <xf numFmtId="0" fontId="9" fillId="0" borderId="0"/>
    <xf numFmtId="0" fontId="23" fillId="0" borderId="0"/>
    <xf numFmtId="0" fontId="9" fillId="0" borderId="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5" borderId="0" applyNumberFormat="0" applyBorder="0" applyAlignment="0" applyProtection="0"/>
    <xf numFmtId="0" fontId="26" fillId="5" borderId="0" applyNumberFormat="0" applyBorder="0" applyAlignment="0" applyProtection="0"/>
    <xf numFmtId="0" fontId="25" fillId="6" borderId="0" applyNumberFormat="0" applyBorder="0" applyAlignment="0" applyProtection="0"/>
    <xf numFmtId="0" fontId="26" fillId="6" borderId="0" applyNumberFormat="0" applyBorder="0" applyAlignment="0" applyProtection="0"/>
    <xf numFmtId="0" fontId="25" fillId="7" borderId="0" applyNumberFormat="0" applyBorder="0" applyAlignment="0" applyProtection="0"/>
    <xf numFmtId="0" fontId="26" fillId="7" borderId="0" applyNumberFormat="0" applyBorder="0" applyAlignment="0" applyProtection="0"/>
    <xf numFmtId="0" fontId="25" fillId="8" borderId="0" applyNumberFormat="0" applyBorder="0" applyAlignment="0" applyProtection="0"/>
    <xf numFmtId="0" fontId="26" fillId="8" borderId="0" applyNumberFormat="0" applyBorder="0" applyAlignment="0" applyProtection="0"/>
    <xf numFmtId="0" fontId="25" fillId="9" borderId="0" applyNumberFormat="0" applyBorder="0" applyAlignment="0" applyProtection="0"/>
    <xf numFmtId="0" fontId="26" fillId="9" borderId="0" applyNumberFormat="0" applyBorder="0" applyAlignment="0" applyProtection="0"/>
    <xf numFmtId="0" fontId="25" fillId="10" borderId="0" applyNumberFormat="0" applyBorder="0" applyAlignment="0" applyProtection="0"/>
    <xf numFmtId="0" fontId="26" fillId="10"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8" borderId="0" applyNumberFormat="0" applyBorder="0" applyAlignment="0" applyProtection="0"/>
    <xf numFmtId="0" fontId="25" fillId="11" borderId="0" applyNumberFormat="0" applyBorder="0" applyAlignment="0" applyProtection="0"/>
    <xf numFmtId="0" fontId="25" fillId="14" borderId="0" applyNumberFormat="0" applyBorder="0" applyAlignment="0" applyProtection="0"/>
    <xf numFmtId="0" fontId="25" fillId="11" borderId="0" applyNumberFormat="0" applyBorder="0" applyAlignment="0" applyProtection="0"/>
    <xf numFmtId="0" fontId="26" fillId="11" borderId="0" applyNumberFormat="0" applyBorder="0" applyAlignment="0" applyProtection="0"/>
    <xf numFmtId="0" fontId="25" fillId="12" borderId="0" applyNumberFormat="0" applyBorder="0" applyAlignment="0" applyProtection="0"/>
    <xf numFmtId="0" fontId="26" fillId="12" borderId="0" applyNumberFormat="0" applyBorder="0" applyAlignment="0" applyProtection="0"/>
    <xf numFmtId="0" fontId="25" fillId="13" borderId="0" applyNumberFormat="0" applyBorder="0" applyAlignment="0" applyProtection="0"/>
    <xf numFmtId="0" fontId="26" fillId="13" borderId="0" applyNumberFormat="0" applyBorder="0" applyAlignment="0" applyProtection="0"/>
    <xf numFmtId="0" fontId="25" fillId="8" borderId="0" applyNumberFormat="0" applyBorder="0" applyAlignment="0" applyProtection="0"/>
    <xf numFmtId="0" fontId="26" fillId="8" borderId="0" applyNumberFormat="0" applyBorder="0" applyAlignment="0" applyProtection="0"/>
    <xf numFmtId="0" fontId="25" fillId="11" borderId="0" applyNumberFormat="0" applyBorder="0" applyAlignment="0" applyProtection="0"/>
    <xf numFmtId="0" fontId="26" fillId="11" borderId="0" applyNumberFormat="0" applyBorder="0" applyAlignment="0" applyProtection="0"/>
    <xf numFmtId="0" fontId="25" fillId="14"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2" borderId="0" applyNumberFormat="0" applyBorder="0" applyAlignment="0" applyProtection="0"/>
    <xf numFmtId="0" fontId="27" fillId="13"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5" borderId="0" applyNumberFormat="0" applyBorder="0" applyAlignment="0" applyProtection="0"/>
    <xf numFmtId="0" fontId="28" fillId="15" borderId="0" applyNumberFormat="0" applyBorder="0" applyAlignment="0" applyProtection="0"/>
    <xf numFmtId="0" fontId="27" fillId="12" borderId="0" applyNumberFormat="0" applyBorder="0" applyAlignment="0" applyProtection="0"/>
    <xf numFmtId="0" fontId="28" fillId="12" borderId="0" applyNumberFormat="0" applyBorder="0" applyAlignment="0" applyProtection="0"/>
    <xf numFmtId="0" fontId="27" fillId="13" borderId="0" applyNumberFormat="0" applyBorder="0" applyAlignment="0" applyProtection="0"/>
    <xf numFmtId="0" fontId="28" fillId="13" borderId="0" applyNumberFormat="0" applyBorder="0" applyAlignment="0" applyProtection="0"/>
    <xf numFmtId="0" fontId="27" fillId="16" borderId="0" applyNumberFormat="0" applyBorder="0" applyAlignment="0" applyProtection="0"/>
    <xf numFmtId="0" fontId="28" fillId="16" borderId="0" applyNumberFormat="0" applyBorder="0" applyAlignment="0" applyProtection="0"/>
    <xf numFmtId="0" fontId="27" fillId="17" borderId="0" applyNumberFormat="0" applyBorder="0" applyAlignment="0" applyProtection="0"/>
    <xf numFmtId="0" fontId="28" fillId="17" borderId="0" applyNumberFormat="0" applyBorder="0" applyAlignment="0" applyProtection="0"/>
    <xf numFmtId="0" fontId="27" fillId="18" borderId="0" applyNumberFormat="0" applyBorder="0" applyAlignment="0" applyProtection="0"/>
    <xf numFmtId="0" fontId="28" fillId="18" borderId="0" applyNumberFormat="0" applyBorder="0" applyAlignment="0" applyProtection="0"/>
    <xf numFmtId="0" fontId="27" fillId="19"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8"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25" fillId="24" borderId="0" applyNumberFormat="0" applyBorder="0" applyAlignment="0" applyProtection="0"/>
    <xf numFmtId="0" fontId="25" fillId="25" borderId="0" applyNumberFormat="0" applyBorder="0" applyAlignment="0" applyProtection="0"/>
    <xf numFmtId="0" fontId="27" fillId="26"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8"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6" borderId="0" applyNumberFormat="0" applyBorder="0" applyAlignment="0" applyProtection="0"/>
    <xf numFmtId="0" fontId="25" fillId="24" borderId="0" applyNumberFormat="0" applyBorder="0" applyAlignment="0" applyProtection="0"/>
    <xf numFmtId="0" fontId="25" fillId="28" borderId="0" applyNumberFormat="0" applyBorder="0" applyAlignment="0" applyProtection="0"/>
    <xf numFmtId="0" fontId="27" fillId="25" borderId="0" applyNumberFormat="0" applyBorder="0" applyAlignment="0" applyProtection="0"/>
    <xf numFmtId="0" fontId="27" fillId="29" borderId="0" applyNumberFormat="0" applyBorder="0" applyAlignment="0" applyProtection="0"/>
    <xf numFmtId="0" fontId="27" fillId="29" borderId="0" applyNumberFormat="0" applyBorder="0" applyAlignment="0" applyProtection="0"/>
    <xf numFmtId="0" fontId="27" fillId="29" borderId="0" applyNumberFormat="0" applyBorder="0" applyAlignment="0" applyProtection="0"/>
    <xf numFmtId="0" fontId="27" fillId="29" borderId="0" applyNumberFormat="0" applyBorder="0" applyAlignment="0" applyProtection="0"/>
    <xf numFmtId="0" fontId="27" fillId="29" borderId="0" applyNumberFormat="0" applyBorder="0" applyAlignment="0" applyProtection="0"/>
    <xf numFmtId="0" fontId="27" fillId="29" borderId="0" applyNumberFormat="0" applyBorder="0" applyAlignment="0" applyProtection="0"/>
    <xf numFmtId="0" fontId="27" fillId="29" borderId="0" applyNumberFormat="0" applyBorder="0" applyAlignment="0" applyProtection="0"/>
    <xf numFmtId="0" fontId="27" fillId="29" borderId="0" applyNumberFormat="0" applyBorder="0" applyAlignment="0" applyProtection="0"/>
    <xf numFmtId="0" fontId="27" fillId="29" borderId="0" applyNumberFormat="0" applyBorder="0" applyAlignment="0" applyProtection="0"/>
    <xf numFmtId="0" fontId="27" fillId="29" borderId="0" applyNumberFormat="0" applyBorder="0" applyAlignment="0" applyProtection="0"/>
    <xf numFmtId="0" fontId="27" fillId="29" borderId="0" applyNumberFormat="0" applyBorder="0" applyAlignment="0" applyProtection="0"/>
    <xf numFmtId="0" fontId="27" fillId="29" borderId="0" applyNumberFormat="0" applyBorder="0" applyAlignment="0" applyProtection="0"/>
    <xf numFmtId="0" fontId="27" fillId="29" borderId="0" applyNumberFormat="0" applyBorder="0" applyAlignment="0" applyProtection="0"/>
    <xf numFmtId="0" fontId="27" fillId="29" borderId="0" applyNumberFormat="0" applyBorder="0" applyAlignment="0" applyProtection="0"/>
    <xf numFmtId="0" fontId="27" fillId="29" borderId="0" applyNumberFormat="0" applyBorder="0" applyAlignment="0" applyProtection="0"/>
    <xf numFmtId="0" fontId="27" fillId="29" borderId="0" applyNumberFormat="0" applyBorder="0" applyAlignment="0" applyProtection="0"/>
    <xf numFmtId="0" fontId="28" fillId="29" borderId="0" applyNumberFormat="0" applyBorder="0" applyAlignment="0" applyProtection="0"/>
    <xf numFmtId="0" fontId="27" fillId="29" borderId="0" applyNumberFormat="0" applyBorder="0" applyAlignment="0" applyProtection="0"/>
    <xf numFmtId="0" fontId="27" fillId="29" borderId="0" applyNumberFormat="0" applyBorder="0" applyAlignment="0" applyProtection="0"/>
    <xf numFmtId="0" fontId="27" fillId="29" borderId="0" applyNumberFormat="0" applyBorder="0" applyAlignment="0" applyProtection="0"/>
    <xf numFmtId="0" fontId="27" fillId="29" borderId="0" applyNumberFormat="0" applyBorder="0" applyAlignment="0" applyProtection="0"/>
    <xf numFmtId="0" fontId="27" fillId="29" borderId="0" applyNumberFormat="0" applyBorder="0" applyAlignment="0" applyProtection="0"/>
    <xf numFmtId="0" fontId="27" fillId="29" borderId="0" applyNumberFormat="0" applyBorder="0" applyAlignment="0" applyProtection="0"/>
    <xf numFmtId="0" fontId="27" fillId="29" borderId="0" applyNumberFormat="0" applyBorder="0" applyAlignment="0" applyProtection="0"/>
    <xf numFmtId="0" fontId="27" fillId="19" borderId="0" applyNumberFormat="0" applyBorder="0" applyAlignment="0" applyProtection="0"/>
    <xf numFmtId="0" fontId="25" fillId="20" borderId="0" applyNumberFormat="0" applyBorder="0" applyAlignment="0" applyProtection="0"/>
    <xf numFmtId="0" fontId="25" fillId="25" borderId="0" applyNumberFormat="0" applyBorder="0" applyAlignment="0" applyProtection="0"/>
    <xf numFmtId="0" fontId="27" fillId="25"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8"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30" borderId="0" applyNumberFormat="0" applyBorder="0" applyAlignment="0" applyProtection="0"/>
    <xf numFmtId="0" fontId="25" fillId="31" borderId="0" applyNumberFormat="0" applyBorder="0" applyAlignment="0" applyProtection="0"/>
    <xf numFmtId="0" fontId="25" fillId="20" borderId="0" applyNumberFormat="0" applyBorder="0" applyAlignment="0" applyProtection="0"/>
    <xf numFmtId="0" fontId="27" fillId="21"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8"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32" borderId="0" applyNumberFormat="0" applyBorder="0" applyAlignment="0" applyProtection="0"/>
    <xf numFmtId="0" fontId="25" fillId="24" borderId="0" applyNumberFormat="0" applyBorder="0" applyAlignment="0" applyProtection="0"/>
    <xf numFmtId="0" fontId="25" fillId="33"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8"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9" fillId="35" borderId="0" applyNumberFormat="0" applyBorder="0" applyAlignment="0" applyProtection="0"/>
    <xf numFmtId="0" fontId="30" fillId="6" borderId="0" applyNumberFormat="0" applyBorder="0" applyAlignment="0" applyProtection="0"/>
    <xf numFmtId="0" fontId="31" fillId="6" borderId="0" applyNumberFormat="0" applyBorder="0" applyAlignment="0" applyProtection="0"/>
    <xf numFmtId="0" fontId="32" fillId="36" borderId="8" applyNumberFormat="0" applyAlignment="0" applyProtection="0"/>
    <xf numFmtId="0" fontId="33" fillId="37" borderId="8" applyNumberFormat="0" applyAlignment="0" applyProtection="0"/>
    <xf numFmtId="0" fontId="33" fillId="37" borderId="8" applyNumberFormat="0" applyAlignment="0" applyProtection="0"/>
    <xf numFmtId="0" fontId="34" fillId="37" borderId="8" applyNumberFormat="0" applyAlignment="0" applyProtection="0"/>
    <xf numFmtId="0" fontId="35" fillId="26" borderId="9" applyNumberFormat="0" applyAlignment="0" applyProtection="0"/>
    <xf numFmtId="0" fontId="35" fillId="38" borderId="9" applyNumberFormat="0" applyAlignment="0" applyProtection="0"/>
    <xf numFmtId="0" fontId="36" fillId="38" borderId="9" applyNumberFormat="0" applyAlignment="0" applyProtection="0"/>
    <xf numFmtId="165" fontId="23"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5" fontId="37"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5" fontId="37" fillId="0" borderId="0" applyFont="0" applyFill="0" applyBorder="0" applyAlignment="0" applyProtection="0"/>
    <xf numFmtId="165" fontId="37"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5" fontId="37" fillId="0" borderId="0" applyFont="0" applyFill="0" applyBorder="0" applyAlignment="0" applyProtection="0"/>
    <xf numFmtId="165" fontId="37" fillId="0" borderId="0" applyFont="0" applyFill="0" applyBorder="0" applyAlignment="0" applyProtection="0"/>
    <xf numFmtId="165" fontId="37"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5" fontId="37" fillId="0" borderId="0" applyFont="0" applyFill="0" applyBorder="0" applyAlignment="0" applyProtection="0"/>
    <xf numFmtId="165" fontId="37" fillId="0" borderId="0" applyFont="0" applyFill="0" applyBorder="0" applyAlignment="0" applyProtection="0"/>
    <xf numFmtId="165" fontId="23" fillId="0" borderId="0" applyFont="0" applyFill="0" applyBorder="0" applyAlignment="0" applyProtection="0"/>
    <xf numFmtId="165" fontId="37"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6" fontId="24" fillId="0" borderId="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8" fontId="24" fillId="0" borderId="0" applyFill="0" applyBorder="0" applyAlignment="0" applyProtection="0"/>
    <xf numFmtId="169" fontId="38" fillId="0" borderId="0" applyFont="0" applyFill="0" applyBorder="0" applyAlignment="0" applyProtection="0"/>
    <xf numFmtId="170" fontId="38" fillId="0" borderId="0" applyFont="0" applyFill="0" applyBorder="0" applyAlignment="0" applyProtection="0"/>
    <xf numFmtId="0" fontId="39" fillId="7" borderId="0" applyNumberFormat="0" applyBorder="0" applyAlignment="0" applyProtection="0"/>
    <xf numFmtId="0" fontId="40" fillId="0" borderId="5" applyAlignment="0"/>
    <xf numFmtId="0" fontId="41" fillId="0" borderId="5" applyAlignment="0"/>
    <xf numFmtId="0" fontId="41" fillId="0" borderId="5">
      <alignment vertical="top" wrapText="1"/>
    </xf>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171" fontId="9" fillId="0" borderId="0" applyFont="0" applyFill="0" applyBorder="0" applyAlignment="0" applyProtection="0"/>
    <xf numFmtId="0" fontId="43" fillId="0" borderId="0"/>
    <xf numFmtId="0" fontId="44" fillId="0" borderId="0" applyNumberFormat="0" applyFill="0" applyBorder="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39" fillId="28" borderId="0" applyNumberFormat="0" applyBorder="0" applyAlignment="0" applyProtection="0"/>
    <xf numFmtId="0" fontId="39" fillId="7" borderId="0" applyNumberFormat="0" applyBorder="0" applyAlignment="0" applyProtection="0"/>
    <xf numFmtId="0" fontId="47" fillId="7" borderId="0" applyNumberFormat="0" applyBorder="0" applyAlignment="0" applyProtection="0"/>
    <xf numFmtId="0" fontId="48" fillId="0" borderId="10" applyNumberFormat="0" applyFill="0" applyAlignment="0" applyProtection="0"/>
    <xf numFmtId="0" fontId="49" fillId="0" borderId="11" applyNumberFormat="0" applyFill="0" applyAlignment="0" applyProtection="0"/>
    <xf numFmtId="0" fontId="50" fillId="0" borderId="11" applyNumberFormat="0" applyFill="0" applyAlignment="0" applyProtection="0"/>
    <xf numFmtId="0" fontId="51" fillId="0" borderId="12" applyNumberFormat="0" applyFill="0" applyAlignment="0" applyProtection="0"/>
    <xf numFmtId="0" fontId="52" fillId="0" borderId="12" applyNumberFormat="0" applyFill="0" applyAlignment="0" applyProtection="0"/>
    <xf numFmtId="0" fontId="53" fillId="0" borderId="12" applyNumberFormat="0" applyFill="0" applyAlignment="0" applyProtection="0"/>
    <xf numFmtId="0" fontId="54" fillId="0" borderId="13" applyNumberFormat="0" applyFill="0" applyAlignment="0" applyProtection="0"/>
    <xf numFmtId="0" fontId="55" fillId="0" borderId="14" applyNumberFormat="0" applyFill="0" applyAlignment="0" applyProtection="0"/>
    <xf numFmtId="0" fontId="56" fillId="0" borderId="14" applyNumberFormat="0" applyFill="0" applyAlignment="0" applyProtection="0"/>
    <xf numFmtId="0" fontId="54"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alignment vertical="top"/>
      <protection locked="0"/>
    </xf>
    <xf numFmtId="0" fontId="58" fillId="0" borderId="0" applyNumberFormat="0" applyFill="0" applyBorder="0" applyAlignment="0" applyProtection="0"/>
    <xf numFmtId="0" fontId="59" fillId="33" borderId="8" applyNumberFormat="0" applyAlignment="0" applyProtection="0"/>
    <xf numFmtId="0" fontId="59" fillId="10" borderId="8" applyNumberFormat="0" applyAlignment="0" applyProtection="0"/>
    <xf numFmtId="0" fontId="59" fillId="10" borderId="8" applyNumberFormat="0" applyAlignment="0" applyProtection="0"/>
    <xf numFmtId="0" fontId="60" fillId="10" borderId="8" applyNumberFormat="0" applyAlignment="0" applyProtection="0"/>
    <xf numFmtId="0" fontId="61" fillId="37" borderId="15" applyNumberFormat="0" applyAlignment="0" applyProtection="0"/>
    <xf numFmtId="0" fontId="61" fillId="37" borderId="15" applyNumberFormat="0" applyAlignment="0" applyProtection="0"/>
    <xf numFmtId="0" fontId="61" fillId="37" borderId="15" applyNumberFormat="0" applyAlignment="0" applyProtection="0"/>
    <xf numFmtId="0" fontId="62" fillId="0" borderId="16" applyNumberFormat="0" applyFill="0" applyAlignment="0" applyProtection="0"/>
    <xf numFmtId="0" fontId="63" fillId="0" borderId="16" applyNumberFormat="0" applyFill="0" applyAlignment="0" applyProtection="0"/>
    <xf numFmtId="0" fontId="64" fillId="0" borderId="16" applyNumberFormat="0" applyFill="0" applyAlignment="0" applyProtection="0"/>
    <xf numFmtId="0" fontId="49" fillId="0" borderId="11" applyNumberFormat="0" applyFill="0" applyAlignment="0" applyProtection="0"/>
    <xf numFmtId="0" fontId="52" fillId="0" borderId="12" applyNumberFormat="0" applyFill="0" applyAlignment="0" applyProtection="0"/>
    <xf numFmtId="0" fontId="55" fillId="0" borderId="14" applyNumberFormat="0" applyFill="0" applyAlignment="0" applyProtection="0"/>
    <xf numFmtId="0" fontId="55" fillId="0" borderId="0" applyNumberFormat="0" applyFill="0" applyBorder="0" applyAlignment="0" applyProtection="0"/>
    <xf numFmtId="0" fontId="65" fillId="0" borderId="0" applyNumberFormat="0" applyFill="0" applyBorder="0" applyAlignment="0" applyProtection="0"/>
    <xf numFmtId="0" fontId="10" fillId="0" borderId="0"/>
    <xf numFmtId="0" fontId="10" fillId="0" borderId="0"/>
    <xf numFmtId="0" fontId="23" fillId="0" borderId="0"/>
    <xf numFmtId="0" fontId="9" fillId="0" borderId="0"/>
    <xf numFmtId="0" fontId="10" fillId="0" borderId="0"/>
    <xf numFmtId="0" fontId="10" fillId="0" borderId="0"/>
    <xf numFmtId="0" fontId="10" fillId="0" borderId="0"/>
    <xf numFmtId="0" fontId="10" fillId="0" borderId="0"/>
    <xf numFmtId="0" fontId="23" fillId="0" borderId="0"/>
    <xf numFmtId="0" fontId="24" fillId="0" borderId="0"/>
    <xf numFmtId="0" fontId="24" fillId="0" borderId="0"/>
    <xf numFmtId="0" fontId="9" fillId="0" borderId="0"/>
    <xf numFmtId="0" fontId="38" fillId="0" borderId="0"/>
    <xf numFmtId="0" fontId="9" fillId="0" borderId="0"/>
    <xf numFmtId="0" fontId="9" fillId="0" borderId="0"/>
    <xf numFmtId="0" fontId="23" fillId="0" borderId="0"/>
    <xf numFmtId="0" fontId="9" fillId="0" borderId="0"/>
    <xf numFmtId="0" fontId="9" fillId="0" borderId="0"/>
    <xf numFmtId="0" fontId="66" fillId="0" borderId="0">
      <alignment vertical="top"/>
    </xf>
    <xf numFmtId="0" fontId="38" fillId="0" borderId="0"/>
    <xf numFmtId="0" fontId="6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6" fillId="0" borderId="0"/>
    <xf numFmtId="0" fontId="9" fillId="0" borderId="0"/>
    <xf numFmtId="0" fontId="9" fillId="0" borderId="0"/>
    <xf numFmtId="0" fontId="3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8" fillId="42" borderId="0" applyNumberFormat="0" applyBorder="0" applyAlignment="0" applyProtection="0"/>
    <xf numFmtId="0" fontId="68" fillId="43" borderId="0" applyNumberFormat="0" applyBorder="0" applyAlignment="0" applyProtection="0"/>
    <xf numFmtId="0" fontId="69" fillId="43" borderId="0" applyNumberFormat="0" applyBorder="0" applyAlignment="0" applyProtection="0"/>
    <xf numFmtId="0" fontId="68" fillId="43" borderId="0" applyNumberFormat="0" applyBorder="0" applyAlignment="0" applyProtection="0"/>
    <xf numFmtId="0" fontId="9" fillId="0" borderId="0" applyNumberForma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7" fillId="0" borderId="0"/>
    <xf numFmtId="0" fontId="9" fillId="0" borderId="0" applyNumberFormat="0" applyFill="0" applyBorder="0" applyAlignment="0" applyProtection="0"/>
    <xf numFmtId="0" fontId="23" fillId="0" borderId="0"/>
    <xf numFmtId="2" fontId="23" fillId="0" borderId="0"/>
    <xf numFmtId="0" fontId="23" fillId="0" borderId="0"/>
    <xf numFmtId="0" fontId="37" fillId="0" borderId="0"/>
    <xf numFmtId="0" fontId="37" fillId="0" borderId="0"/>
    <xf numFmtId="0" fontId="23" fillId="0" borderId="0"/>
    <xf numFmtId="0" fontId="23" fillId="0" borderId="0"/>
    <xf numFmtId="0" fontId="23" fillId="0" borderId="0"/>
    <xf numFmtId="0" fontId="37" fillId="0" borderId="0"/>
    <xf numFmtId="0" fontId="37" fillId="0" borderId="0"/>
    <xf numFmtId="0" fontId="37" fillId="0" borderId="0"/>
    <xf numFmtId="0" fontId="23" fillId="0" borderId="0"/>
    <xf numFmtId="0" fontId="9" fillId="0" borderId="0" applyNumberFormat="0" applyFill="0" applyBorder="0" applyAlignment="0" applyProtection="0"/>
    <xf numFmtId="0" fontId="23" fillId="0" borderId="0"/>
    <xf numFmtId="0" fontId="24"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7" fillId="0" borderId="0"/>
    <xf numFmtId="0" fontId="37" fillId="0" borderId="0"/>
    <xf numFmtId="0" fontId="23" fillId="0" borderId="0"/>
    <xf numFmtId="0" fontId="10" fillId="0" borderId="0"/>
    <xf numFmtId="0" fontId="10" fillId="0" borderId="0"/>
    <xf numFmtId="0" fontId="37" fillId="0" borderId="0"/>
    <xf numFmtId="0" fontId="9" fillId="0" borderId="0" applyNumberFormat="0" applyFill="0" applyBorder="0" applyAlignment="0" applyProtection="0"/>
    <xf numFmtId="0" fontId="23" fillId="0" borderId="0"/>
    <xf numFmtId="0" fontId="23" fillId="0" borderId="0"/>
    <xf numFmtId="0" fontId="23" fillId="0" borderId="0"/>
    <xf numFmtId="0" fontId="23" fillId="0" borderId="0"/>
    <xf numFmtId="0" fontId="23" fillId="0" borderId="0"/>
    <xf numFmtId="0" fontId="9" fillId="0" borderId="0"/>
    <xf numFmtId="0" fontId="9" fillId="0" borderId="0"/>
    <xf numFmtId="0" fontId="9" fillId="24" borderId="17" applyNumberFormat="0" applyFont="0" applyAlignment="0" applyProtection="0"/>
    <xf numFmtId="0" fontId="23" fillId="44" borderId="17" applyNumberFormat="0" applyFont="0" applyAlignment="0" applyProtection="0"/>
    <xf numFmtId="0" fontId="23" fillId="44" borderId="17" applyNumberFormat="0" applyFont="0" applyAlignment="0" applyProtection="0"/>
    <xf numFmtId="0" fontId="37" fillId="44" borderId="17" applyNumberFormat="0" applyFont="0" applyAlignment="0" applyProtection="0"/>
    <xf numFmtId="0" fontId="70" fillId="0" borderId="0"/>
    <xf numFmtId="0" fontId="23" fillId="44" borderId="17" applyNumberFormat="0" applyFont="0" applyAlignment="0" applyProtection="0"/>
    <xf numFmtId="0" fontId="23" fillId="44" borderId="17" applyNumberFormat="0" applyFont="0" applyAlignment="0" applyProtection="0"/>
    <xf numFmtId="0" fontId="23" fillId="44" borderId="17" applyNumberFormat="0" applyFont="0" applyAlignment="0" applyProtection="0"/>
    <xf numFmtId="0" fontId="71" fillId="0" borderId="0" applyNumberFormat="0" applyFill="0" applyBorder="0" applyAlignment="0" applyProtection="0"/>
    <xf numFmtId="0" fontId="61" fillId="36" borderId="18" applyNumberFormat="0" applyAlignment="0" applyProtection="0"/>
    <xf numFmtId="0" fontId="61" fillId="37" borderId="18" applyNumberFormat="0" applyAlignment="0" applyProtection="0"/>
    <xf numFmtId="0" fontId="61" fillId="37" borderId="18" applyNumberFormat="0" applyAlignment="0" applyProtection="0"/>
    <xf numFmtId="0" fontId="72" fillId="37" borderId="18" applyNumberFormat="0" applyAlignment="0" applyProtection="0"/>
    <xf numFmtId="0" fontId="44" fillId="0" borderId="0" applyNumberFormat="0" applyFill="0" applyBorder="0" applyAlignment="0" applyProtection="0"/>
    <xf numFmtId="0" fontId="27" fillId="22" borderId="0" applyNumberFormat="0" applyBorder="0" applyAlignment="0" applyProtection="0"/>
    <xf numFmtId="0" fontId="27" fillId="27" borderId="0" applyNumberFormat="0" applyBorder="0" applyAlignment="0" applyProtection="0"/>
    <xf numFmtId="0" fontId="27" fillId="29"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34" borderId="0" applyNumberFormat="0" applyBorder="0" applyAlignment="0" applyProtection="0"/>
    <xf numFmtId="0" fontId="63" fillId="0" borderId="16" applyNumberFormat="0" applyFill="0" applyAlignment="0" applyProtection="0"/>
    <xf numFmtId="0" fontId="35" fillId="38" borderId="9" applyNumberFormat="0" applyAlignment="0" applyProtection="0"/>
    <xf numFmtId="49" fontId="73" fillId="45" borderId="19">
      <alignment horizontal="center" vertical="top" wrapText="1"/>
    </xf>
    <xf numFmtId="0" fontId="33" fillId="37" borderId="20" applyNumberFormat="0" applyAlignment="0" applyProtection="0"/>
    <xf numFmtId="0" fontId="33" fillId="37" borderId="20" applyNumberFormat="0" applyAlignment="0" applyProtection="0"/>
    <xf numFmtId="0" fontId="33" fillId="37" borderId="20" applyNumberFormat="0" applyAlignment="0" applyProtection="0"/>
    <xf numFmtId="0" fontId="74" fillId="0" borderId="0" applyNumberFormat="0" applyFill="0" applyBorder="0" applyAlignment="0" applyProtection="0"/>
    <xf numFmtId="0" fontId="30" fillId="6" borderId="0" applyNumberFormat="0" applyBorder="0" applyAlignment="0" applyProtection="0"/>
    <xf numFmtId="0" fontId="75" fillId="0" borderId="0"/>
    <xf numFmtId="0" fontId="24" fillId="0" borderId="0"/>
    <xf numFmtId="0" fontId="76" fillId="0" borderId="0"/>
    <xf numFmtId="0" fontId="70" fillId="0" borderId="0"/>
    <xf numFmtId="0" fontId="65" fillId="0" borderId="0" applyNumberFormat="0" applyFill="0" applyBorder="0" applyAlignment="0" applyProtection="0"/>
    <xf numFmtId="0" fontId="42" fillId="0" borderId="21" applyNumberFormat="0" applyFill="0" applyAlignment="0" applyProtection="0"/>
    <xf numFmtId="0" fontId="42" fillId="0" borderId="22" applyNumberFormat="0" applyFill="0" applyAlignment="0" applyProtection="0"/>
    <xf numFmtId="0" fontId="42" fillId="0" borderId="22" applyNumberFormat="0" applyFill="0" applyAlignment="0" applyProtection="0"/>
    <xf numFmtId="0" fontId="77" fillId="0" borderId="22" applyNumberFormat="0" applyFill="0" applyAlignment="0" applyProtection="0"/>
    <xf numFmtId="172" fontId="24" fillId="0" borderId="0" applyFill="0" applyBorder="0" applyAlignment="0" applyProtection="0"/>
    <xf numFmtId="173" fontId="66" fillId="0" borderId="0" applyFont="0" applyFill="0" applyBorder="0" applyAlignment="0" applyProtection="0"/>
    <xf numFmtId="167" fontId="23" fillId="0" borderId="0" applyFont="0" applyFill="0" applyBorder="0" applyAlignment="0" applyProtection="0"/>
    <xf numFmtId="44" fontId="9" fillId="0" borderId="0" applyFont="0" applyFill="0" applyBorder="0" applyAlignment="0" applyProtection="0"/>
    <xf numFmtId="40" fontId="66" fillId="0" borderId="0" applyFont="0" applyFill="0" applyBorder="0" applyAlignment="0" applyProtection="0"/>
    <xf numFmtId="165" fontId="9" fillId="0" borderId="0" applyFont="0" applyFill="0" applyBorder="0" applyAlignment="0" applyProtection="0"/>
    <xf numFmtId="165" fontId="23" fillId="0" borderId="0" applyFont="0" applyFill="0" applyBorder="0" applyAlignment="0" applyProtection="0"/>
    <xf numFmtId="164" fontId="10" fillId="0" borderId="0" applyFont="0" applyFill="0" applyBorder="0" applyAlignment="0" applyProtection="0"/>
    <xf numFmtId="0" fontId="59" fillId="10" borderId="20" applyNumberFormat="0" applyAlignment="0" applyProtection="0"/>
    <xf numFmtId="0" fontId="59" fillId="10" borderId="20" applyNumberFormat="0" applyAlignment="0" applyProtection="0"/>
    <xf numFmtId="0" fontId="59" fillId="10" borderId="20" applyNumberFormat="0" applyAlignment="0" applyProtection="0"/>
    <xf numFmtId="0" fontId="42" fillId="0" borderId="22" applyNumberFormat="0" applyFill="0" applyAlignment="0" applyProtection="0"/>
    <xf numFmtId="0" fontId="42" fillId="0" borderId="22" applyNumberFormat="0" applyFill="0" applyAlignment="0" applyProtection="0"/>
    <xf numFmtId="0" fontId="42" fillId="0" borderId="22" applyNumberFormat="0" applyFill="0" applyAlignment="0" applyProtection="0"/>
    <xf numFmtId="0" fontId="71" fillId="0" borderId="0" applyNumberFormat="0" applyFill="0" applyBorder="0" applyAlignment="0" applyProtection="0"/>
    <xf numFmtId="0" fontId="78" fillId="0" borderId="0" applyNumberFormat="0" applyFill="0" applyBorder="0" applyAlignment="0" applyProtection="0"/>
    <xf numFmtId="164" fontId="7" fillId="0" borderId="0" applyFont="0" applyFill="0" applyBorder="0" applyAlignment="0" applyProtection="0"/>
    <xf numFmtId="0" fontId="7" fillId="0" borderId="0"/>
    <xf numFmtId="0" fontId="9" fillId="0" borderId="0"/>
    <xf numFmtId="164" fontId="6" fillId="0" borderId="0" applyFont="0" applyFill="0" applyBorder="0" applyAlignment="0" applyProtection="0"/>
    <xf numFmtId="0" fontId="6" fillId="0" borderId="0"/>
    <xf numFmtId="164" fontId="5" fillId="0" borderId="0" applyFont="0" applyFill="0" applyBorder="0" applyAlignment="0" applyProtection="0"/>
    <xf numFmtId="0" fontId="5" fillId="0" borderId="0"/>
    <xf numFmtId="0" fontId="23" fillId="0" borderId="0"/>
    <xf numFmtId="164" fontId="23"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9" fillId="0" borderId="0"/>
    <xf numFmtId="164" fontId="3" fillId="0" borderId="0" applyFont="0" applyFill="0" applyBorder="0" applyAlignment="0" applyProtection="0"/>
    <xf numFmtId="0" fontId="3" fillId="0" borderId="0"/>
    <xf numFmtId="164" fontId="2" fillId="0" borderId="0" applyFont="0" applyFill="0" applyBorder="0" applyAlignment="0" applyProtection="0"/>
    <xf numFmtId="0" fontId="2" fillId="0" borderId="0"/>
    <xf numFmtId="0" fontId="9" fillId="0" borderId="0"/>
    <xf numFmtId="0" fontId="2" fillId="0" borderId="0"/>
    <xf numFmtId="0" fontId="2" fillId="0" borderId="0"/>
    <xf numFmtId="0" fontId="2" fillId="0" borderId="0"/>
    <xf numFmtId="0" fontId="2" fillId="0" borderId="0"/>
    <xf numFmtId="164" fontId="1" fillId="0" borderId="0" applyFont="0" applyFill="0" applyBorder="0" applyAlignment="0" applyProtection="0"/>
    <xf numFmtId="0" fontId="1" fillId="0" borderId="0"/>
    <xf numFmtId="0" fontId="86" fillId="0" borderId="0"/>
    <xf numFmtId="0" fontId="87" fillId="0" borderId="0"/>
    <xf numFmtId="174" fontId="88" fillId="0" borderId="0" applyFill="0" applyBorder="0" applyAlignment="0" applyProtection="0"/>
    <xf numFmtId="0" fontId="88" fillId="0" borderId="0"/>
    <xf numFmtId="0" fontId="86" fillId="0" borderId="0"/>
    <xf numFmtId="0" fontId="86" fillId="0" borderId="0"/>
    <xf numFmtId="0" fontId="86" fillId="0" borderId="0"/>
  </cellStyleXfs>
  <cellXfs count="216">
    <xf numFmtId="0" fontId="0" fillId="0" borderId="0" xfId="0"/>
    <xf numFmtId="0" fontId="11" fillId="0" borderId="1" xfId="2" quotePrefix="1" applyNumberFormat="1" applyFont="1" applyBorder="1" applyAlignment="1" applyProtection="1">
      <alignment horizontal="center" vertical="center"/>
    </xf>
    <xf numFmtId="49" fontId="11" fillId="0" borderId="2" xfId="2" quotePrefix="1" applyNumberFormat="1" applyFont="1" applyBorder="1" applyAlignment="1" applyProtection="1">
      <alignment horizontal="center" vertical="center"/>
    </xf>
    <xf numFmtId="4" fontId="11" fillId="0" borderId="2" xfId="2" applyNumberFormat="1" applyFont="1" applyBorder="1" applyAlignment="1" applyProtection="1">
      <alignment horizontal="center" vertical="center"/>
    </xf>
    <xf numFmtId="4" fontId="11" fillId="0" borderId="2" xfId="2" quotePrefix="1" applyNumberFormat="1" applyFont="1" applyBorder="1" applyAlignment="1" applyProtection="1">
      <alignment horizontal="center" vertical="center"/>
    </xf>
    <xf numFmtId="4" fontId="11" fillId="0" borderId="3" xfId="2" quotePrefix="1" applyNumberFormat="1" applyFont="1" applyBorder="1" applyAlignment="1" applyProtection="1">
      <alignment horizontal="center" vertical="center"/>
    </xf>
    <xf numFmtId="49" fontId="12" fillId="2" borderId="4" xfId="3" quotePrefix="1" applyNumberFormat="1" applyFont="1" applyFill="1" applyBorder="1" applyAlignment="1" applyProtection="1">
      <alignment horizontal="left" vertical="top"/>
    </xf>
    <xf numFmtId="49" fontId="11" fillId="2" borderId="4" xfId="3" quotePrefix="1" applyNumberFormat="1" applyFont="1" applyFill="1" applyBorder="1" applyAlignment="1" applyProtection="1">
      <alignment horizontal="center"/>
    </xf>
    <xf numFmtId="4" fontId="13" fillId="2" borderId="4" xfId="3" quotePrefix="1" applyNumberFormat="1" applyFont="1" applyFill="1" applyBorder="1" applyAlignment="1" applyProtection="1">
      <alignment horizontal="right"/>
    </xf>
    <xf numFmtId="49" fontId="12" fillId="0" borderId="0" xfId="5" applyNumberFormat="1" applyFont="1" applyFill="1" applyBorder="1" applyAlignment="1" applyProtection="1">
      <alignment horizontal="left" vertical="top"/>
    </xf>
    <xf numFmtId="49" fontId="11" fillId="0" borderId="0" xfId="3" quotePrefix="1" applyNumberFormat="1" applyFont="1" applyFill="1" applyBorder="1" applyAlignment="1" applyProtection="1">
      <alignment horizontal="center"/>
    </xf>
    <xf numFmtId="4" fontId="13" fillId="0" borderId="0" xfId="3" quotePrefix="1" applyNumberFormat="1" applyFont="1" applyFill="1" applyBorder="1" applyAlignment="1" applyProtection="1">
      <alignment horizontal="right"/>
    </xf>
    <xf numFmtId="0" fontId="15" fillId="0" borderId="6" xfId="6" applyFont="1" applyBorder="1" applyProtection="1"/>
    <xf numFmtId="49" fontId="11" fillId="0" borderId="6" xfId="3" quotePrefix="1" applyNumberFormat="1" applyFont="1" applyFill="1" applyBorder="1" applyAlignment="1" applyProtection="1">
      <alignment horizontal="center"/>
    </xf>
    <xf numFmtId="4" fontId="13" fillId="0" borderId="6" xfId="3" quotePrefix="1" applyNumberFormat="1" applyFont="1" applyFill="1" applyBorder="1" applyAlignment="1" applyProtection="1">
      <alignment horizontal="right"/>
    </xf>
    <xf numFmtId="49" fontId="14" fillId="3" borderId="5" xfId="3" quotePrefix="1" applyNumberFormat="1" applyFont="1" applyFill="1" applyBorder="1" applyAlignment="1" applyProtection="1">
      <alignment horizontal="left" vertical="top"/>
    </xf>
    <xf numFmtId="49" fontId="14" fillId="0" borderId="5" xfId="3" quotePrefix="1" applyNumberFormat="1" applyFont="1" applyFill="1" applyBorder="1" applyAlignment="1" applyProtection="1">
      <alignment horizontal="left" vertical="top"/>
    </xf>
    <xf numFmtId="49" fontId="14" fillId="3" borderId="5" xfId="2" quotePrefix="1" applyNumberFormat="1" applyFont="1" applyFill="1" applyBorder="1" applyAlignment="1" applyProtection="1">
      <alignment horizontal="left" vertical="top"/>
    </xf>
    <xf numFmtId="49" fontId="14" fillId="0" borderId="5" xfId="2" quotePrefix="1" applyNumberFormat="1" applyFont="1" applyFill="1" applyBorder="1" applyAlignment="1" applyProtection="1">
      <alignment horizontal="left" vertical="top"/>
    </xf>
    <xf numFmtId="49" fontId="12" fillId="0" borderId="0" xfId="3" quotePrefix="1" applyNumberFormat="1" applyFont="1" applyFill="1" applyBorder="1" applyAlignment="1" applyProtection="1">
      <alignment horizontal="left" vertical="top"/>
    </xf>
    <xf numFmtId="49" fontId="12" fillId="0" borderId="6" xfId="3" quotePrefix="1" applyNumberFormat="1" applyFont="1" applyFill="1" applyBorder="1" applyAlignment="1" applyProtection="1">
      <alignment horizontal="left" vertical="top"/>
    </xf>
    <xf numFmtId="0" fontId="18" fillId="3" borderId="5" xfId="4" applyFont="1" applyFill="1" applyBorder="1" applyAlignment="1" applyProtection="1">
      <alignment horizontal="left" vertical="top" wrapText="1"/>
    </xf>
    <xf numFmtId="49" fontId="11" fillId="0" borderId="5" xfId="3" quotePrefix="1" applyNumberFormat="1" applyFont="1" applyFill="1" applyBorder="1" applyAlignment="1" applyProtection="1">
      <alignment horizontal="center"/>
    </xf>
    <xf numFmtId="4" fontId="16" fillId="0" borderId="5" xfId="3" quotePrefix="1" applyNumberFormat="1" applyFont="1" applyFill="1" applyBorder="1" applyAlignment="1" applyProtection="1">
      <alignment horizontal="right"/>
    </xf>
    <xf numFmtId="49" fontId="13" fillId="0" borderId="5" xfId="3" applyNumberFormat="1" applyFont="1" applyFill="1" applyBorder="1" applyAlignment="1" applyProtection="1">
      <alignment horizontal="left" vertical="top"/>
    </xf>
    <xf numFmtId="0" fontId="13" fillId="0" borderId="5" xfId="4" applyFont="1" applyFill="1" applyBorder="1" applyAlignment="1" applyProtection="1">
      <alignment horizontal="left" vertical="top" wrapText="1"/>
    </xf>
    <xf numFmtId="4" fontId="13" fillId="0" borderId="5" xfId="3" quotePrefix="1" applyNumberFormat="1" applyFont="1" applyFill="1" applyBorder="1" applyAlignment="1" applyProtection="1">
      <alignment horizontal="right"/>
    </xf>
    <xf numFmtId="4" fontId="11" fillId="0" borderId="5" xfId="3" quotePrefix="1" applyNumberFormat="1" applyFont="1" applyFill="1" applyBorder="1" applyAlignment="1" applyProtection="1">
      <alignment horizontal="right"/>
    </xf>
    <xf numFmtId="3" fontId="19" fillId="0" borderId="0" xfId="1" applyNumberFormat="1" applyFont="1" applyFill="1" applyProtection="1"/>
    <xf numFmtId="4" fontId="19" fillId="0" borderId="0" xfId="1" applyNumberFormat="1" applyFont="1" applyFill="1" applyProtection="1"/>
    <xf numFmtId="0" fontId="19" fillId="0" borderId="0" xfId="1" applyFont="1" applyFill="1" applyProtection="1"/>
    <xf numFmtId="49" fontId="13" fillId="0" borderId="5" xfId="3" applyNumberFormat="1" applyFont="1" applyFill="1" applyBorder="1" applyAlignment="1" applyProtection="1">
      <alignment horizontal="left" vertical="top" wrapText="1"/>
    </xf>
    <xf numFmtId="49" fontId="13" fillId="0" borderId="5" xfId="3" quotePrefix="1" applyNumberFormat="1" applyFont="1" applyFill="1" applyBorder="1" applyAlignment="1" applyProtection="1">
      <alignment horizontal="left" vertical="top" wrapText="1"/>
    </xf>
    <xf numFmtId="49" fontId="13" fillId="0" borderId="5" xfId="3" quotePrefix="1" applyNumberFormat="1" applyFont="1" applyFill="1" applyBorder="1" applyAlignment="1" applyProtection="1">
      <alignment horizontal="center"/>
    </xf>
    <xf numFmtId="0" fontId="9" fillId="0" borderId="0" xfId="1" applyFont="1" applyProtection="1"/>
    <xf numFmtId="4" fontId="9" fillId="0" borderId="0" xfId="1" applyNumberFormat="1" applyFont="1" applyAlignment="1" applyProtection="1">
      <alignment horizontal="right"/>
    </xf>
    <xf numFmtId="0" fontId="9" fillId="0" borderId="0" xfId="1" applyFont="1" applyAlignment="1" applyProtection="1">
      <alignment horizontal="center"/>
    </xf>
    <xf numFmtId="49" fontId="11" fillId="4" borderId="5" xfId="3" quotePrefix="1" applyNumberFormat="1" applyFont="1" applyFill="1" applyBorder="1" applyAlignment="1" applyProtection="1">
      <alignment horizontal="center"/>
    </xf>
    <xf numFmtId="49" fontId="14" fillId="47" borderId="5" xfId="3" quotePrefix="1" applyNumberFormat="1" applyFont="1" applyFill="1" applyBorder="1" applyAlignment="1" applyProtection="1">
      <alignment horizontal="left" vertical="top"/>
    </xf>
    <xf numFmtId="49" fontId="11" fillId="47" borderId="5" xfId="3" quotePrefix="1" applyNumberFormat="1" applyFont="1" applyFill="1" applyBorder="1" applyAlignment="1" applyProtection="1">
      <alignment horizontal="center"/>
    </xf>
    <xf numFmtId="49" fontId="14" fillId="46" borderId="5" xfId="3" quotePrefix="1" applyNumberFormat="1" applyFont="1" applyFill="1" applyBorder="1" applyAlignment="1" applyProtection="1">
      <alignment horizontal="left" vertical="top"/>
    </xf>
    <xf numFmtId="49" fontId="11" fillId="46" borderId="5" xfId="3" quotePrefix="1" applyNumberFormat="1" applyFont="1" applyFill="1" applyBorder="1" applyAlignment="1" applyProtection="1">
      <alignment horizontal="center"/>
    </xf>
    <xf numFmtId="4" fontId="14" fillId="47" borderId="5" xfId="3" quotePrefix="1" applyNumberFormat="1" applyFont="1" applyFill="1" applyBorder="1" applyAlignment="1" applyProtection="1">
      <alignment horizontal="right"/>
    </xf>
    <xf numFmtId="49" fontId="17" fillId="4" borderId="5" xfId="3" quotePrefix="1" applyNumberFormat="1" applyFont="1" applyFill="1" applyBorder="1" applyAlignment="1" applyProtection="1">
      <alignment horizontal="left" vertical="top"/>
    </xf>
    <xf numFmtId="49" fontId="17" fillId="4" borderId="5" xfId="3" applyNumberFormat="1" applyFont="1" applyFill="1" applyBorder="1" applyAlignment="1" applyProtection="1">
      <alignment horizontal="left" vertical="top"/>
    </xf>
    <xf numFmtId="4" fontId="11" fillId="4" borderId="5" xfId="3" quotePrefix="1" applyNumberFormat="1" applyFont="1" applyFill="1" applyBorder="1" applyAlignment="1" applyProtection="1">
      <alignment horizontal="right"/>
    </xf>
    <xf numFmtId="4" fontId="14" fillId="46" borderId="5" xfId="3" quotePrefix="1" applyNumberFormat="1" applyFont="1" applyFill="1" applyBorder="1" applyAlignment="1" applyProtection="1">
      <alignment horizontal="right"/>
    </xf>
    <xf numFmtId="49" fontId="14" fillId="46" borderId="23" xfId="3" quotePrefix="1" applyNumberFormat="1" applyFont="1" applyFill="1" applyBorder="1" applyAlignment="1" applyProtection="1">
      <alignment horizontal="left" vertical="top"/>
    </xf>
    <xf numFmtId="49" fontId="14" fillId="46" borderId="24" xfId="3" quotePrefix="1" applyNumberFormat="1" applyFont="1" applyFill="1" applyBorder="1" applyAlignment="1" applyProtection="1">
      <alignment horizontal="left" vertical="top" wrapText="1"/>
    </xf>
    <xf numFmtId="49" fontId="11" fillId="46" borderId="24" xfId="3" quotePrefix="1" applyNumberFormat="1" applyFont="1" applyFill="1" applyBorder="1" applyAlignment="1" applyProtection="1">
      <alignment horizontal="center"/>
    </xf>
    <xf numFmtId="4" fontId="14" fillId="46" borderId="25" xfId="3" quotePrefix="1" applyNumberFormat="1" applyFont="1" applyFill="1" applyBorder="1" applyAlignment="1" applyProtection="1">
      <alignment horizontal="right"/>
    </xf>
    <xf numFmtId="49" fontId="17" fillId="4" borderId="5" xfId="3" quotePrefix="1" applyNumberFormat="1" applyFont="1" applyFill="1" applyBorder="1" applyAlignment="1" applyProtection="1">
      <alignment horizontal="left" vertical="top" wrapText="1"/>
    </xf>
    <xf numFmtId="4" fontId="11" fillId="2" borderId="4" xfId="3" applyNumberFormat="1" applyFont="1" applyFill="1" applyBorder="1" applyAlignment="1" applyProtection="1">
      <alignment horizontal="center"/>
    </xf>
    <xf numFmtId="4" fontId="11" fillId="0" borderId="0" xfId="3" applyNumberFormat="1" applyFont="1" applyFill="1" applyBorder="1" applyAlignment="1" applyProtection="1">
      <alignment horizontal="center"/>
    </xf>
    <xf numFmtId="4" fontId="11" fillId="0" borderId="6" xfId="3" applyNumberFormat="1" applyFont="1" applyFill="1" applyBorder="1" applyAlignment="1" applyProtection="1">
      <alignment horizontal="center"/>
    </xf>
    <xf numFmtId="4" fontId="11" fillId="46" borderId="5" xfId="3" applyNumberFormat="1" applyFont="1" applyFill="1" applyBorder="1" applyAlignment="1" applyProtection="1">
      <alignment horizontal="center"/>
    </xf>
    <xf numFmtId="4" fontId="11" fillId="47" borderId="5" xfId="3" applyNumberFormat="1" applyFont="1" applyFill="1" applyBorder="1" applyAlignment="1" applyProtection="1">
      <alignment horizontal="center"/>
    </xf>
    <xf numFmtId="4" fontId="11" fillId="4" borderId="5" xfId="3" quotePrefix="1" applyNumberFormat="1" applyFont="1" applyFill="1" applyBorder="1" applyAlignment="1" applyProtection="1">
      <alignment horizontal="center"/>
    </xf>
    <xf numFmtId="4" fontId="13" fillId="0" borderId="5" xfId="3" applyNumberFormat="1" applyFont="1" applyFill="1" applyBorder="1" applyAlignment="1" applyProtection="1">
      <alignment horizontal="center"/>
    </xf>
    <xf numFmtId="3" fontId="13" fillId="0" borderId="5" xfId="3" applyNumberFormat="1" applyFont="1" applyFill="1" applyBorder="1" applyAlignment="1" applyProtection="1">
      <alignment horizontal="center"/>
    </xf>
    <xf numFmtId="4" fontId="9" fillId="0" borderId="0" xfId="1" applyNumberFormat="1" applyFont="1" applyAlignment="1" applyProtection="1">
      <alignment horizontal="center"/>
    </xf>
    <xf numFmtId="4" fontId="11" fillId="46" borderId="24" xfId="3" applyNumberFormat="1" applyFont="1" applyFill="1" applyBorder="1" applyAlignment="1" applyProtection="1">
      <alignment horizontal="center"/>
    </xf>
    <xf numFmtId="49" fontId="14" fillId="47" borderId="5" xfId="3" quotePrefix="1" applyNumberFormat="1" applyFont="1" applyFill="1" applyBorder="1" applyAlignment="1" applyProtection="1">
      <alignment horizontal="left" vertical="top" wrapText="1"/>
    </xf>
    <xf numFmtId="49" fontId="13" fillId="0" borderId="4" xfId="3" quotePrefix="1" applyNumberFormat="1" applyFont="1" applyFill="1" applyBorder="1" applyAlignment="1" applyProtection="1">
      <alignment horizontal="center"/>
    </xf>
    <xf numFmtId="49" fontId="13" fillId="0" borderId="4" xfId="3" applyNumberFormat="1" applyFont="1" applyFill="1" applyBorder="1" applyAlignment="1" applyProtection="1">
      <alignment horizontal="left" vertical="top"/>
    </xf>
    <xf numFmtId="3" fontId="13" fillId="0" borderId="4" xfId="3" applyNumberFormat="1" applyFont="1" applyFill="1" applyBorder="1" applyAlignment="1" applyProtection="1">
      <alignment horizontal="center"/>
    </xf>
    <xf numFmtId="4" fontId="13" fillId="0" borderId="4" xfId="3" quotePrefix="1" applyNumberFormat="1" applyFont="1" applyFill="1" applyBorder="1" applyAlignment="1" applyProtection="1">
      <alignment horizontal="right"/>
    </xf>
    <xf numFmtId="49" fontId="13" fillId="0" borderId="27" xfId="3" quotePrefix="1" applyNumberFormat="1" applyFont="1" applyFill="1" applyBorder="1" applyAlignment="1" applyProtection="1">
      <alignment horizontal="center"/>
    </xf>
    <xf numFmtId="49" fontId="17" fillId="4" borderId="5" xfId="3" quotePrefix="1" applyNumberFormat="1" applyFont="1" applyFill="1" applyBorder="1" applyAlignment="1" applyProtection="1">
      <alignment horizontal="center"/>
    </xf>
    <xf numFmtId="4" fontId="17" fillId="4" borderId="5" xfId="3" quotePrefix="1" applyNumberFormat="1" applyFont="1" applyFill="1" applyBorder="1" applyAlignment="1" applyProtection="1">
      <alignment horizontal="right"/>
    </xf>
    <xf numFmtId="0" fontId="15" fillId="0" borderId="6" xfId="6" applyFont="1" applyBorder="1" applyAlignment="1" applyProtection="1">
      <alignment horizontal="left" vertical="top"/>
    </xf>
    <xf numFmtId="0" fontId="9" fillId="0" borderId="0" xfId="1" applyFont="1" applyAlignment="1" applyProtection="1">
      <alignment horizontal="left" vertical="top"/>
    </xf>
    <xf numFmtId="4" fontId="11" fillId="0" borderId="5" xfId="3" applyNumberFormat="1" applyFont="1" applyFill="1" applyBorder="1" applyAlignment="1" applyProtection="1">
      <alignment horizontal="center"/>
    </xf>
    <xf numFmtId="4" fontId="11" fillId="0" borderId="5" xfId="3" quotePrefix="1" applyNumberFormat="1" applyFont="1" applyFill="1" applyBorder="1" applyAlignment="1" applyProtection="1">
      <alignment horizontal="center"/>
    </xf>
    <xf numFmtId="49" fontId="17" fillId="4" borderId="5" xfId="3" quotePrefix="1" applyNumberFormat="1" applyFont="1" applyFill="1" applyBorder="1" applyAlignment="1" applyProtection="1">
      <alignment horizontal="justify" vertical="top"/>
    </xf>
    <xf numFmtId="49" fontId="17" fillId="4" borderId="5" xfId="640" quotePrefix="1" applyNumberFormat="1" applyFont="1" applyFill="1" applyBorder="1" applyAlignment="1" applyProtection="1">
      <alignment horizontal="left" vertical="top"/>
    </xf>
    <xf numFmtId="49" fontId="17" fillId="4" borderId="5" xfId="640" applyNumberFormat="1" applyFont="1" applyFill="1" applyBorder="1" applyAlignment="1" applyProtection="1">
      <alignment horizontal="left" vertical="top"/>
    </xf>
    <xf numFmtId="49" fontId="17" fillId="4" borderId="5" xfId="640" quotePrefix="1" applyNumberFormat="1" applyFont="1" applyFill="1" applyBorder="1" applyAlignment="1" applyProtection="1">
      <alignment horizontal="center"/>
    </xf>
    <xf numFmtId="4" fontId="17" fillId="4" borderId="5" xfId="640" quotePrefix="1" applyNumberFormat="1" applyFont="1" applyFill="1" applyBorder="1" applyAlignment="1" applyProtection="1">
      <alignment horizontal="center"/>
    </xf>
    <xf numFmtId="4" fontId="17" fillId="4" borderId="5" xfId="640" quotePrefix="1" applyNumberFormat="1" applyFont="1" applyFill="1" applyBorder="1" applyAlignment="1" applyProtection="1">
      <alignment horizontal="right"/>
    </xf>
    <xf numFmtId="3" fontId="11" fillId="0" borderId="5" xfId="3" applyNumberFormat="1" applyFont="1" applyFill="1" applyBorder="1" applyAlignment="1" applyProtection="1">
      <alignment horizontal="center"/>
    </xf>
    <xf numFmtId="4" fontId="17" fillId="4" borderId="5" xfId="3" quotePrefix="1" applyNumberFormat="1" applyFont="1" applyFill="1" applyBorder="1" applyAlignment="1" applyProtection="1">
      <alignment horizontal="center"/>
    </xf>
    <xf numFmtId="4" fontId="22" fillId="0" borderId="5" xfId="6" applyNumberFormat="1" applyFont="1" applyBorder="1" applyAlignment="1" applyProtection="1">
      <alignment horizontal="right"/>
    </xf>
    <xf numFmtId="4" fontId="83" fillId="0" borderId="5" xfId="3" quotePrefix="1" applyNumberFormat="1" applyFont="1" applyFill="1" applyBorder="1" applyAlignment="1" applyProtection="1">
      <alignment horizontal="right"/>
    </xf>
    <xf numFmtId="49" fontId="83" fillId="0" borderId="27" xfId="3" quotePrefix="1" applyNumberFormat="1" applyFont="1" applyFill="1" applyBorder="1" applyAlignment="1" applyProtection="1">
      <alignment horizontal="center"/>
    </xf>
    <xf numFmtId="3" fontId="11" fillId="4" borderId="5" xfId="3" quotePrefix="1" applyNumberFormat="1" applyFont="1" applyFill="1" applyBorder="1" applyAlignment="1" applyProtection="1">
      <alignment horizontal="center"/>
    </xf>
    <xf numFmtId="49" fontId="14" fillId="3" borderId="5" xfId="3" quotePrefix="1" applyNumberFormat="1" applyFont="1" applyFill="1" applyBorder="1" applyAlignment="1" applyProtection="1">
      <alignment horizontal="center"/>
    </xf>
    <xf numFmtId="4" fontId="14" fillId="3" borderId="5" xfId="3" applyNumberFormat="1" applyFont="1" applyFill="1" applyBorder="1" applyAlignment="1" applyProtection="1">
      <alignment horizontal="center"/>
    </xf>
    <xf numFmtId="4" fontId="14" fillId="3" borderId="5" xfId="3" quotePrefix="1" applyNumberFormat="1" applyFont="1" applyFill="1" applyBorder="1" applyAlignment="1" applyProtection="1">
      <alignment horizontal="right"/>
    </xf>
    <xf numFmtId="49" fontId="14" fillId="0" borderId="5" xfId="3" quotePrefix="1" applyNumberFormat="1" applyFont="1" applyFill="1" applyBorder="1" applyAlignment="1" applyProtection="1">
      <alignment horizontal="center"/>
    </xf>
    <xf numFmtId="4" fontId="14" fillId="0" borderId="5" xfId="3" applyNumberFormat="1" applyFont="1" applyFill="1" applyBorder="1" applyAlignment="1" applyProtection="1">
      <alignment horizontal="center"/>
    </xf>
    <xf numFmtId="4" fontId="14" fillId="0" borderId="5" xfId="3" quotePrefix="1" applyNumberFormat="1" applyFont="1" applyFill="1" applyBorder="1" applyAlignment="1" applyProtection="1">
      <alignment horizontal="right"/>
    </xf>
    <xf numFmtId="49" fontId="14" fillId="0" borderId="28" xfId="2" quotePrefix="1" applyNumberFormat="1" applyFont="1" applyFill="1" applyBorder="1" applyAlignment="1" applyProtection="1">
      <alignment horizontal="left" vertical="top"/>
    </xf>
    <xf numFmtId="49" fontId="14" fillId="0" borderId="26" xfId="2" quotePrefix="1" applyNumberFormat="1" applyFont="1" applyFill="1" applyBorder="1" applyAlignment="1" applyProtection="1">
      <alignment horizontal="left" vertical="top"/>
    </xf>
    <xf numFmtId="49" fontId="14" fillId="0" borderId="26" xfId="3" quotePrefix="1" applyNumberFormat="1" applyFont="1" applyFill="1" applyBorder="1" applyAlignment="1" applyProtection="1">
      <alignment horizontal="center"/>
    </xf>
    <xf numFmtId="4" fontId="14" fillId="0" borderId="26" xfId="3" applyNumberFormat="1" applyFont="1" applyFill="1" applyBorder="1" applyAlignment="1" applyProtection="1">
      <alignment horizontal="center"/>
    </xf>
    <xf numFmtId="4" fontId="14" fillId="0" borderId="29" xfId="3" quotePrefix="1" applyNumberFormat="1" applyFont="1" applyFill="1" applyBorder="1" applyAlignment="1" applyProtection="1">
      <alignment horizontal="right"/>
    </xf>
    <xf numFmtId="0" fontId="13" fillId="0" borderId="4" xfId="4" applyFont="1" applyFill="1" applyBorder="1" applyAlignment="1" applyProtection="1">
      <alignment horizontal="left" vertical="top" wrapText="1"/>
    </xf>
    <xf numFmtId="3" fontId="83" fillId="0" borderId="5" xfId="3" applyNumberFormat="1" applyFont="1" applyFill="1" applyBorder="1" applyAlignment="1" applyProtection="1">
      <alignment horizontal="center"/>
    </xf>
    <xf numFmtId="4" fontId="9" fillId="0" borderId="0" xfId="1" applyNumberFormat="1" applyFont="1" applyAlignment="1" applyProtection="1">
      <alignment horizontal="center" vertical="center"/>
    </xf>
    <xf numFmtId="0" fontId="9" fillId="0" borderId="0" xfId="1" applyFont="1" applyAlignment="1" applyProtection="1">
      <alignment horizontal="center" vertical="center"/>
    </xf>
    <xf numFmtId="4" fontId="9" fillId="0" borderId="0" xfId="1" applyNumberFormat="1" applyFont="1" applyProtection="1"/>
    <xf numFmtId="4" fontId="9" fillId="0" borderId="0" xfId="1" applyNumberFormat="1" applyFont="1" applyFill="1" applyProtection="1"/>
    <xf numFmtId="0" fontId="9" fillId="0" borderId="0" xfId="1" applyFont="1" applyFill="1" applyProtection="1"/>
    <xf numFmtId="4" fontId="14" fillId="0" borderId="0" xfId="1" applyNumberFormat="1" applyFont="1" applyFill="1" applyProtection="1"/>
    <xf numFmtId="0" fontId="14" fillId="0" borderId="0" xfId="1" applyFont="1" applyFill="1" applyProtection="1"/>
    <xf numFmtId="4" fontId="9" fillId="0" borderId="0" xfId="1" applyNumberFormat="1" applyProtection="1"/>
    <xf numFmtId="0" fontId="9" fillId="0" borderId="0" xfId="1" applyProtection="1"/>
    <xf numFmtId="4" fontId="9" fillId="0" borderId="0" xfId="1" applyNumberFormat="1" applyFill="1" applyProtection="1"/>
    <xf numFmtId="0" fontId="9" fillId="0" borderId="0" xfId="1" applyFill="1" applyProtection="1"/>
    <xf numFmtId="4" fontId="13" fillId="0" borderId="0" xfId="1" applyNumberFormat="1" applyFont="1" applyFill="1" applyProtection="1"/>
    <xf numFmtId="0" fontId="13" fillId="0" borderId="0" xfId="1" applyFont="1" applyFill="1" applyProtection="1"/>
    <xf numFmtId="0" fontId="13" fillId="0" borderId="5" xfId="4" applyFont="1" applyBorder="1" applyAlignment="1" applyProtection="1">
      <alignment horizontal="left" vertical="top" wrapText="1"/>
    </xf>
    <xf numFmtId="4" fontId="13" fillId="0" borderId="5" xfId="4" applyNumberFormat="1" applyFont="1" applyBorder="1" applyAlignment="1" applyProtection="1">
      <alignment horizontal="right"/>
    </xf>
    <xf numFmtId="1" fontId="13" fillId="0" borderId="5" xfId="7" applyNumberFormat="1" applyFont="1" applyBorder="1" applyAlignment="1" applyProtection="1">
      <alignment horizontal="left" vertical="top" wrapText="1"/>
    </xf>
    <xf numFmtId="1" fontId="13" fillId="0" borderId="5" xfId="7" applyNumberFormat="1" applyFont="1" applyBorder="1" applyAlignment="1" applyProtection="1">
      <alignment horizontal="center" wrapText="1"/>
    </xf>
    <xf numFmtId="4" fontId="13" fillId="0" borderId="5" xfId="1" applyNumberFormat="1" applyFont="1" applyBorder="1" applyAlignment="1" applyProtection="1">
      <alignment horizontal="center"/>
    </xf>
    <xf numFmtId="4" fontId="20" fillId="0" borderId="0" xfId="7" applyNumberFormat="1" applyFont="1" applyFill="1" applyProtection="1"/>
    <xf numFmtId="0" fontId="18" fillId="3" borderId="5" xfId="4" quotePrefix="1" applyFont="1" applyFill="1" applyBorder="1" applyAlignment="1" applyProtection="1">
      <alignment horizontal="left" vertical="top" wrapText="1"/>
    </xf>
    <xf numFmtId="4" fontId="13" fillId="0" borderId="5" xfId="1" applyNumberFormat="1" applyFont="1" applyFill="1" applyBorder="1" applyAlignment="1" applyProtection="1">
      <alignment horizontal="center"/>
    </xf>
    <xf numFmtId="1" fontId="9" fillId="0" borderId="5" xfId="7" applyNumberFormat="1" applyBorder="1" applyAlignment="1" applyProtection="1">
      <alignment horizontal="center" wrapText="1"/>
    </xf>
    <xf numFmtId="4" fontId="9" fillId="0" borderId="5" xfId="1" applyNumberFormat="1" applyBorder="1" applyAlignment="1" applyProtection="1">
      <alignment horizontal="center"/>
    </xf>
    <xf numFmtId="0" fontId="13" fillId="0" borderId="5" xfId="1" applyFont="1" applyBorder="1" applyAlignment="1" applyProtection="1">
      <alignment horizontal="left" vertical="top" wrapText="1"/>
    </xf>
    <xf numFmtId="0" fontId="13" fillId="0" borderId="5" xfId="6" applyFont="1" applyBorder="1" applyAlignment="1" applyProtection="1">
      <alignment horizontal="left" vertical="top" wrapText="1"/>
    </xf>
    <xf numFmtId="0" fontId="13" fillId="0" borderId="5" xfId="664" applyFont="1" applyBorder="1" applyAlignment="1" applyProtection="1">
      <alignment horizontal="left" vertical="top" wrapText="1"/>
    </xf>
    <xf numFmtId="0" fontId="18" fillId="3" borderId="5" xfId="6" applyFont="1" applyFill="1" applyBorder="1" applyAlignment="1" applyProtection="1">
      <alignment horizontal="left" vertical="top" wrapText="1"/>
    </xf>
    <xf numFmtId="0" fontId="9" fillId="0" borderId="5" xfId="1" applyBorder="1" applyAlignment="1" applyProtection="1">
      <alignment horizontal="center"/>
    </xf>
    <xf numFmtId="4" fontId="9" fillId="0" borderId="5" xfId="1" applyNumberFormat="1" applyBorder="1" applyAlignment="1" applyProtection="1">
      <alignment horizontal="right"/>
    </xf>
    <xf numFmtId="0" fontId="13" fillId="0" borderId="5" xfId="1" applyFont="1" applyFill="1" applyBorder="1" applyAlignment="1" applyProtection="1">
      <alignment horizontal="left" vertical="top" wrapText="1"/>
    </xf>
    <xf numFmtId="0" fontId="13" fillId="0" borderId="5" xfId="1" applyFont="1" applyBorder="1" applyAlignment="1" applyProtection="1">
      <alignment horizontal="center" wrapText="1"/>
    </xf>
    <xf numFmtId="0" fontId="13" fillId="0" borderId="5" xfId="6" applyFont="1" applyBorder="1" applyAlignment="1" applyProtection="1">
      <alignment horizontal="center" wrapText="1"/>
    </xf>
    <xf numFmtId="4" fontId="13" fillId="0" borderId="5" xfId="4" applyNumberFormat="1" applyFont="1" applyBorder="1" applyAlignment="1" applyProtection="1">
      <alignment horizontal="center"/>
    </xf>
    <xf numFmtId="3" fontId="13" fillId="0" borderId="5" xfId="4" applyNumberFormat="1" applyFont="1" applyBorder="1" applyAlignment="1" applyProtection="1">
      <alignment horizontal="center"/>
    </xf>
    <xf numFmtId="3" fontId="13" fillId="0" borderId="5" xfId="1" applyNumberFormat="1" applyFont="1" applyBorder="1" applyAlignment="1" applyProtection="1">
      <alignment horizontal="center"/>
    </xf>
    <xf numFmtId="3" fontId="13" fillId="0" borderId="5" xfId="1" applyNumberFormat="1" applyFont="1" applyFill="1" applyBorder="1" applyAlignment="1" applyProtection="1">
      <alignment horizontal="center"/>
    </xf>
    <xf numFmtId="1" fontId="13" fillId="0" borderId="5" xfId="7" applyNumberFormat="1" applyFont="1" applyFill="1" applyBorder="1" applyAlignment="1" applyProtection="1">
      <alignment horizontal="left" vertical="top" wrapText="1"/>
    </xf>
    <xf numFmtId="0" fontId="18" fillId="3" borderId="5" xfId="365" applyFont="1" applyFill="1" applyBorder="1" applyAlignment="1" applyProtection="1">
      <alignment horizontal="left" vertical="top" wrapText="1"/>
    </xf>
    <xf numFmtId="4" fontId="13" fillId="0" borderId="5" xfId="365" applyNumberFormat="1" applyFont="1" applyBorder="1" applyAlignment="1" applyProtection="1">
      <alignment horizontal="left" vertical="top" wrapText="1"/>
    </xf>
    <xf numFmtId="0" fontId="13" fillId="0" borderId="5" xfId="11" applyFont="1" applyBorder="1" applyAlignment="1" applyProtection="1">
      <alignment horizontal="left" vertical="top" wrapText="1"/>
    </xf>
    <xf numFmtId="0" fontId="13" fillId="0" borderId="5" xfId="11" applyFont="1" applyBorder="1" applyAlignment="1" applyProtection="1">
      <alignment horizontal="center"/>
    </xf>
    <xf numFmtId="4" fontId="13" fillId="0" borderId="5" xfId="11" applyNumberFormat="1" applyFont="1" applyBorder="1" applyAlignment="1" applyProtection="1">
      <alignment horizontal="center"/>
    </xf>
    <xf numFmtId="4" fontId="13" fillId="0" borderId="5" xfId="11" applyNumberFormat="1" applyFont="1" applyBorder="1" applyAlignment="1" applyProtection="1">
      <alignment horizontal="right"/>
    </xf>
    <xf numFmtId="0" fontId="22" fillId="0" borderId="5" xfId="0" applyFont="1" applyBorder="1" applyAlignment="1" applyProtection="1">
      <alignment horizontal="left" vertical="top" wrapText="1"/>
    </xf>
    <xf numFmtId="0" fontId="18" fillId="3" borderId="5" xfId="667" applyFont="1" applyFill="1" applyBorder="1" applyAlignment="1" applyProtection="1">
      <alignment horizontal="left" vertical="top" wrapText="1"/>
    </xf>
    <xf numFmtId="0" fontId="13" fillId="0" borderId="5" xfId="667" applyFont="1" applyBorder="1" applyAlignment="1" applyProtection="1">
      <alignment horizontal="left" vertical="top" wrapText="1"/>
    </xf>
    <xf numFmtId="49" fontId="13" fillId="0" borderId="5" xfId="667" applyNumberFormat="1" applyFont="1" applyBorder="1" applyAlignment="1" applyProtection="1">
      <alignment horizontal="left" vertical="top" wrapText="1"/>
    </xf>
    <xf numFmtId="1" fontId="13" fillId="0" borderId="4" xfId="7" applyNumberFormat="1" applyFont="1" applyBorder="1" applyAlignment="1" applyProtection="1">
      <alignment horizontal="left" vertical="top" wrapText="1"/>
    </xf>
    <xf numFmtId="1" fontId="13" fillId="0" borderId="4" xfId="7" applyNumberFormat="1" applyFont="1" applyBorder="1" applyAlignment="1" applyProtection="1">
      <alignment horizontal="center" wrapText="1"/>
    </xf>
    <xf numFmtId="3" fontId="13" fillId="0" borderId="4" xfId="1" applyNumberFormat="1" applyFont="1" applyBorder="1" applyAlignment="1" applyProtection="1">
      <alignment horizontal="center"/>
    </xf>
    <xf numFmtId="0" fontId="83" fillId="0" borderId="5" xfId="0" applyFont="1" applyBorder="1" applyAlignment="1" applyProtection="1">
      <alignment vertical="top" wrapText="1"/>
    </xf>
    <xf numFmtId="0" fontId="82" fillId="0" borderId="5" xfId="365" applyFont="1" applyBorder="1" applyAlignment="1" applyProtection="1">
      <alignment horizontal="left" vertical="top" wrapText="1"/>
    </xf>
    <xf numFmtId="0" fontId="13" fillId="0" borderId="5" xfId="1" applyFont="1" applyBorder="1" applyAlignment="1" applyProtection="1">
      <alignment horizontal="center"/>
    </xf>
    <xf numFmtId="3" fontId="13" fillId="0" borderId="5" xfId="6" applyNumberFormat="1" applyFont="1" applyBorder="1" applyAlignment="1" applyProtection="1">
      <alignment horizontal="center"/>
    </xf>
    <xf numFmtId="4" fontId="13" fillId="0" borderId="5" xfId="1" applyNumberFormat="1" applyFont="1" applyBorder="1" applyAlignment="1" applyProtection="1">
      <alignment horizontal="right"/>
    </xf>
    <xf numFmtId="4" fontId="13" fillId="0" borderId="5" xfId="6" applyNumberFormat="1" applyFont="1" applyBorder="1" applyAlignment="1" applyProtection="1">
      <alignment horizontal="center"/>
    </xf>
    <xf numFmtId="0" fontId="17" fillId="0" borderId="5" xfId="11" applyFont="1" applyBorder="1" applyAlignment="1" applyProtection="1">
      <alignment horizontal="center"/>
    </xf>
    <xf numFmtId="4" fontId="17" fillId="0" borderId="5" xfId="11" applyNumberFormat="1" applyFont="1" applyBorder="1" applyAlignment="1" applyProtection="1">
      <alignment horizontal="center"/>
    </xf>
    <xf numFmtId="4" fontId="9" fillId="0" borderId="5" xfId="11" applyNumberFormat="1" applyBorder="1" applyAlignment="1" applyProtection="1">
      <alignment horizontal="right"/>
    </xf>
    <xf numFmtId="0" fontId="13" fillId="0" borderId="5" xfId="11" quotePrefix="1" applyFont="1" applyBorder="1" applyAlignment="1" applyProtection="1">
      <alignment horizontal="left" vertical="top"/>
    </xf>
    <xf numFmtId="0" fontId="11" fillId="0" borderId="5" xfId="11" applyFont="1" applyBorder="1" applyAlignment="1" applyProtection="1">
      <alignment horizontal="center"/>
    </xf>
    <xf numFmtId="4" fontId="11" fillId="0" borderId="5" xfId="11" applyNumberFormat="1" applyFont="1" applyBorder="1" applyAlignment="1" applyProtection="1">
      <alignment horizontal="center"/>
    </xf>
    <xf numFmtId="49" fontId="13" fillId="0" borderId="5" xfId="6" applyNumberFormat="1" applyFont="1" applyBorder="1" applyAlignment="1" applyProtection="1">
      <alignment horizontal="left" vertical="top" wrapText="1"/>
    </xf>
    <xf numFmtId="0" fontId="13" fillId="0" borderId="5" xfId="6" applyFont="1" applyBorder="1" applyAlignment="1" applyProtection="1">
      <alignment horizontal="center"/>
    </xf>
    <xf numFmtId="4" fontId="21" fillId="0" borderId="5" xfId="6" applyNumberFormat="1" applyFont="1" applyBorder="1" applyAlignment="1" applyProtection="1">
      <alignment horizontal="center"/>
    </xf>
    <xf numFmtId="4" fontId="13" fillId="0" borderId="5" xfId="6" applyNumberFormat="1" applyFont="1" applyBorder="1" applyAlignment="1" applyProtection="1">
      <alignment horizontal="right"/>
    </xf>
    <xf numFmtId="0" fontId="22" fillId="0" borderId="5" xfId="6" applyFont="1" applyBorder="1" applyAlignment="1" applyProtection="1">
      <alignment horizontal="center"/>
    </xf>
    <xf numFmtId="4" fontId="22" fillId="0" borderId="5" xfId="6" applyNumberFormat="1" applyFont="1" applyBorder="1" applyAlignment="1" applyProtection="1">
      <alignment horizontal="center"/>
    </xf>
    <xf numFmtId="0" fontId="13" fillId="0" borderId="5" xfId="11" applyFont="1" applyBorder="1" applyAlignment="1" applyProtection="1">
      <alignment horizontal="left" vertical="top"/>
    </xf>
    <xf numFmtId="3" fontId="22" fillId="0" borderId="5" xfId="6" applyNumberFormat="1" applyFont="1" applyFill="1" applyBorder="1" applyAlignment="1" applyProtection="1">
      <alignment horizontal="center"/>
    </xf>
    <xf numFmtId="3" fontId="22" fillId="0" borderId="5" xfId="6" applyNumberFormat="1" applyFont="1" applyBorder="1" applyAlignment="1" applyProtection="1">
      <alignment horizontal="center"/>
    </xf>
    <xf numFmtId="0" fontId="18" fillId="3" borderId="5" xfId="4" applyFont="1" applyFill="1" applyBorder="1" applyAlignment="1" applyProtection="1">
      <alignment horizontal="justify" vertical="top" wrapText="1"/>
    </xf>
    <xf numFmtId="0" fontId="22" fillId="0" borderId="5" xfId="6" applyFont="1" applyBorder="1" applyAlignment="1" applyProtection="1">
      <alignment horizontal="left" vertical="top" wrapText="1"/>
    </xf>
    <xf numFmtId="0" fontId="22" fillId="0" borderId="5" xfId="6" applyFont="1" applyFill="1" applyBorder="1" applyAlignment="1" applyProtection="1">
      <alignment horizontal="center"/>
    </xf>
    <xf numFmtId="49" fontId="13" fillId="0" borderId="5" xfId="665" applyNumberFormat="1" applyFont="1" applyBorder="1" applyAlignment="1" applyProtection="1">
      <alignment horizontal="left" vertical="top" wrapText="1"/>
    </xf>
    <xf numFmtId="49" fontId="13" fillId="0" borderId="5" xfId="665" applyNumberFormat="1" applyFont="1" applyBorder="1" applyAlignment="1" applyProtection="1">
      <alignment vertical="top" wrapText="1"/>
    </xf>
    <xf numFmtId="49" fontId="13" fillId="0" borderId="5" xfId="665" applyNumberFormat="1" applyFont="1" applyBorder="1" applyAlignment="1" applyProtection="1">
      <alignment horizontal="center" vertical="top" wrapText="1"/>
    </xf>
    <xf numFmtId="4" fontId="13" fillId="0" borderId="5" xfId="0" applyNumberFormat="1" applyFont="1" applyBorder="1" applyAlignment="1" applyProtection="1">
      <alignment horizontal="left" vertical="top" wrapText="1"/>
    </xf>
    <xf numFmtId="4" fontId="13" fillId="0" borderId="5" xfId="0" applyNumberFormat="1" applyFont="1" applyBorder="1" applyAlignment="1" applyProtection="1">
      <alignment vertical="center" wrapText="1"/>
    </xf>
    <xf numFmtId="4" fontId="13" fillId="0" borderId="5" xfId="0" applyNumberFormat="1" applyFont="1" applyBorder="1" applyAlignment="1" applyProtection="1">
      <alignment horizontal="center" vertical="center" wrapText="1"/>
    </xf>
    <xf numFmtId="0" fontId="13" fillId="0" borderId="5" xfId="0" applyFont="1" applyBorder="1" applyAlignment="1" applyProtection="1">
      <alignment horizontal="left" vertical="top" wrapText="1"/>
    </xf>
    <xf numFmtId="0" fontId="13" fillId="0" borderId="5" xfId="0" applyFont="1" applyBorder="1" applyAlignment="1" applyProtection="1">
      <alignment vertical="center" wrapText="1"/>
    </xf>
    <xf numFmtId="0" fontId="13" fillId="0" borderId="5" xfId="0" applyFont="1" applyBorder="1" applyAlignment="1" applyProtection="1">
      <alignment horizontal="center" vertical="center" wrapText="1"/>
    </xf>
    <xf numFmtId="49" fontId="13" fillId="0" borderId="5" xfId="365" applyNumberFormat="1" applyFont="1" applyBorder="1" applyAlignment="1" applyProtection="1">
      <alignment vertical="top" wrapText="1"/>
    </xf>
    <xf numFmtId="49" fontId="13" fillId="0" borderId="5" xfId="365" applyNumberFormat="1" applyFont="1" applyBorder="1" applyAlignment="1" applyProtection="1">
      <alignment horizontal="left" vertical="top" wrapText="1"/>
    </xf>
    <xf numFmtId="0" fontId="18" fillId="3" borderId="4" xfId="4" applyFont="1" applyFill="1" applyBorder="1" applyAlignment="1" applyProtection="1">
      <alignment horizontal="left" vertical="top" wrapText="1"/>
    </xf>
    <xf numFmtId="0" fontId="18" fillId="3" borderId="4" xfId="6" applyFont="1" applyFill="1" applyBorder="1" applyAlignment="1" applyProtection="1">
      <alignment horizontal="left" vertical="top" wrapText="1"/>
    </xf>
    <xf numFmtId="0" fontId="85" fillId="0" borderId="0" xfId="0" applyFont="1" applyAlignment="1" applyProtection="1">
      <alignment vertical="center" wrapText="1"/>
    </xf>
    <xf numFmtId="0" fontId="85" fillId="0" borderId="0" xfId="0" applyFont="1" applyAlignment="1" applyProtection="1">
      <alignment horizontal="center" vertical="center" wrapText="1"/>
    </xf>
    <xf numFmtId="0" fontId="18" fillId="3" borderId="5" xfId="1" applyFont="1" applyFill="1" applyBorder="1" applyAlignment="1" applyProtection="1">
      <alignment horizontal="left" vertical="top" wrapText="1"/>
    </xf>
    <xf numFmtId="0" fontId="13" fillId="0" borderId="5" xfId="1" applyFont="1" applyBorder="1" applyAlignment="1" applyProtection="1">
      <alignment horizontal="left" vertical="top"/>
    </xf>
    <xf numFmtId="0" fontId="13" fillId="0" borderId="5" xfId="365" applyFont="1" applyBorder="1" applyAlignment="1" applyProtection="1">
      <alignment horizontal="center"/>
    </xf>
    <xf numFmtId="4" fontId="13" fillId="0" borderId="5" xfId="0" applyNumberFormat="1" applyFont="1" applyBorder="1" applyAlignment="1" applyProtection="1">
      <alignment horizontal="center"/>
    </xf>
    <xf numFmtId="0" fontId="84" fillId="0" borderId="5" xfId="0" applyFont="1" applyBorder="1" applyAlignment="1" applyProtection="1">
      <alignment horizontal="left" vertical="top" wrapText="1"/>
    </xf>
    <xf numFmtId="0" fontId="82" fillId="0" borderId="5" xfId="0" applyFont="1" applyBorder="1" applyAlignment="1" applyProtection="1">
      <alignment horizontal="left" vertical="top" wrapText="1"/>
    </xf>
    <xf numFmtId="0" fontId="8" fillId="0" borderId="5" xfId="365" applyFont="1" applyBorder="1" applyAlignment="1" applyProtection="1">
      <alignment horizontal="center"/>
    </xf>
    <xf numFmtId="4" fontId="8" fillId="0" borderId="5" xfId="365" applyNumberFormat="1" applyFont="1" applyBorder="1" applyAlignment="1" applyProtection="1">
      <alignment horizontal="center"/>
    </xf>
    <xf numFmtId="4" fontId="8" fillId="0" borderId="5" xfId="365" applyNumberFormat="1" applyFont="1" applyBorder="1" applyAlignment="1" applyProtection="1">
      <alignment horizontal="right"/>
    </xf>
    <xf numFmtId="0" fontId="13" fillId="0" borderId="5" xfId="365" applyFont="1" applyBorder="1" applyAlignment="1" applyProtection="1">
      <alignment horizontal="left" vertical="top" wrapText="1"/>
    </xf>
    <xf numFmtId="0" fontId="18" fillId="3" borderId="7" xfId="4" applyFont="1" applyFill="1" applyBorder="1" applyAlignment="1" applyProtection="1">
      <alignment horizontal="left" vertical="top" wrapText="1"/>
    </xf>
    <xf numFmtId="4" fontId="9" fillId="2" borderId="4" xfId="4" applyNumberFormat="1" applyFont="1" applyFill="1" applyBorder="1" applyAlignment="1" applyProtection="1">
      <alignment horizontal="center"/>
    </xf>
    <xf numFmtId="4" fontId="9" fillId="46" borderId="5" xfId="4" applyNumberFormat="1" applyFont="1" applyFill="1" applyBorder="1" applyAlignment="1" applyProtection="1">
      <alignment horizontal="center"/>
    </xf>
    <xf numFmtId="4" fontId="9" fillId="0" borderId="0" xfId="4" applyNumberFormat="1" applyFont="1" applyFill="1" applyBorder="1" applyAlignment="1" applyProtection="1">
      <alignment horizontal="center"/>
    </xf>
    <xf numFmtId="4" fontId="9" fillId="0" borderId="6" xfId="4" applyNumberFormat="1" applyFont="1" applyFill="1" applyBorder="1" applyAlignment="1" applyProtection="1">
      <alignment horizontal="center"/>
    </xf>
    <xf numFmtId="4" fontId="14" fillId="3" borderId="5" xfId="4" applyNumberFormat="1" applyFont="1" applyFill="1" applyBorder="1" applyAlignment="1" applyProtection="1">
      <alignment horizontal="center"/>
    </xf>
    <xf numFmtId="4" fontId="14" fillId="0" borderId="5" xfId="4" applyNumberFormat="1" applyFont="1" applyFill="1" applyBorder="1" applyAlignment="1" applyProtection="1">
      <alignment horizontal="center"/>
    </xf>
    <xf numFmtId="4" fontId="14" fillId="0" borderId="26" xfId="4" applyNumberFormat="1" applyFont="1" applyFill="1" applyBorder="1" applyAlignment="1" applyProtection="1">
      <alignment horizontal="center"/>
    </xf>
    <xf numFmtId="4" fontId="9" fillId="46" borderId="24" xfId="4" applyNumberFormat="1" applyFont="1" applyFill="1" applyBorder="1" applyAlignment="1" applyProtection="1">
      <alignment horizontal="center"/>
    </xf>
    <xf numFmtId="4" fontId="9" fillId="47" borderId="5" xfId="4" applyNumberFormat="1" applyFont="1" applyFill="1" applyBorder="1" applyAlignment="1" applyProtection="1">
      <alignment horizontal="center"/>
    </xf>
    <xf numFmtId="4" fontId="13" fillId="4" borderId="5" xfId="3" quotePrefix="1" applyNumberFormat="1" applyFont="1" applyFill="1" applyBorder="1" applyAlignment="1" applyProtection="1">
      <alignment horizontal="center"/>
    </xf>
    <xf numFmtId="4" fontId="9" fillId="0" borderId="5" xfId="4" applyNumberFormat="1" applyFont="1" applyFill="1" applyBorder="1" applyAlignment="1" applyProtection="1">
      <alignment horizontal="center"/>
    </xf>
    <xf numFmtId="4" fontId="13" fillId="3" borderId="5" xfId="3" quotePrefix="1" applyNumberFormat="1" applyFont="1" applyFill="1" applyBorder="1" applyAlignment="1" applyProtection="1">
      <alignment horizontal="center"/>
      <protection locked="0"/>
    </xf>
    <xf numFmtId="4" fontId="9" fillId="0" borderId="5" xfId="4" applyNumberFormat="1" applyBorder="1" applyAlignment="1" applyProtection="1">
      <alignment horizontal="center"/>
    </xf>
    <xf numFmtId="4" fontId="13" fillId="0" borderId="5" xfId="3" quotePrefix="1" applyNumberFormat="1" applyFont="1" applyFill="1" applyBorder="1" applyAlignment="1" applyProtection="1">
      <alignment horizontal="center"/>
    </xf>
    <xf numFmtId="1" fontId="13" fillId="0" borderId="5" xfId="7" applyNumberFormat="1" applyFont="1" applyFill="1" applyBorder="1" applyAlignment="1" applyProtection="1">
      <alignment horizontal="center" wrapText="1"/>
    </xf>
    <xf numFmtId="4" fontId="19" fillId="0" borderId="0" xfId="7" applyNumberFormat="1" applyFont="1" applyFill="1" applyProtection="1"/>
    <xf numFmtId="4" fontId="13" fillId="48" borderId="5" xfId="1" applyNumberFormat="1" applyFont="1" applyFill="1" applyBorder="1" applyAlignment="1" applyProtection="1">
      <alignment horizontal="center"/>
    </xf>
  </cellXfs>
  <cellStyles count="684">
    <cellStyle name="20 % – Poudarek1 2" xfId="14" xr:uid="{00000000-0005-0000-0000-000000000000}"/>
    <cellStyle name="20 % – Poudarek2 2" xfId="15" xr:uid="{00000000-0005-0000-0000-000001000000}"/>
    <cellStyle name="20 % – Poudarek3 2" xfId="16" xr:uid="{00000000-0005-0000-0000-000002000000}"/>
    <cellStyle name="20 % – Poudarek4 2" xfId="17" xr:uid="{00000000-0005-0000-0000-000003000000}"/>
    <cellStyle name="20 % – Poudarek5 2" xfId="18" xr:uid="{00000000-0005-0000-0000-000004000000}"/>
    <cellStyle name="20 % – Poudarek6 2" xfId="19" xr:uid="{00000000-0005-0000-0000-000005000000}"/>
    <cellStyle name="20% - Accent1" xfId="20" xr:uid="{00000000-0005-0000-0000-000006000000}"/>
    <cellStyle name="20% - Accent1 2" xfId="21" xr:uid="{00000000-0005-0000-0000-000007000000}"/>
    <cellStyle name="20% - Accent2" xfId="22" xr:uid="{00000000-0005-0000-0000-000008000000}"/>
    <cellStyle name="20% - Accent2 2" xfId="23" xr:uid="{00000000-0005-0000-0000-000009000000}"/>
    <cellStyle name="20% - Accent3" xfId="24" xr:uid="{00000000-0005-0000-0000-00000A000000}"/>
    <cellStyle name="20% - Accent3 2" xfId="25" xr:uid="{00000000-0005-0000-0000-00000B000000}"/>
    <cellStyle name="20% - Accent4" xfId="26" xr:uid="{00000000-0005-0000-0000-00000C000000}"/>
    <cellStyle name="20% - Accent4 2" xfId="27" xr:uid="{00000000-0005-0000-0000-00000D000000}"/>
    <cellStyle name="20% - Accent5" xfId="28" xr:uid="{00000000-0005-0000-0000-00000E000000}"/>
    <cellStyle name="20% - Accent5 2" xfId="29" xr:uid="{00000000-0005-0000-0000-00000F000000}"/>
    <cellStyle name="20% - Accent6" xfId="30" xr:uid="{00000000-0005-0000-0000-000010000000}"/>
    <cellStyle name="20% - Accent6 2" xfId="31" xr:uid="{00000000-0005-0000-0000-000011000000}"/>
    <cellStyle name="40 % – Poudarek1 2" xfId="32" xr:uid="{00000000-0005-0000-0000-000012000000}"/>
    <cellStyle name="40 % – Poudarek2 2" xfId="33" xr:uid="{00000000-0005-0000-0000-000013000000}"/>
    <cellStyle name="40 % – Poudarek3 2" xfId="34" xr:uid="{00000000-0005-0000-0000-000014000000}"/>
    <cellStyle name="40 % – Poudarek4 2" xfId="35" xr:uid="{00000000-0005-0000-0000-000015000000}"/>
    <cellStyle name="40 % – Poudarek5 2" xfId="36" xr:uid="{00000000-0005-0000-0000-000016000000}"/>
    <cellStyle name="40 % – Poudarek6 2" xfId="37" xr:uid="{00000000-0005-0000-0000-000017000000}"/>
    <cellStyle name="40% - Accent1" xfId="38" xr:uid="{00000000-0005-0000-0000-000018000000}"/>
    <cellStyle name="40% - Accent1 2" xfId="39" xr:uid="{00000000-0005-0000-0000-000019000000}"/>
    <cellStyle name="40% - Accent2" xfId="40" xr:uid="{00000000-0005-0000-0000-00001A000000}"/>
    <cellStyle name="40% - Accent2 2" xfId="41" xr:uid="{00000000-0005-0000-0000-00001B000000}"/>
    <cellStyle name="40% - Accent3" xfId="42" xr:uid="{00000000-0005-0000-0000-00001C000000}"/>
    <cellStyle name="40% - Accent3 2" xfId="43" xr:uid="{00000000-0005-0000-0000-00001D000000}"/>
    <cellStyle name="40% - Accent4" xfId="44" xr:uid="{00000000-0005-0000-0000-00001E000000}"/>
    <cellStyle name="40% - Accent4 2" xfId="45" xr:uid="{00000000-0005-0000-0000-00001F000000}"/>
    <cellStyle name="40% - Accent5" xfId="46" xr:uid="{00000000-0005-0000-0000-000020000000}"/>
    <cellStyle name="40% - Accent5 2" xfId="47" xr:uid="{00000000-0005-0000-0000-000021000000}"/>
    <cellStyle name="40% - Accent6" xfId="48" xr:uid="{00000000-0005-0000-0000-000022000000}"/>
    <cellStyle name="40% - Accent6 2" xfId="49" xr:uid="{00000000-0005-0000-0000-000023000000}"/>
    <cellStyle name="60 % – Poudarek1 2" xfId="50" xr:uid="{00000000-0005-0000-0000-000024000000}"/>
    <cellStyle name="60 % – Poudarek2 2" xfId="51" xr:uid="{00000000-0005-0000-0000-000025000000}"/>
    <cellStyle name="60 % – Poudarek3 2" xfId="52" xr:uid="{00000000-0005-0000-0000-000026000000}"/>
    <cellStyle name="60 % – Poudarek4 2" xfId="53" xr:uid="{00000000-0005-0000-0000-000027000000}"/>
    <cellStyle name="60 % – Poudarek5 2" xfId="54" xr:uid="{00000000-0005-0000-0000-000028000000}"/>
    <cellStyle name="60 % – Poudarek6 2" xfId="55" xr:uid="{00000000-0005-0000-0000-000029000000}"/>
    <cellStyle name="60% - Accent1" xfId="56" xr:uid="{00000000-0005-0000-0000-00002A000000}"/>
    <cellStyle name="60% - Accent1 2" xfId="57" xr:uid="{00000000-0005-0000-0000-00002B000000}"/>
    <cellStyle name="60% - Accent2" xfId="58" xr:uid="{00000000-0005-0000-0000-00002C000000}"/>
    <cellStyle name="60% - Accent2 2" xfId="59" xr:uid="{00000000-0005-0000-0000-00002D000000}"/>
    <cellStyle name="60% - Accent3" xfId="60" xr:uid="{00000000-0005-0000-0000-00002E000000}"/>
    <cellStyle name="60% - Accent3 2" xfId="61" xr:uid="{00000000-0005-0000-0000-00002F000000}"/>
    <cellStyle name="60% - Accent4" xfId="62" xr:uid="{00000000-0005-0000-0000-000030000000}"/>
    <cellStyle name="60% - Accent4 2" xfId="63" xr:uid="{00000000-0005-0000-0000-000031000000}"/>
    <cellStyle name="60% - Accent5" xfId="64" xr:uid="{00000000-0005-0000-0000-000032000000}"/>
    <cellStyle name="60% - Accent5 2" xfId="65" xr:uid="{00000000-0005-0000-0000-000033000000}"/>
    <cellStyle name="60% - Accent6" xfId="66" xr:uid="{00000000-0005-0000-0000-000034000000}"/>
    <cellStyle name="60% - Accent6 2" xfId="67" xr:uid="{00000000-0005-0000-0000-000035000000}"/>
    <cellStyle name="Accent1" xfId="68" xr:uid="{00000000-0005-0000-0000-000036000000}"/>
    <cellStyle name="Accent1 - 20%" xfId="69" xr:uid="{00000000-0005-0000-0000-000037000000}"/>
    <cellStyle name="Accent1 - 40%" xfId="70" xr:uid="{00000000-0005-0000-0000-000038000000}"/>
    <cellStyle name="Accent1 - 60%" xfId="71" xr:uid="{00000000-0005-0000-0000-000039000000}"/>
    <cellStyle name="Accent1 10" xfId="72" xr:uid="{00000000-0005-0000-0000-00003A000000}"/>
    <cellStyle name="Accent1 11" xfId="73" xr:uid="{00000000-0005-0000-0000-00003B000000}"/>
    <cellStyle name="Accent1 12" xfId="74" xr:uid="{00000000-0005-0000-0000-00003C000000}"/>
    <cellStyle name="Accent1 13" xfId="75" xr:uid="{00000000-0005-0000-0000-00003D000000}"/>
    <cellStyle name="Accent1 14" xfId="76" xr:uid="{00000000-0005-0000-0000-00003E000000}"/>
    <cellStyle name="Accent1 15" xfId="77" xr:uid="{00000000-0005-0000-0000-00003F000000}"/>
    <cellStyle name="Accent1 16" xfId="78" xr:uid="{00000000-0005-0000-0000-000040000000}"/>
    <cellStyle name="Accent1 17" xfId="79" xr:uid="{00000000-0005-0000-0000-000041000000}"/>
    <cellStyle name="Accent1 18" xfId="80" xr:uid="{00000000-0005-0000-0000-000042000000}"/>
    <cellStyle name="Accent1 19" xfId="81" xr:uid="{00000000-0005-0000-0000-000043000000}"/>
    <cellStyle name="Accent1 2" xfId="82" xr:uid="{00000000-0005-0000-0000-000044000000}"/>
    <cellStyle name="Accent1 20" xfId="83" xr:uid="{00000000-0005-0000-0000-000045000000}"/>
    <cellStyle name="Accent1 21" xfId="84" xr:uid="{00000000-0005-0000-0000-000046000000}"/>
    <cellStyle name="Accent1 22" xfId="85" xr:uid="{00000000-0005-0000-0000-000047000000}"/>
    <cellStyle name="Accent1 23" xfId="86" xr:uid="{00000000-0005-0000-0000-000048000000}"/>
    <cellStyle name="Accent1 24" xfId="87" xr:uid="{00000000-0005-0000-0000-000049000000}"/>
    <cellStyle name="Accent1 25" xfId="88" xr:uid="{00000000-0005-0000-0000-00004A000000}"/>
    <cellStyle name="Accent1 3" xfId="89" xr:uid="{00000000-0005-0000-0000-00004B000000}"/>
    <cellStyle name="Accent1 4" xfId="90" xr:uid="{00000000-0005-0000-0000-00004C000000}"/>
    <cellStyle name="Accent1 5" xfId="91" xr:uid="{00000000-0005-0000-0000-00004D000000}"/>
    <cellStyle name="Accent1 6" xfId="92" xr:uid="{00000000-0005-0000-0000-00004E000000}"/>
    <cellStyle name="Accent1 7" xfId="93" xr:uid="{00000000-0005-0000-0000-00004F000000}"/>
    <cellStyle name="Accent1 8" xfId="94" xr:uid="{00000000-0005-0000-0000-000050000000}"/>
    <cellStyle name="Accent1 9" xfId="95" xr:uid="{00000000-0005-0000-0000-000051000000}"/>
    <cellStyle name="Accent2" xfId="96" xr:uid="{00000000-0005-0000-0000-000052000000}"/>
    <cellStyle name="Accent2 - 20%" xfId="97" xr:uid="{00000000-0005-0000-0000-000053000000}"/>
    <cellStyle name="Accent2 - 40%" xfId="98" xr:uid="{00000000-0005-0000-0000-000054000000}"/>
    <cellStyle name="Accent2 - 60%" xfId="99" xr:uid="{00000000-0005-0000-0000-000055000000}"/>
    <cellStyle name="Accent2 10" xfId="100" xr:uid="{00000000-0005-0000-0000-000056000000}"/>
    <cellStyle name="Accent2 11" xfId="101" xr:uid="{00000000-0005-0000-0000-000057000000}"/>
    <cellStyle name="Accent2 12" xfId="102" xr:uid="{00000000-0005-0000-0000-000058000000}"/>
    <cellStyle name="Accent2 13" xfId="103" xr:uid="{00000000-0005-0000-0000-000059000000}"/>
    <cellStyle name="Accent2 14" xfId="104" xr:uid="{00000000-0005-0000-0000-00005A000000}"/>
    <cellStyle name="Accent2 15" xfId="105" xr:uid="{00000000-0005-0000-0000-00005B000000}"/>
    <cellStyle name="Accent2 16" xfId="106" xr:uid="{00000000-0005-0000-0000-00005C000000}"/>
    <cellStyle name="Accent2 17" xfId="107" xr:uid="{00000000-0005-0000-0000-00005D000000}"/>
    <cellStyle name="Accent2 18" xfId="108" xr:uid="{00000000-0005-0000-0000-00005E000000}"/>
    <cellStyle name="Accent2 19" xfId="109" xr:uid="{00000000-0005-0000-0000-00005F000000}"/>
    <cellStyle name="Accent2 2" xfId="110" xr:uid="{00000000-0005-0000-0000-000060000000}"/>
    <cellStyle name="Accent2 20" xfId="111" xr:uid="{00000000-0005-0000-0000-000061000000}"/>
    <cellStyle name="Accent2 21" xfId="112" xr:uid="{00000000-0005-0000-0000-000062000000}"/>
    <cellStyle name="Accent2 22" xfId="113" xr:uid="{00000000-0005-0000-0000-000063000000}"/>
    <cellStyle name="Accent2 23" xfId="114" xr:uid="{00000000-0005-0000-0000-000064000000}"/>
    <cellStyle name="Accent2 24" xfId="115" xr:uid="{00000000-0005-0000-0000-000065000000}"/>
    <cellStyle name="Accent2 25" xfId="116" xr:uid="{00000000-0005-0000-0000-000066000000}"/>
    <cellStyle name="Accent2 3" xfId="117" xr:uid="{00000000-0005-0000-0000-000067000000}"/>
    <cellStyle name="Accent2 4" xfId="118" xr:uid="{00000000-0005-0000-0000-000068000000}"/>
    <cellStyle name="Accent2 5" xfId="119" xr:uid="{00000000-0005-0000-0000-000069000000}"/>
    <cellStyle name="Accent2 6" xfId="120" xr:uid="{00000000-0005-0000-0000-00006A000000}"/>
    <cellStyle name="Accent2 7" xfId="121" xr:uid="{00000000-0005-0000-0000-00006B000000}"/>
    <cellStyle name="Accent2 8" xfId="122" xr:uid="{00000000-0005-0000-0000-00006C000000}"/>
    <cellStyle name="Accent2 9" xfId="123" xr:uid="{00000000-0005-0000-0000-00006D000000}"/>
    <cellStyle name="Accent3" xfId="124" xr:uid="{00000000-0005-0000-0000-00006E000000}"/>
    <cellStyle name="Accent3 - 20%" xfId="125" xr:uid="{00000000-0005-0000-0000-00006F000000}"/>
    <cellStyle name="Accent3 - 40%" xfId="126" xr:uid="{00000000-0005-0000-0000-000070000000}"/>
    <cellStyle name="Accent3 - 60%" xfId="127" xr:uid="{00000000-0005-0000-0000-000071000000}"/>
    <cellStyle name="Accent3 10" xfId="128" xr:uid="{00000000-0005-0000-0000-000072000000}"/>
    <cellStyle name="Accent3 11" xfId="129" xr:uid="{00000000-0005-0000-0000-000073000000}"/>
    <cellStyle name="Accent3 12" xfId="130" xr:uid="{00000000-0005-0000-0000-000074000000}"/>
    <cellStyle name="Accent3 13" xfId="131" xr:uid="{00000000-0005-0000-0000-000075000000}"/>
    <cellStyle name="Accent3 14" xfId="132" xr:uid="{00000000-0005-0000-0000-000076000000}"/>
    <cellStyle name="Accent3 15" xfId="133" xr:uid="{00000000-0005-0000-0000-000077000000}"/>
    <cellStyle name="Accent3 16" xfId="134" xr:uid="{00000000-0005-0000-0000-000078000000}"/>
    <cellStyle name="Accent3 17" xfId="135" xr:uid="{00000000-0005-0000-0000-000079000000}"/>
    <cellStyle name="Accent3 18" xfId="136" xr:uid="{00000000-0005-0000-0000-00007A000000}"/>
    <cellStyle name="Accent3 19" xfId="137" xr:uid="{00000000-0005-0000-0000-00007B000000}"/>
    <cellStyle name="Accent3 2" xfId="138" xr:uid="{00000000-0005-0000-0000-00007C000000}"/>
    <cellStyle name="Accent3 20" xfId="139" xr:uid="{00000000-0005-0000-0000-00007D000000}"/>
    <cellStyle name="Accent3 21" xfId="140" xr:uid="{00000000-0005-0000-0000-00007E000000}"/>
    <cellStyle name="Accent3 22" xfId="141" xr:uid="{00000000-0005-0000-0000-00007F000000}"/>
    <cellStyle name="Accent3 23" xfId="142" xr:uid="{00000000-0005-0000-0000-000080000000}"/>
    <cellStyle name="Accent3 24" xfId="143" xr:uid="{00000000-0005-0000-0000-000081000000}"/>
    <cellStyle name="Accent3 25" xfId="144" xr:uid="{00000000-0005-0000-0000-000082000000}"/>
    <cellStyle name="Accent3 3" xfId="145" xr:uid="{00000000-0005-0000-0000-000083000000}"/>
    <cellStyle name="Accent3 4" xfId="146" xr:uid="{00000000-0005-0000-0000-000084000000}"/>
    <cellStyle name="Accent3 5" xfId="147" xr:uid="{00000000-0005-0000-0000-000085000000}"/>
    <cellStyle name="Accent3 6" xfId="148" xr:uid="{00000000-0005-0000-0000-000086000000}"/>
    <cellStyle name="Accent3 7" xfId="149" xr:uid="{00000000-0005-0000-0000-000087000000}"/>
    <cellStyle name="Accent3 8" xfId="150" xr:uid="{00000000-0005-0000-0000-000088000000}"/>
    <cellStyle name="Accent3 9" xfId="151" xr:uid="{00000000-0005-0000-0000-000089000000}"/>
    <cellStyle name="Accent4" xfId="152" xr:uid="{00000000-0005-0000-0000-00008A000000}"/>
    <cellStyle name="Accent4 - 20%" xfId="153" xr:uid="{00000000-0005-0000-0000-00008B000000}"/>
    <cellStyle name="Accent4 - 40%" xfId="154" xr:uid="{00000000-0005-0000-0000-00008C000000}"/>
    <cellStyle name="Accent4 - 60%" xfId="155" xr:uid="{00000000-0005-0000-0000-00008D000000}"/>
    <cellStyle name="Accent4 10" xfId="156" xr:uid="{00000000-0005-0000-0000-00008E000000}"/>
    <cellStyle name="Accent4 11" xfId="157" xr:uid="{00000000-0005-0000-0000-00008F000000}"/>
    <cellStyle name="Accent4 12" xfId="158" xr:uid="{00000000-0005-0000-0000-000090000000}"/>
    <cellStyle name="Accent4 13" xfId="159" xr:uid="{00000000-0005-0000-0000-000091000000}"/>
    <cellStyle name="Accent4 14" xfId="160" xr:uid="{00000000-0005-0000-0000-000092000000}"/>
    <cellStyle name="Accent4 15" xfId="161" xr:uid="{00000000-0005-0000-0000-000093000000}"/>
    <cellStyle name="Accent4 16" xfId="162" xr:uid="{00000000-0005-0000-0000-000094000000}"/>
    <cellStyle name="Accent4 17" xfId="163" xr:uid="{00000000-0005-0000-0000-000095000000}"/>
    <cellStyle name="Accent4 18" xfId="164" xr:uid="{00000000-0005-0000-0000-000096000000}"/>
    <cellStyle name="Accent4 19" xfId="165" xr:uid="{00000000-0005-0000-0000-000097000000}"/>
    <cellStyle name="Accent4 2" xfId="166" xr:uid="{00000000-0005-0000-0000-000098000000}"/>
    <cellStyle name="Accent4 20" xfId="167" xr:uid="{00000000-0005-0000-0000-000099000000}"/>
    <cellStyle name="Accent4 21" xfId="168" xr:uid="{00000000-0005-0000-0000-00009A000000}"/>
    <cellStyle name="Accent4 22" xfId="169" xr:uid="{00000000-0005-0000-0000-00009B000000}"/>
    <cellStyle name="Accent4 23" xfId="170" xr:uid="{00000000-0005-0000-0000-00009C000000}"/>
    <cellStyle name="Accent4 24" xfId="171" xr:uid="{00000000-0005-0000-0000-00009D000000}"/>
    <cellStyle name="Accent4 25" xfId="172" xr:uid="{00000000-0005-0000-0000-00009E000000}"/>
    <cellStyle name="Accent4 3" xfId="173" xr:uid="{00000000-0005-0000-0000-00009F000000}"/>
    <cellStyle name="Accent4 4" xfId="174" xr:uid="{00000000-0005-0000-0000-0000A0000000}"/>
    <cellStyle name="Accent4 5" xfId="175" xr:uid="{00000000-0005-0000-0000-0000A1000000}"/>
    <cellStyle name="Accent4 6" xfId="176" xr:uid="{00000000-0005-0000-0000-0000A2000000}"/>
    <cellStyle name="Accent4 7" xfId="177" xr:uid="{00000000-0005-0000-0000-0000A3000000}"/>
    <cellStyle name="Accent4 8" xfId="178" xr:uid="{00000000-0005-0000-0000-0000A4000000}"/>
    <cellStyle name="Accent4 9" xfId="179" xr:uid="{00000000-0005-0000-0000-0000A5000000}"/>
    <cellStyle name="Accent5" xfId="180" xr:uid="{00000000-0005-0000-0000-0000A6000000}"/>
    <cellStyle name="Accent5 - 20%" xfId="181" xr:uid="{00000000-0005-0000-0000-0000A7000000}"/>
    <cellStyle name="Accent5 - 40%" xfId="182" xr:uid="{00000000-0005-0000-0000-0000A8000000}"/>
    <cellStyle name="Accent5 - 60%" xfId="183" xr:uid="{00000000-0005-0000-0000-0000A9000000}"/>
    <cellStyle name="Accent5 10" xfId="184" xr:uid="{00000000-0005-0000-0000-0000AA000000}"/>
    <cellStyle name="Accent5 11" xfId="185" xr:uid="{00000000-0005-0000-0000-0000AB000000}"/>
    <cellStyle name="Accent5 12" xfId="186" xr:uid="{00000000-0005-0000-0000-0000AC000000}"/>
    <cellStyle name="Accent5 13" xfId="187" xr:uid="{00000000-0005-0000-0000-0000AD000000}"/>
    <cellStyle name="Accent5 14" xfId="188" xr:uid="{00000000-0005-0000-0000-0000AE000000}"/>
    <cellStyle name="Accent5 15" xfId="189" xr:uid="{00000000-0005-0000-0000-0000AF000000}"/>
    <cellStyle name="Accent5 16" xfId="190" xr:uid="{00000000-0005-0000-0000-0000B0000000}"/>
    <cellStyle name="Accent5 17" xfId="191" xr:uid="{00000000-0005-0000-0000-0000B1000000}"/>
    <cellStyle name="Accent5 18" xfId="192" xr:uid="{00000000-0005-0000-0000-0000B2000000}"/>
    <cellStyle name="Accent5 19" xfId="193" xr:uid="{00000000-0005-0000-0000-0000B3000000}"/>
    <cellStyle name="Accent5 2" xfId="194" xr:uid="{00000000-0005-0000-0000-0000B4000000}"/>
    <cellStyle name="Accent5 20" xfId="195" xr:uid="{00000000-0005-0000-0000-0000B5000000}"/>
    <cellStyle name="Accent5 21" xfId="196" xr:uid="{00000000-0005-0000-0000-0000B6000000}"/>
    <cellStyle name="Accent5 22" xfId="197" xr:uid="{00000000-0005-0000-0000-0000B7000000}"/>
    <cellStyle name="Accent5 23" xfId="198" xr:uid="{00000000-0005-0000-0000-0000B8000000}"/>
    <cellStyle name="Accent5 24" xfId="199" xr:uid="{00000000-0005-0000-0000-0000B9000000}"/>
    <cellStyle name="Accent5 25" xfId="200" xr:uid="{00000000-0005-0000-0000-0000BA000000}"/>
    <cellStyle name="Accent5 3" xfId="201" xr:uid="{00000000-0005-0000-0000-0000BB000000}"/>
    <cellStyle name="Accent5 4" xfId="202" xr:uid="{00000000-0005-0000-0000-0000BC000000}"/>
    <cellStyle name="Accent5 5" xfId="203" xr:uid="{00000000-0005-0000-0000-0000BD000000}"/>
    <cellStyle name="Accent5 6" xfId="204" xr:uid="{00000000-0005-0000-0000-0000BE000000}"/>
    <cellStyle name="Accent5 7" xfId="205" xr:uid="{00000000-0005-0000-0000-0000BF000000}"/>
    <cellStyle name="Accent5 8" xfId="206" xr:uid="{00000000-0005-0000-0000-0000C0000000}"/>
    <cellStyle name="Accent5 9" xfId="207" xr:uid="{00000000-0005-0000-0000-0000C1000000}"/>
    <cellStyle name="Accent6" xfId="208" xr:uid="{00000000-0005-0000-0000-0000C2000000}"/>
    <cellStyle name="Accent6 - 20%" xfId="209" xr:uid="{00000000-0005-0000-0000-0000C3000000}"/>
    <cellStyle name="Accent6 - 40%" xfId="210" xr:uid="{00000000-0005-0000-0000-0000C4000000}"/>
    <cellStyle name="Accent6 - 60%" xfId="211" xr:uid="{00000000-0005-0000-0000-0000C5000000}"/>
    <cellStyle name="Accent6 10" xfId="212" xr:uid="{00000000-0005-0000-0000-0000C6000000}"/>
    <cellStyle name="Accent6 11" xfId="213" xr:uid="{00000000-0005-0000-0000-0000C7000000}"/>
    <cellStyle name="Accent6 12" xfId="214" xr:uid="{00000000-0005-0000-0000-0000C8000000}"/>
    <cellStyle name="Accent6 13" xfId="215" xr:uid="{00000000-0005-0000-0000-0000C9000000}"/>
    <cellStyle name="Accent6 14" xfId="216" xr:uid="{00000000-0005-0000-0000-0000CA000000}"/>
    <cellStyle name="Accent6 15" xfId="217" xr:uid="{00000000-0005-0000-0000-0000CB000000}"/>
    <cellStyle name="Accent6 16" xfId="218" xr:uid="{00000000-0005-0000-0000-0000CC000000}"/>
    <cellStyle name="Accent6 17" xfId="219" xr:uid="{00000000-0005-0000-0000-0000CD000000}"/>
    <cellStyle name="Accent6 18" xfId="220" xr:uid="{00000000-0005-0000-0000-0000CE000000}"/>
    <cellStyle name="Accent6 19" xfId="221" xr:uid="{00000000-0005-0000-0000-0000CF000000}"/>
    <cellStyle name="Accent6 2" xfId="222" xr:uid="{00000000-0005-0000-0000-0000D0000000}"/>
    <cellStyle name="Accent6 20" xfId="223" xr:uid="{00000000-0005-0000-0000-0000D1000000}"/>
    <cellStyle name="Accent6 21" xfId="224" xr:uid="{00000000-0005-0000-0000-0000D2000000}"/>
    <cellStyle name="Accent6 22" xfId="225" xr:uid="{00000000-0005-0000-0000-0000D3000000}"/>
    <cellStyle name="Accent6 23" xfId="226" xr:uid="{00000000-0005-0000-0000-0000D4000000}"/>
    <cellStyle name="Accent6 24" xfId="227" xr:uid="{00000000-0005-0000-0000-0000D5000000}"/>
    <cellStyle name="Accent6 25" xfId="228" xr:uid="{00000000-0005-0000-0000-0000D6000000}"/>
    <cellStyle name="Accent6 3" xfId="229" xr:uid="{00000000-0005-0000-0000-0000D7000000}"/>
    <cellStyle name="Accent6 4" xfId="230" xr:uid="{00000000-0005-0000-0000-0000D8000000}"/>
    <cellStyle name="Accent6 5" xfId="231" xr:uid="{00000000-0005-0000-0000-0000D9000000}"/>
    <cellStyle name="Accent6 6" xfId="232" xr:uid="{00000000-0005-0000-0000-0000DA000000}"/>
    <cellStyle name="Accent6 7" xfId="233" xr:uid="{00000000-0005-0000-0000-0000DB000000}"/>
    <cellStyle name="Accent6 8" xfId="234" xr:uid="{00000000-0005-0000-0000-0000DC000000}"/>
    <cellStyle name="Accent6 9" xfId="235" xr:uid="{00000000-0005-0000-0000-0000DD000000}"/>
    <cellStyle name="Bad" xfId="236" xr:uid="{00000000-0005-0000-0000-0000DE000000}"/>
    <cellStyle name="Bad 2" xfId="237" xr:uid="{00000000-0005-0000-0000-0000DF000000}"/>
    <cellStyle name="Bad 3" xfId="238" xr:uid="{00000000-0005-0000-0000-0000E0000000}"/>
    <cellStyle name="Calculation" xfId="239" xr:uid="{00000000-0005-0000-0000-0000E1000000}"/>
    <cellStyle name="Calculation 2" xfId="240" xr:uid="{00000000-0005-0000-0000-0000E2000000}"/>
    <cellStyle name="Calculation 3" xfId="241" xr:uid="{00000000-0005-0000-0000-0000E3000000}"/>
    <cellStyle name="Calculation 4" xfId="242" xr:uid="{00000000-0005-0000-0000-0000E4000000}"/>
    <cellStyle name="Check Cell" xfId="243" xr:uid="{00000000-0005-0000-0000-0000E5000000}"/>
    <cellStyle name="Check Cell 2" xfId="244" xr:uid="{00000000-0005-0000-0000-0000E6000000}"/>
    <cellStyle name="Check Cell 3" xfId="245" xr:uid="{00000000-0005-0000-0000-0000E7000000}"/>
    <cellStyle name="Comma 10" xfId="246" xr:uid="{00000000-0005-0000-0000-0000E8000000}"/>
    <cellStyle name="Comma 11" xfId="247" xr:uid="{00000000-0005-0000-0000-0000E9000000}"/>
    <cellStyle name="Comma 12" xfId="248" xr:uid="{00000000-0005-0000-0000-0000EA000000}"/>
    <cellStyle name="Comma 13" xfId="249" xr:uid="{00000000-0005-0000-0000-0000EB000000}"/>
    <cellStyle name="Comma 14" xfId="250" xr:uid="{00000000-0005-0000-0000-0000EC000000}"/>
    <cellStyle name="Comma 15" xfId="251" xr:uid="{00000000-0005-0000-0000-0000ED000000}"/>
    <cellStyle name="Comma 16" xfId="252" xr:uid="{00000000-0005-0000-0000-0000EE000000}"/>
    <cellStyle name="Comma 17" xfId="253" xr:uid="{00000000-0005-0000-0000-0000EF000000}"/>
    <cellStyle name="Comma 18" xfId="254" xr:uid="{00000000-0005-0000-0000-0000F0000000}"/>
    <cellStyle name="Comma 19" xfId="255" xr:uid="{00000000-0005-0000-0000-0000F1000000}"/>
    <cellStyle name="Comma 2" xfId="256" xr:uid="{00000000-0005-0000-0000-0000F2000000}"/>
    <cellStyle name="Comma 20" xfId="257" xr:uid="{00000000-0005-0000-0000-0000F3000000}"/>
    <cellStyle name="Comma 21" xfId="258" xr:uid="{00000000-0005-0000-0000-0000F4000000}"/>
    <cellStyle name="Comma 22" xfId="259" xr:uid="{00000000-0005-0000-0000-0000F5000000}"/>
    <cellStyle name="Comma 23" xfId="260" xr:uid="{00000000-0005-0000-0000-0000F6000000}"/>
    <cellStyle name="Comma 24" xfId="261" xr:uid="{00000000-0005-0000-0000-0000F7000000}"/>
    <cellStyle name="Comma 25" xfId="262" xr:uid="{00000000-0005-0000-0000-0000F8000000}"/>
    <cellStyle name="Comma 26" xfId="263" xr:uid="{00000000-0005-0000-0000-0000F9000000}"/>
    <cellStyle name="Comma 27" xfId="264" xr:uid="{00000000-0005-0000-0000-0000FA000000}"/>
    <cellStyle name="Comma 28" xfId="265" xr:uid="{00000000-0005-0000-0000-0000FB000000}"/>
    <cellStyle name="Comma 29" xfId="266" xr:uid="{00000000-0005-0000-0000-0000FC000000}"/>
    <cellStyle name="Comma 3" xfId="267" xr:uid="{00000000-0005-0000-0000-0000FD000000}"/>
    <cellStyle name="Comma 30" xfId="268" xr:uid="{00000000-0005-0000-0000-0000FE000000}"/>
    <cellStyle name="Comma 31" xfId="269" xr:uid="{00000000-0005-0000-0000-0000FF000000}"/>
    <cellStyle name="Comma 32" xfId="270" xr:uid="{00000000-0005-0000-0000-000000010000}"/>
    <cellStyle name="Comma 33" xfId="271" xr:uid="{00000000-0005-0000-0000-000001010000}"/>
    <cellStyle name="Comma 34" xfId="272" xr:uid="{00000000-0005-0000-0000-000002010000}"/>
    <cellStyle name="Comma 35" xfId="273" xr:uid="{00000000-0005-0000-0000-000003010000}"/>
    <cellStyle name="Comma 36" xfId="274" xr:uid="{00000000-0005-0000-0000-000004010000}"/>
    <cellStyle name="Comma 37" xfId="275" xr:uid="{00000000-0005-0000-0000-000005010000}"/>
    <cellStyle name="Comma 38" xfId="276" xr:uid="{00000000-0005-0000-0000-000006010000}"/>
    <cellStyle name="Comma 39" xfId="277" xr:uid="{00000000-0005-0000-0000-000007010000}"/>
    <cellStyle name="Comma 4" xfId="278" xr:uid="{00000000-0005-0000-0000-000008010000}"/>
    <cellStyle name="Comma 40" xfId="279" xr:uid="{00000000-0005-0000-0000-000009010000}"/>
    <cellStyle name="Comma 5" xfId="280" xr:uid="{00000000-0005-0000-0000-00000A010000}"/>
    <cellStyle name="Comma 6" xfId="281" xr:uid="{00000000-0005-0000-0000-00000B010000}"/>
    <cellStyle name="Comma 7" xfId="282" xr:uid="{00000000-0005-0000-0000-00000C010000}"/>
    <cellStyle name="Comma 8" xfId="283" xr:uid="{00000000-0005-0000-0000-00000D010000}"/>
    <cellStyle name="Comma 9" xfId="284" xr:uid="{00000000-0005-0000-0000-00000E010000}"/>
    <cellStyle name="Currency [0]_Popis Etk" xfId="285" xr:uid="{00000000-0005-0000-0000-00000F010000}"/>
    <cellStyle name="Currency 10" xfId="286" xr:uid="{00000000-0005-0000-0000-000010010000}"/>
    <cellStyle name="Currency 11" xfId="287" xr:uid="{00000000-0005-0000-0000-000011010000}"/>
    <cellStyle name="Currency 12" xfId="288" xr:uid="{00000000-0005-0000-0000-000012010000}"/>
    <cellStyle name="Currency 13" xfId="289" xr:uid="{00000000-0005-0000-0000-000013010000}"/>
    <cellStyle name="Currency 14" xfId="290" xr:uid="{00000000-0005-0000-0000-000014010000}"/>
    <cellStyle name="Currency 15" xfId="291" xr:uid="{00000000-0005-0000-0000-000015010000}"/>
    <cellStyle name="Currency 16" xfId="292" xr:uid="{00000000-0005-0000-0000-000016010000}"/>
    <cellStyle name="Currency 17" xfId="293" xr:uid="{00000000-0005-0000-0000-000017010000}"/>
    <cellStyle name="Currency 18" xfId="294" xr:uid="{00000000-0005-0000-0000-000018010000}"/>
    <cellStyle name="Currency 19" xfId="295" xr:uid="{00000000-0005-0000-0000-000019010000}"/>
    <cellStyle name="Currency 2" xfId="296" xr:uid="{00000000-0005-0000-0000-00001A010000}"/>
    <cellStyle name="Currency 20" xfId="297" xr:uid="{00000000-0005-0000-0000-00001B010000}"/>
    <cellStyle name="Currency 21" xfId="298" xr:uid="{00000000-0005-0000-0000-00001C010000}"/>
    <cellStyle name="Currency 22" xfId="299" xr:uid="{00000000-0005-0000-0000-00001D010000}"/>
    <cellStyle name="Currency 23" xfId="300" xr:uid="{00000000-0005-0000-0000-00001E010000}"/>
    <cellStyle name="Currency 24" xfId="301" xr:uid="{00000000-0005-0000-0000-00001F010000}"/>
    <cellStyle name="Currency 25" xfId="302" xr:uid="{00000000-0005-0000-0000-000020010000}"/>
    <cellStyle name="Currency 26" xfId="303" xr:uid="{00000000-0005-0000-0000-000021010000}"/>
    <cellStyle name="Currency 27" xfId="304" xr:uid="{00000000-0005-0000-0000-000022010000}"/>
    <cellStyle name="Currency 28" xfId="305" xr:uid="{00000000-0005-0000-0000-000023010000}"/>
    <cellStyle name="Currency 29" xfId="306" xr:uid="{00000000-0005-0000-0000-000024010000}"/>
    <cellStyle name="Currency 3" xfId="307" xr:uid="{00000000-0005-0000-0000-000025010000}"/>
    <cellStyle name="Currency 30" xfId="308" xr:uid="{00000000-0005-0000-0000-000026010000}"/>
    <cellStyle name="Currency 31" xfId="309" xr:uid="{00000000-0005-0000-0000-000027010000}"/>
    <cellStyle name="Currency 4" xfId="310" xr:uid="{00000000-0005-0000-0000-000028010000}"/>
    <cellStyle name="Currency 5" xfId="311" xr:uid="{00000000-0005-0000-0000-000029010000}"/>
    <cellStyle name="Currency 6" xfId="312" xr:uid="{00000000-0005-0000-0000-00002A010000}"/>
    <cellStyle name="Currency 7" xfId="313" xr:uid="{00000000-0005-0000-0000-00002B010000}"/>
    <cellStyle name="Currency 8" xfId="314" xr:uid="{00000000-0005-0000-0000-00002C010000}"/>
    <cellStyle name="Currency 9" xfId="315" xr:uid="{00000000-0005-0000-0000-00002D010000}"/>
    <cellStyle name="Currency_Popis Etk" xfId="316" xr:uid="{00000000-0005-0000-0000-00002E010000}"/>
    <cellStyle name="Denar [0]_V3 plin" xfId="317" xr:uid="{00000000-0005-0000-0000-00002F010000}"/>
    <cellStyle name="Denar_V3 plin" xfId="318" xr:uid="{00000000-0005-0000-0000-000030010000}"/>
    <cellStyle name="Dobro 2" xfId="319" xr:uid="{00000000-0005-0000-0000-000031010000}"/>
    <cellStyle name="Element-delo" xfId="320" xr:uid="{00000000-0005-0000-0000-000032010000}"/>
    <cellStyle name="Element-delo 5" xfId="321" xr:uid="{00000000-0005-0000-0000-000033010000}"/>
    <cellStyle name="Element-delo_HTZ IP 164 srednja zdravstvena šola Celje ci1151-1, BZ500+..." xfId="322" xr:uid="{00000000-0005-0000-0000-000034010000}"/>
    <cellStyle name="Emphasis 1" xfId="323" xr:uid="{00000000-0005-0000-0000-000035010000}"/>
    <cellStyle name="Emphasis 2" xfId="324" xr:uid="{00000000-0005-0000-0000-000036010000}"/>
    <cellStyle name="Emphasis 3" xfId="325" xr:uid="{00000000-0005-0000-0000-000037010000}"/>
    <cellStyle name="Euro" xfId="326" xr:uid="{00000000-0005-0000-0000-000038010000}"/>
    <cellStyle name="Excel Built-in Normal" xfId="327" xr:uid="{00000000-0005-0000-0000-000039010000}"/>
    <cellStyle name="Excel Built-in Normal 2" xfId="681" xr:uid="{61C19591-1CD0-461C-A984-946FEF07B207}"/>
    <cellStyle name="Explanatory Text" xfId="328" xr:uid="{00000000-0005-0000-0000-00003A010000}"/>
    <cellStyle name="Explanatory Text 2" xfId="329" xr:uid="{00000000-0005-0000-0000-00003B010000}"/>
    <cellStyle name="Followed Hyperlink_Popis Etk" xfId="330" xr:uid="{00000000-0005-0000-0000-00003C010000}"/>
    <cellStyle name="Good" xfId="331" xr:uid="{00000000-0005-0000-0000-00003D010000}"/>
    <cellStyle name="Good 2" xfId="332" xr:uid="{00000000-0005-0000-0000-00003E010000}"/>
    <cellStyle name="Good 3" xfId="333" xr:uid="{00000000-0005-0000-0000-00003F010000}"/>
    <cellStyle name="Heading 1" xfId="334" xr:uid="{00000000-0005-0000-0000-000040010000}"/>
    <cellStyle name="Heading 1 2" xfId="335" xr:uid="{00000000-0005-0000-0000-000041010000}"/>
    <cellStyle name="Heading 1 3" xfId="336" xr:uid="{00000000-0005-0000-0000-000042010000}"/>
    <cellStyle name="Heading 2" xfId="337" xr:uid="{00000000-0005-0000-0000-000043010000}"/>
    <cellStyle name="Heading 2 2" xfId="338" xr:uid="{00000000-0005-0000-0000-000044010000}"/>
    <cellStyle name="Heading 2 3" xfId="339" xr:uid="{00000000-0005-0000-0000-000045010000}"/>
    <cellStyle name="Heading 3" xfId="340" xr:uid="{00000000-0005-0000-0000-000046010000}"/>
    <cellStyle name="Heading 3 2" xfId="341" xr:uid="{00000000-0005-0000-0000-000047010000}"/>
    <cellStyle name="Heading 3 3" xfId="342" xr:uid="{00000000-0005-0000-0000-000048010000}"/>
    <cellStyle name="Heading 4" xfId="343" xr:uid="{00000000-0005-0000-0000-000049010000}"/>
    <cellStyle name="Heading 4 2" xfId="344" xr:uid="{00000000-0005-0000-0000-00004A010000}"/>
    <cellStyle name="Heading 4 3" xfId="345" xr:uid="{00000000-0005-0000-0000-00004B010000}"/>
    <cellStyle name="Hiperpovezava 2" xfId="346" xr:uid="{00000000-0005-0000-0000-00004D010000}"/>
    <cellStyle name="Hyperlink_Popis Etk" xfId="347" xr:uid="{00000000-0005-0000-0000-00004E010000}"/>
    <cellStyle name="Input" xfId="348" xr:uid="{00000000-0005-0000-0000-00004F010000}"/>
    <cellStyle name="Input 2" xfId="349" xr:uid="{00000000-0005-0000-0000-000050010000}"/>
    <cellStyle name="Input 3" xfId="350" xr:uid="{00000000-0005-0000-0000-000051010000}"/>
    <cellStyle name="Input 4" xfId="351" xr:uid="{00000000-0005-0000-0000-000052010000}"/>
    <cellStyle name="Izhod 2" xfId="352" xr:uid="{00000000-0005-0000-0000-000053010000}"/>
    <cellStyle name="Izhod 2 2" xfId="353" xr:uid="{00000000-0005-0000-0000-000054010000}"/>
    <cellStyle name="Izhod 3" xfId="354" xr:uid="{00000000-0005-0000-0000-000055010000}"/>
    <cellStyle name="Linked Cell" xfId="355" xr:uid="{00000000-0005-0000-0000-000056010000}"/>
    <cellStyle name="Linked Cell 2" xfId="356" xr:uid="{00000000-0005-0000-0000-000057010000}"/>
    <cellStyle name="Linked Cell 3" xfId="357" xr:uid="{00000000-0005-0000-0000-000058010000}"/>
    <cellStyle name="Naslov 1 2" xfId="358" xr:uid="{00000000-0005-0000-0000-000059010000}"/>
    <cellStyle name="Naslov 2 2" xfId="359" xr:uid="{00000000-0005-0000-0000-00005A010000}"/>
    <cellStyle name="Naslov 3 2" xfId="360" xr:uid="{00000000-0005-0000-0000-00005B010000}"/>
    <cellStyle name="Naslov 4 2" xfId="361" xr:uid="{00000000-0005-0000-0000-00005C010000}"/>
    <cellStyle name="Naslov 5" xfId="362" xr:uid="{00000000-0005-0000-0000-00005D010000}"/>
    <cellStyle name="Navadno" xfId="0" builtinId="0"/>
    <cellStyle name="Navadno 10" xfId="6" xr:uid="{00000000-0005-0000-0000-00005F010000}"/>
    <cellStyle name="Navadno 10 10 10" xfId="657" xr:uid="{00000000-0005-0000-0000-000060010000}"/>
    <cellStyle name="Navadno 10 11" xfId="664" xr:uid="{00000000-0005-0000-0000-000061010000}"/>
    <cellStyle name="Navadno 10 11 2" xfId="674" xr:uid="{00000000-0005-0000-0000-000062010000}"/>
    <cellStyle name="Navadno 10 2" xfId="363" xr:uid="{00000000-0005-0000-0000-000063010000}"/>
    <cellStyle name="Navadno 10 3" xfId="364" xr:uid="{00000000-0005-0000-0000-000064010000}"/>
    <cellStyle name="Navadno 10 4" xfId="651" xr:uid="{00000000-0005-0000-0000-000065010000}"/>
    <cellStyle name="Navadno 10 4 2" xfId="676" xr:uid="{00000000-0005-0000-0000-000066010000}"/>
    <cellStyle name="Navadno 10 5" xfId="654" xr:uid="{00000000-0005-0000-0000-000067010000}"/>
    <cellStyle name="Navadno 10 6" xfId="656" xr:uid="{00000000-0005-0000-0000-000068010000}"/>
    <cellStyle name="Navadno 10 7" xfId="660" xr:uid="{00000000-0005-0000-0000-000069010000}"/>
    <cellStyle name="Navadno 10 7 2" xfId="669" xr:uid="{00000000-0005-0000-0000-00006A010000}"/>
    <cellStyle name="Navadno 10 8" xfId="667" xr:uid="{00000000-0005-0000-0000-00006B010000}"/>
    <cellStyle name="Navadno 11" xfId="365" xr:uid="{00000000-0005-0000-0000-00006C010000}"/>
    <cellStyle name="Navadno 11 2" xfId="366" xr:uid="{00000000-0005-0000-0000-00006D010000}"/>
    <cellStyle name="Navadno 11 2 2" xfId="367" xr:uid="{00000000-0005-0000-0000-00006E010000}"/>
    <cellStyle name="Navadno 11 2 3" xfId="13" xr:uid="{00000000-0005-0000-0000-00006F010000}"/>
    <cellStyle name="Navadno 11 2 4" xfId="12" xr:uid="{00000000-0005-0000-0000-000070010000}"/>
    <cellStyle name="Navadno 11 3" xfId="368" xr:uid="{00000000-0005-0000-0000-000071010000}"/>
    <cellStyle name="Navadno 11 3 2" xfId="369" xr:uid="{00000000-0005-0000-0000-000072010000}"/>
    <cellStyle name="Navadno 11 4" xfId="370" xr:uid="{00000000-0005-0000-0000-000073010000}"/>
    <cellStyle name="Navadno 12" xfId="371" xr:uid="{00000000-0005-0000-0000-000074010000}"/>
    <cellStyle name="Navadno 13" xfId="652" xr:uid="{00000000-0005-0000-0000-000075010000}"/>
    <cellStyle name="Navadno 14" xfId="677" xr:uid="{2ED2F82B-558D-4141-AC74-5FAE367EC704}"/>
    <cellStyle name="Navadno 17 2" xfId="665" xr:uid="{00000000-0005-0000-0000-000076010000}"/>
    <cellStyle name="Navadno 2" xfId="372" xr:uid="{00000000-0005-0000-0000-000077010000}"/>
    <cellStyle name="Navadno 2 2" xfId="373" xr:uid="{00000000-0005-0000-0000-000078010000}"/>
    <cellStyle name="Navadno 2 2 2" xfId="374" xr:uid="{00000000-0005-0000-0000-000079010000}"/>
    <cellStyle name="Navadno 2 2 2 2" xfId="1" xr:uid="{00000000-0005-0000-0000-00007A010000}"/>
    <cellStyle name="Navadno 2 2 3" xfId="375" xr:uid="{00000000-0005-0000-0000-00007B010000}"/>
    <cellStyle name="Navadno 2 2 4" xfId="683" xr:uid="{5EFB4B66-CBCA-4E22-972D-C4A13C7C07A5}"/>
    <cellStyle name="Navadno 2 3" xfId="376" xr:uid="{00000000-0005-0000-0000-00007C010000}"/>
    <cellStyle name="Navadno 2 3 2" xfId="377" xr:uid="{00000000-0005-0000-0000-00007D010000}"/>
    <cellStyle name="Navadno 2 4" xfId="378" xr:uid="{00000000-0005-0000-0000-00007E010000}"/>
    <cellStyle name="Navadno 2_Api - ENERGETSKA SANACIJA - Postojna 19.5.2014" xfId="379" xr:uid="{00000000-0005-0000-0000-00007F010000}"/>
    <cellStyle name="Navadno 3" xfId="4" xr:uid="{00000000-0005-0000-0000-000080010000}"/>
    <cellStyle name="Navadno 3 2" xfId="380" xr:uid="{00000000-0005-0000-0000-000081010000}"/>
    <cellStyle name="Navadno 3 2 2" xfId="381" xr:uid="{00000000-0005-0000-0000-000082010000}"/>
    <cellStyle name="Navadno 3 3" xfId="382" xr:uid="{00000000-0005-0000-0000-000083010000}"/>
    <cellStyle name="Navadno 3 4" xfId="680" xr:uid="{4E82902C-E1A8-456E-92E6-89A9CF269C90}"/>
    <cellStyle name="Navadno 4" xfId="383" xr:uid="{00000000-0005-0000-0000-000084010000}"/>
    <cellStyle name="Navadno 4 2" xfId="384" xr:uid="{00000000-0005-0000-0000-000085010000}"/>
    <cellStyle name="Navadno 4 2 2" xfId="10" xr:uid="{00000000-0005-0000-0000-000086010000}"/>
    <cellStyle name="Navadno 4 2 2 2" xfId="385" xr:uid="{00000000-0005-0000-0000-000087010000}"/>
    <cellStyle name="Navadno 4 2 2 3" xfId="663" xr:uid="{00000000-0005-0000-0000-000088010000}"/>
    <cellStyle name="Navadno 4 2 2 3 2" xfId="673" xr:uid="{00000000-0005-0000-0000-000089010000}"/>
    <cellStyle name="Navadno 4 2 2 4" xfId="670" xr:uid="{00000000-0005-0000-0000-00008A010000}"/>
    <cellStyle name="Navadno 4 2 3" xfId="386" xr:uid="{00000000-0005-0000-0000-00008B010000}"/>
    <cellStyle name="Navadno 4 3" xfId="387" xr:uid="{00000000-0005-0000-0000-00008C010000}"/>
    <cellStyle name="Navadno 4 3 2" xfId="9" xr:uid="{00000000-0005-0000-0000-00008D010000}"/>
    <cellStyle name="Navadno 4 3 2 2" xfId="388" xr:uid="{00000000-0005-0000-0000-00008E010000}"/>
    <cellStyle name="Navadno 4 3 2 3" xfId="662" xr:uid="{00000000-0005-0000-0000-00008F010000}"/>
    <cellStyle name="Navadno 4 3 2 3 2" xfId="672" xr:uid="{00000000-0005-0000-0000-000090010000}"/>
    <cellStyle name="Navadno 4 3 3" xfId="389" xr:uid="{00000000-0005-0000-0000-000091010000}"/>
    <cellStyle name="Navadno 4 4" xfId="390" xr:uid="{00000000-0005-0000-0000-000092010000}"/>
    <cellStyle name="Navadno 4 4 2" xfId="391" xr:uid="{00000000-0005-0000-0000-000093010000}"/>
    <cellStyle name="Navadno 4 5" xfId="392" xr:uid="{00000000-0005-0000-0000-000094010000}"/>
    <cellStyle name="Navadno 4 6" xfId="393" xr:uid="{00000000-0005-0000-0000-000095010000}"/>
    <cellStyle name="Navadno 4 7" xfId="394" xr:uid="{00000000-0005-0000-0000-000096010000}"/>
    <cellStyle name="Navadno 5" xfId="7" xr:uid="{00000000-0005-0000-0000-000097010000}"/>
    <cellStyle name="Navadno 5 2" xfId="395" xr:uid="{00000000-0005-0000-0000-000098010000}"/>
    <cellStyle name="Navadno 6" xfId="396" xr:uid="{00000000-0005-0000-0000-000099010000}"/>
    <cellStyle name="Navadno 6 2" xfId="397" xr:uid="{00000000-0005-0000-0000-00009A010000}"/>
    <cellStyle name="Navadno 6 2 2" xfId="398" xr:uid="{00000000-0005-0000-0000-00009B010000}"/>
    <cellStyle name="Navadno 6 2 2 2" xfId="399" xr:uid="{00000000-0005-0000-0000-00009C010000}"/>
    <cellStyle name="Navadno 6 2 2 2 2" xfId="400" xr:uid="{00000000-0005-0000-0000-00009D010000}"/>
    <cellStyle name="Navadno 6 2 2 2 2 2" xfId="401" xr:uid="{00000000-0005-0000-0000-00009E010000}"/>
    <cellStyle name="Navadno 6 2 2 2 2 3" xfId="402" xr:uid="{00000000-0005-0000-0000-00009F010000}"/>
    <cellStyle name="Navadno 6 2 2 2 3" xfId="403" xr:uid="{00000000-0005-0000-0000-0000A0010000}"/>
    <cellStyle name="Navadno 6 2 2 2 3 2" xfId="404" xr:uid="{00000000-0005-0000-0000-0000A1010000}"/>
    <cellStyle name="Navadno 6 2 2 2 3 3" xfId="405" xr:uid="{00000000-0005-0000-0000-0000A2010000}"/>
    <cellStyle name="Navadno 6 2 2 2 4" xfId="406" xr:uid="{00000000-0005-0000-0000-0000A3010000}"/>
    <cellStyle name="Navadno 6 2 2 2 5" xfId="407" xr:uid="{00000000-0005-0000-0000-0000A4010000}"/>
    <cellStyle name="Navadno 6 2 2 3" xfId="408" xr:uid="{00000000-0005-0000-0000-0000A5010000}"/>
    <cellStyle name="Navadno 6 2 2 3 2" xfId="409" xr:uid="{00000000-0005-0000-0000-0000A6010000}"/>
    <cellStyle name="Navadno 6 2 2 3 3" xfId="410" xr:uid="{00000000-0005-0000-0000-0000A7010000}"/>
    <cellStyle name="Navadno 6 2 2 4" xfId="411" xr:uid="{00000000-0005-0000-0000-0000A8010000}"/>
    <cellStyle name="Navadno 6 2 2 4 2" xfId="412" xr:uid="{00000000-0005-0000-0000-0000A9010000}"/>
    <cellStyle name="Navadno 6 2 2 4 3" xfId="413" xr:uid="{00000000-0005-0000-0000-0000AA010000}"/>
    <cellStyle name="Navadno 6 2 2 5" xfId="414" xr:uid="{00000000-0005-0000-0000-0000AB010000}"/>
    <cellStyle name="Navadno 6 2 2 6" xfId="415" xr:uid="{00000000-0005-0000-0000-0000AC010000}"/>
    <cellStyle name="Navadno 6 2 3" xfId="416" xr:uid="{00000000-0005-0000-0000-0000AD010000}"/>
    <cellStyle name="Navadno 6 2 3 2" xfId="417" xr:uid="{00000000-0005-0000-0000-0000AE010000}"/>
    <cellStyle name="Navadno 6 2 3 2 2" xfId="418" xr:uid="{00000000-0005-0000-0000-0000AF010000}"/>
    <cellStyle name="Navadno 6 2 3 2 3" xfId="419" xr:uid="{00000000-0005-0000-0000-0000B0010000}"/>
    <cellStyle name="Navadno 6 2 3 3" xfId="420" xr:uid="{00000000-0005-0000-0000-0000B1010000}"/>
    <cellStyle name="Navadno 6 2 3 3 2" xfId="421" xr:uid="{00000000-0005-0000-0000-0000B2010000}"/>
    <cellStyle name="Navadno 6 2 3 3 3" xfId="422" xr:uid="{00000000-0005-0000-0000-0000B3010000}"/>
    <cellStyle name="Navadno 6 2 3 4" xfId="423" xr:uid="{00000000-0005-0000-0000-0000B4010000}"/>
    <cellStyle name="Navadno 6 2 3 5" xfId="424" xr:uid="{00000000-0005-0000-0000-0000B5010000}"/>
    <cellStyle name="Navadno 6 2 4" xfId="425" xr:uid="{00000000-0005-0000-0000-0000B6010000}"/>
    <cellStyle name="Navadno 6 2 4 2" xfId="426" xr:uid="{00000000-0005-0000-0000-0000B7010000}"/>
    <cellStyle name="Navadno 6 2 4 2 2" xfId="427" xr:uid="{00000000-0005-0000-0000-0000B8010000}"/>
    <cellStyle name="Navadno 6 2 4 2 3" xfId="428" xr:uid="{00000000-0005-0000-0000-0000B9010000}"/>
    <cellStyle name="Navadno 6 2 4 3" xfId="429" xr:uid="{00000000-0005-0000-0000-0000BA010000}"/>
    <cellStyle name="Navadno 6 2 4 3 2" xfId="430" xr:uid="{00000000-0005-0000-0000-0000BB010000}"/>
    <cellStyle name="Navadno 6 2 4 3 3" xfId="431" xr:uid="{00000000-0005-0000-0000-0000BC010000}"/>
    <cellStyle name="Navadno 6 2 4 4" xfId="432" xr:uid="{00000000-0005-0000-0000-0000BD010000}"/>
    <cellStyle name="Navadno 6 2 4 5" xfId="433" xr:uid="{00000000-0005-0000-0000-0000BE010000}"/>
    <cellStyle name="Navadno 6 2 5" xfId="434" xr:uid="{00000000-0005-0000-0000-0000BF010000}"/>
    <cellStyle name="Navadno 6 2 5 2" xfId="435" xr:uid="{00000000-0005-0000-0000-0000C0010000}"/>
    <cellStyle name="Navadno 6 2 5 3" xfId="436" xr:uid="{00000000-0005-0000-0000-0000C1010000}"/>
    <cellStyle name="Navadno 6 2 6" xfId="437" xr:uid="{00000000-0005-0000-0000-0000C2010000}"/>
    <cellStyle name="Navadno 6 2 6 2" xfId="438" xr:uid="{00000000-0005-0000-0000-0000C3010000}"/>
    <cellStyle name="Navadno 6 2 6 3" xfId="439" xr:uid="{00000000-0005-0000-0000-0000C4010000}"/>
    <cellStyle name="Navadno 6 2 7" xfId="440" xr:uid="{00000000-0005-0000-0000-0000C5010000}"/>
    <cellStyle name="Navadno 6 2 8" xfId="441" xr:uid="{00000000-0005-0000-0000-0000C6010000}"/>
    <cellStyle name="Navadno 6 3" xfId="442" xr:uid="{00000000-0005-0000-0000-0000C7010000}"/>
    <cellStyle name="Navadno 6 3 2" xfId="443" xr:uid="{00000000-0005-0000-0000-0000C8010000}"/>
    <cellStyle name="Navadno 6 3 2 2" xfId="444" xr:uid="{00000000-0005-0000-0000-0000C9010000}"/>
    <cellStyle name="Navadno 6 3 2 2 2" xfId="445" xr:uid="{00000000-0005-0000-0000-0000CA010000}"/>
    <cellStyle name="Navadno 6 3 2 2 3" xfId="446" xr:uid="{00000000-0005-0000-0000-0000CB010000}"/>
    <cellStyle name="Navadno 6 3 2 3" xfId="447" xr:uid="{00000000-0005-0000-0000-0000CC010000}"/>
    <cellStyle name="Navadno 6 3 2 3 2" xfId="448" xr:uid="{00000000-0005-0000-0000-0000CD010000}"/>
    <cellStyle name="Navadno 6 3 2 3 3" xfId="449" xr:uid="{00000000-0005-0000-0000-0000CE010000}"/>
    <cellStyle name="Navadno 6 3 2 4" xfId="450" xr:uid="{00000000-0005-0000-0000-0000CF010000}"/>
    <cellStyle name="Navadno 6 3 2 5" xfId="451" xr:uid="{00000000-0005-0000-0000-0000D0010000}"/>
    <cellStyle name="Navadno 6 3 3" xfId="452" xr:uid="{00000000-0005-0000-0000-0000D1010000}"/>
    <cellStyle name="Navadno 6 3 3 2" xfId="453" xr:uid="{00000000-0005-0000-0000-0000D2010000}"/>
    <cellStyle name="Navadno 6 3 3 3" xfId="454" xr:uid="{00000000-0005-0000-0000-0000D3010000}"/>
    <cellStyle name="Navadno 6 3 4" xfId="455" xr:uid="{00000000-0005-0000-0000-0000D4010000}"/>
    <cellStyle name="Navadno 6 3 4 2" xfId="456" xr:uid="{00000000-0005-0000-0000-0000D5010000}"/>
    <cellStyle name="Navadno 6 3 4 3" xfId="457" xr:uid="{00000000-0005-0000-0000-0000D6010000}"/>
    <cellStyle name="Navadno 6 3 5" xfId="458" xr:uid="{00000000-0005-0000-0000-0000D7010000}"/>
    <cellStyle name="Navadno 6 3 6" xfId="459" xr:uid="{00000000-0005-0000-0000-0000D8010000}"/>
    <cellStyle name="Navadno 6 4" xfId="460" xr:uid="{00000000-0005-0000-0000-0000D9010000}"/>
    <cellStyle name="Navadno 6 4 2" xfId="461" xr:uid="{00000000-0005-0000-0000-0000DA010000}"/>
    <cellStyle name="Navadno 6 4 2 2" xfId="462" xr:uid="{00000000-0005-0000-0000-0000DB010000}"/>
    <cellStyle name="Navadno 6 4 2 3" xfId="463" xr:uid="{00000000-0005-0000-0000-0000DC010000}"/>
    <cellStyle name="Navadno 6 4 3" xfId="464" xr:uid="{00000000-0005-0000-0000-0000DD010000}"/>
    <cellStyle name="Navadno 6 4 3 2" xfId="465" xr:uid="{00000000-0005-0000-0000-0000DE010000}"/>
    <cellStyle name="Navadno 6 4 3 3" xfId="466" xr:uid="{00000000-0005-0000-0000-0000DF010000}"/>
    <cellStyle name="Navadno 6 4 4" xfId="467" xr:uid="{00000000-0005-0000-0000-0000E0010000}"/>
    <cellStyle name="Navadno 6 4 5" xfId="468" xr:uid="{00000000-0005-0000-0000-0000E1010000}"/>
    <cellStyle name="Navadno 6 5" xfId="469" xr:uid="{00000000-0005-0000-0000-0000E2010000}"/>
    <cellStyle name="Navadno 6 5 2" xfId="470" xr:uid="{00000000-0005-0000-0000-0000E3010000}"/>
    <cellStyle name="Navadno 6 5 2 2" xfId="471" xr:uid="{00000000-0005-0000-0000-0000E4010000}"/>
    <cellStyle name="Navadno 6 5 2 3" xfId="472" xr:uid="{00000000-0005-0000-0000-0000E5010000}"/>
    <cellStyle name="Navadno 6 5 3" xfId="473" xr:uid="{00000000-0005-0000-0000-0000E6010000}"/>
    <cellStyle name="Navadno 6 5 3 2" xfId="474" xr:uid="{00000000-0005-0000-0000-0000E7010000}"/>
    <cellStyle name="Navadno 6 5 3 3" xfId="475" xr:uid="{00000000-0005-0000-0000-0000E8010000}"/>
    <cellStyle name="Navadno 6 5 4" xfId="476" xr:uid="{00000000-0005-0000-0000-0000E9010000}"/>
    <cellStyle name="Navadno 6 5 5" xfId="477" xr:uid="{00000000-0005-0000-0000-0000EA010000}"/>
    <cellStyle name="Navadno 6 6" xfId="478" xr:uid="{00000000-0005-0000-0000-0000EB010000}"/>
    <cellStyle name="Navadno 6 6 2" xfId="479" xr:uid="{00000000-0005-0000-0000-0000EC010000}"/>
    <cellStyle name="Navadno 6 6 3" xfId="480" xr:uid="{00000000-0005-0000-0000-0000ED010000}"/>
    <cellStyle name="Navadno 6 7" xfId="481" xr:uid="{00000000-0005-0000-0000-0000EE010000}"/>
    <cellStyle name="Navadno 6 7 2" xfId="482" xr:uid="{00000000-0005-0000-0000-0000EF010000}"/>
    <cellStyle name="Navadno 6 7 3" xfId="483" xr:uid="{00000000-0005-0000-0000-0000F0010000}"/>
    <cellStyle name="Navadno 6 8" xfId="484" xr:uid="{00000000-0005-0000-0000-0000F1010000}"/>
    <cellStyle name="Navadno 6 9" xfId="485" xr:uid="{00000000-0005-0000-0000-0000F2010000}"/>
    <cellStyle name="Navadno 7" xfId="486" xr:uid="{00000000-0005-0000-0000-0000F3010000}"/>
    <cellStyle name="Navadno 7 2" xfId="487" xr:uid="{00000000-0005-0000-0000-0000F4010000}"/>
    <cellStyle name="Navadno 7 2 2" xfId="488" xr:uid="{00000000-0005-0000-0000-0000F5010000}"/>
    <cellStyle name="Navadno 7 2 2 2" xfId="489" xr:uid="{00000000-0005-0000-0000-0000F6010000}"/>
    <cellStyle name="Navadno 7 2 2 2 2" xfId="490" xr:uid="{00000000-0005-0000-0000-0000F7010000}"/>
    <cellStyle name="Navadno 7 2 2 2 3" xfId="491" xr:uid="{00000000-0005-0000-0000-0000F8010000}"/>
    <cellStyle name="Navadno 7 2 2 3" xfId="492" xr:uid="{00000000-0005-0000-0000-0000F9010000}"/>
    <cellStyle name="Navadno 7 2 2 3 2" xfId="493" xr:uid="{00000000-0005-0000-0000-0000FA010000}"/>
    <cellStyle name="Navadno 7 2 2 3 3" xfId="494" xr:uid="{00000000-0005-0000-0000-0000FB010000}"/>
    <cellStyle name="Navadno 7 2 2 4" xfId="495" xr:uid="{00000000-0005-0000-0000-0000FC010000}"/>
    <cellStyle name="Navadno 7 2 2 5" xfId="496" xr:uid="{00000000-0005-0000-0000-0000FD010000}"/>
    <cellStyle name="Navadno 7 2 3" xfId="497" xr:uid="{00000000-0005-0000-0000-0000FE010000}"/>
    <cellStyle name="Navadno 7 2 3 2" xfId="498" xr:uid="{00000000-0005-0000-0000-0000FF010000}"/>
    <cellStyle name="Navadno 7 2 3 2 2" xfId="499" xr:uid="{00000000-0005-0000-0000-000000020000}"/>
    <cellStyle name="Navadno 7 2 3 2 3" xfId="500" xr:uid="{00000000-0005-0000-0000-000001020000}"/>
    <cellStyle name="Navadno 7 2 3 3" xfId="501" xr:uid="{00000000-0005-0000-0000-000002020000}"/>
    <cellStyle name="Navadno 7 2 3 3 2" xfId="502" xr:uid="{00000000-0005-0000-0000-000003020000}"/>
    <cellStyle name="Navadno 7 2 3 3 3" xfId="503" xr:uid="{00000000-0005-0000-0000-000004020000}"/>
    <cellStyle name="Navadno 7 2 3 4" xfId="504" xr:uid="{00000000-0005-0000-0000-000005020000}"/>
    <cellStyle name="Navadno 7 2 3 5" xfId="505" xr:uid="{00000000-0005-0000-0000-000006020000}"/>
    <cellStyle name="Navadno 7 2 4" xfId="506" xr:uid="{00000000-0005-0000-0000-000007020000}"/>
    <cellStyle name="Navadno 7 2 4 2" xfId="507" xr:uid="{00000000-0005-0000-0000-000008020000}"/>
    <cellStyle name="Navadno 7 2 4 3" xfId="508" xr:uid="{00000000-0005-0000-0000-000009020000}"/>
    <cellStyle name="Navadno 7 2 5" xfId="509" xr:uid="{00000000-0005-0000-0000-00000A020000}"/>
    <cellStyle name="Navadno 7 2 5 2" xfId="510" xr:uid="{00000000-0005-0000-0000-00000B020000}"/>
    <cellStyle name="Navadno 7 2 5 3" xfId="511" xr:uid="{00000000-0005-0000-0000-00000C020000}"/>
    <cellStyle name="Navadno 7 2 6" xfId="512" xr:uid="{00000000-0005-0000-0000-00000D020000}"/>
    <cellStyle name="Navadno 7 2 7" xfId="513" xr:uid="{00000000-0005-0000-0000-00000E020000}"/>
    <cellStyle name="Navadno 7 3" xfId="514" xr:uid="{00000000-0005-0000-0000-00000F020000}"/>
    <cellStyle name="Navadno 7 3 2" xfId="515" xr:uid="{00000000-0005-0000-0000-000010020000}"/>
    <cellStyle name="Navadno 7 4" xfId="516" xr:uid="{00000000-0005-0000-0000-000011020000}"/>
    <cellStyle name="Navadno 7 4 2" xfId="517" xr:uid="{00000000-0005-0000-0000-000012020000}"/>
    <cellStyle name="Navadno 7 4 2 2" xfId="518" xr:uid="{00000000-0005-0000-0000-000013020000}"/>
    <cellStyle name="Navadno 7 4 2 2 2" xfId="519" xr:uid="{00000000-0005-0000-0000-000014020000}"/>
    <cellStyle name="Navadno 7 4 2 2 3" xfId="520" xr:uid="{00000000-0005-0000-0000-000015020000}"/>
    <cellStyle name="Navadno 7 4 2 3" xfId="521" xr:uid="{00000000-0005-0000-0000-000016020000}"/>
    <cellStyle name="Navadno 7 4 2 3 2" xfId="522" xr:uid="{00000000-0005-0000-0000-000017020000}"/>
    <cellStyle name="Navadno 7 4 2 3 3" xfId="523" xr:uid="{00000000-0005-0000-0000-000018020000}"/>
    <cellStyle name="Navadno 7 4 2 4" xfId="524" xr:uid="{00000000-0005-0000-0000-000019020000}"/>
    <cellStyle name="Navadno 7 4 2 5" xfId="525" xr:uid="{00000000-0005-0000-0000-00001A020000}"/>
    <cellStyle name="Navadno 7 4 3" xfId="526" xr:uid="{00000000-0005-0000-0000-00001B020000}"/>
    <cellStyle name="Navadno 7 4 3 2" xfId="527" xr:uid="{00000000-0005-0000-0000-00001C020000}"/>
    <cellStyle name="Navadno 7 4 3 3" xfId="528" xr:uid="{00000000-0005-0000-0000-00001D020000}"/>
    <cellStyle name="Navadno 7 4 4" xfId="529" xr:uid="{00000000-0005-0000-0000-00001E020000}"/>
    <cellStyle name="Navadno 7 4 4 2" xfId="530" xr:uid="{00000000-0005-0000-0000-00001F020000}"/>
    <cellStyle name="Navadno 7 4 4 3" xfId="531" xr:uid="{00000000-0005-0000-0000-000020020000}"/>
    <cellStyle name="Navadno 7 4 5" xfId="532" xr:uid="{00000000-0005-0000-0000-000021020000}"/>
    <cellStyle name="Navadno 7 4 6" xfId="533" xr:uid="{00000000-0005-0000-0000-000022020000}"/>
    <cellStyle name="Navadno 7 5" xfId="534" xr:uid="{00000000-0005-0000-0000-000023020000}"/>
    <cellStyle name="Navadno 7 5 2" xfId="535" xr:uid="{00000000-0005-0000-0000-000024020000}"/>
    <cellStyle name="Navadno 7 6" xfId="536" xr:uid="{00000000-0005-0000-0000-000025020000}"/>
    <cellStyle name="Navadno 8" xfId="537" xr:uid="{00000000-0005-0000-0000-000026020000}"/>
    <cellStyle name="Navadno 8 2" xfId="538" xr:uid="{00000000-0005-0000-0000-000027020000}"/>
    <cellStyle name="Navadno 8 2 2" xfId="539" xr:uid="{00000000-0005-0000-0000-000028020000}"/>
    <cellStyle name="Navadno 8 3" xfId="540" xr:uid="{00000000-0005-0000-0000-000029020000}"/>
    <cellStyle name="Navadno 9" xfId="541" xr:uid="{00000000-0005-0000-0000-00002A020000}"/>
    <cellStyle name="Navadno 9 2" xfId="8" xr:uid="{00000000-0005-0000-0000-00002B020000}"/>
    <cellStyle name="Navadno 9 2 2" xfId="542" xr:uid="{00000000-0005-0000-0000-00002C020000}"/>
    <cellStyle name="Navadno 9 2 3" xfId="661" xr:uid="{00000000-0005-0000-0000-00002D020000}"/>
    <cellStyle name="Navadno 9 2 3 2" xfId="671" xr:uid="{00000000-0005-0000-0000-00002E020000}"/>
    <cellStyle name="Navadno 9 3" xfId="543" xr:uid="{00000000-0005-0000-0000-00002F020000}"/>
    <cellStyle name="Navadno_KALAMAR-PSO GREGORČIČEVA MS-16.11.04" xfId="11" xr:uid="{00000000-0005-0000-0000-000030020000}"/>
    <cellStyle name="Navadno_Kino_Siska_PZI_predracun_OD_p1" xfId="5" xr:uid="{00000000-0005-0000-0000-000033020000}"/>
    <cellStyle name="Neutral" xfId="544" xr:uid="{00000000-0005-0000-0000-000035020000}"/>
    <cellStyle name="Neutral 2" xfId="545" xr:uid="{00000000-0005-0000-0000-000036020000}"/>
    <cellStyle name="Neutral 3" xfId="546" xr:uid="{00000000-0005-0000-0000-000037020000}"/>
    <cellStyle name="Nevtralno 2" xfId="547" xr:uid="{00000000-0005-0000-0000-000038020000}"/>
    <cellStyle name="normal" xfId="548" xr:uid="{00000000-0005-0000-0000-000039020000}"/>
    <cellStyle name="Normal 10" xfId="549" xr:uid="{00000000-0005-0000-0000-00003A020000}"/>
    <cellStyle name="Normal 11" xfId="550" xr:uid="{00000000-0005-0000-0000-00003B020000}"/>
    <cellStyle name="Normal 12" xfId="551" xr:uid="{00000000-0005-0000-0000-00003C020000}"/>
    <cellStyle name="Normal 12 2" xfId="682" xr:uid="{DFE1EE43-64C1-41A3-864E-AE567114E9D8}"/>
    <cellStyle name="Normal 13" xfId="552" xr:uid="{00000000-0005-0000-0000-00003D020000}"/>
    <cellStyle name="Normal 14" xfId="553" xr:uid="{00000000-0005-0000-0000-00003E020000}"/>
    <cellStyle name="Normal 15" xfId="554" xr:uid="{00000000-0005-0000-0000-00003F020000}"/>
    <cellStyle name="Normal 16" xfId="555" xr:uid="{00000000-0005-0000-0000-000040020000}"/>
    <cellStyle name="Normal 17" xfId="556" xr:uid="{00000000-0005-0000-0000-000041020000}"/>
    <cellStyle name="Normal 18" xfId="557" xr:uid="{00000000-0005-0000-0000-000042020000}"/>
    <cellStyle name="Normal 19" xfId="558" xr:uid="{00000000-0005-0000-0000-000043020000}"/>
    <cellStyle name="normal 2" xfId="559" xr:uid="{00000000-0005-0000-0000-000044020000}"/>
    <cellStyle name="Normal 2 2" xfId="560" xr:uid="{00000000-0005-0000-0000-000045020000}"/>
    <cellStyle name="Normal 2 3" xfId="561" xr:uid="{00000000-0005-0000-0000-000046020000}"/>
    <cellStyle name="Normal 20" xfId="562" xr:uid="{00000000-0005-0000-0000-000047020000}"/>
    <cellStyle name="Normal 21" xfId="563" xr:uid="{00000000-0005-0000-0000-000048020000}"/>
    <cellStyle name="Normal 22" xfId="564" xr:uid="{00000000-0005-0000-0000-000049020000}"/>
    <cellStyle name="Normal 23" xfId="565" xr:uid="{00000000-0005-0000-0000-00004A020000}"/>
    <cellStyle name="Normal 24" xfId="566" xr:uid="{00000000-0005-0000-0000-00004B020000}"/>
    <cellStyle name="Normal 25" xfId="567" xr:uid="{00000000-0005-0000-0000-00004C020000}"/>
    <cellStyle name="Normal 26" xfId="568" xr:uid="{00000000-0005-0000-0000-00004D020000}"/>
    <cellStyle name="Normal 27" xfId="569" xr:uid="{00000000-0005-0000-0000-00004E020000}"/>
    <cellStyle name="Normal 28" xfId="570" xr:uid="{00000000-0005-0000-0000-00004F020000}"/>
    <cellStyle name="Normal 29" xfId="571" xr:uid="{00000000-0005-0000-0000-000050020000}"/>
    <cellStyle name="normal 3" xfId="572" xr:uid="{00000000-0005-0000-0000-000051020000}"/>
    <cellStyle name="Normal 3 2" xfId="573" xr:uid="{00000000-0005-0000-0000-000052020000}"/>
    <cellStyle name="Normal 3 3" xfId="574" xr:uid="{00000000-0005-0000-0000-000053020000}"/>
    <cellStyle name="Normal 30" xfId="575" xr:uid="{00000000-0005-0000-0000-000054020000}"/>
    <cellStyle name="Normal 31" xfId="576" xr:uid="{00000000-0005-0000-0000-000055020000}"/>
    <cellStyle name="Normal 32" xfId="577" xr:uid="{00000000-0005-0000-0000-000056020000}"/>
    <cellStyle name="Normal 33" xfId="578" xr:uid="{00000000-0005-0000-0000-000057020000}"/>
    <cellStyle name="Normal 34" xfId="579" xr:uid="{00000000-0005-0000-0000-000058020000}"/>
    <cellStyle name="Normal 35" xfId="580" xr:uid="{00000000-0005-0000-0000-000059020000}"/>
    <cellStyle name="Normal 36" xfId="581" xr:uid="{00000000-0005-0000-0000-00005A020000}"/>
    <cellStyle name="Normal 37" xfId="582" xr:uid="{00000000-0005-0000-0000-00005B020000}"/>
    <cellStyle name="Normal 38" xfId="583" xr:uid="{00000000-0005-0000-0000-00005C020000}"/>
    <cellStyle name="Normal 39" xfId="584" xr:uid="{00000000-0005-0000-0000-00005D020000}"/>
    <cellStyle name="Normal 4" xfId="585" xr:uid="{00000000-0005-0000-0000-00005E020000}"/>
    <cellStyle name="Normal 4 2" xfId="586" xr:uid="{00000000-0005-0000-0000-00005F020000}"/>
    <cellStyle name="Normal 4 2 2" xfId="587" xr:uid="{00000000-0005-0000-0000-000060020000}"/>
    <cellStyle name="Normal 40" xfId="588" xr:uid="{00000000-0005-0000-0000-000061020000}"/>
    <cellStyle name="normal 41" xfId="589" xr:uid="{00000000-0005-0000-0000-000062020000}"/>
    <cellStyle name="Normal 5" xfId="590" xr:uid="{00000000-0005-0000-0000-000063020000}"/>
    <cellStyle name="Normal 6" xfId="591" xr:uid="{00000000-0005-0000-0000-000064020000}"/>
    <cellStyle name="Normal 6 2" xfId="678" xr:uid="{D0CFA666-341B-482B-B1AC-AA7890987F2B}"/>
    <cellStyle name="Normal 7" xfId="592" xr:uid="{00000000-0005-0000-0000-000065020000}"/>
    <cellStyle name="Normal 8" xfId="593" xr:uid="{00000000-0005-0000-0000-000066020000}"/>
    <cellStyle name="Normal 9" xfId="594" xr:uid="{00000000-0005-0000-0000-000067020000}"/>
    <cellStyle name="Normal_246-HIT_SALON_VRTOJBA_VIDEO" xfId="595" xr:uid="{00000000-0005-0000-0000-000068020000}"/>
    <cellStyle name="Normale_CCTV Price List Jan-Jun 2005" xfId="596" xr:uid="{00000000-0005-0000-0000-00006B020000}"/>
    <cellStyle name="Note" xfId="597" xr:uid="{00000000-0005-0000-0000-00006C020000}"/>
    <cellStyle name="Note 2" xfId="598" xr:uid="{00000000-0005-0000-0000-00006D020000}"/>
    <cellStyle name="Note 3" xfId="599" xr:uid="{00000000-0005-0000-0000-00006E020000}"/>
    <cellStyle name="Note 4" xfId="600" xr:uid="{00000000-0005-0000-0000-00006F020000}"/>
    <cellStyle name="oft Excel]_x000d__x000a_Comment=The open=/f lines load custom functions into the Paste Function list._x000d__x000a_Maximized=3_x000d__x000a_Basics=1_x000d__x000a_A" xfId="601" xr:uid="{00000000-0005-0000-0000-000070020000}"/>
    <cellStyle name="Opomba 2" xfId="602" xr:uid="{00000000-0005-0000-0000-000071020000}"/>
    <cellStyle name="Opomba 2 2" xfId="603" xr:uid="{00000000-0005-0000-0000-000072020000}"/>
    <cellStyle name="Opomba 3" xfId="604" xr:uid="{00000000-0005-0000-0000-000073020000}"/>
    <cellStyle name="Opozorilo 2" xfId="605" xr:uid="{00000000-0005-0000-0000-000074020000}"/>
    <cellStyle name="Output" xfId="606" xr:uid="{00000000-0005-0000-0000-000075020000}"/>
    <cellStyle name="Output 2" xfId="607" xr:uid="{00000000-0005-0000-0000-000076020000}"/>
    <cellStyle name="Output 3" xfId="608" xr:uid="{00000000-0005-0000-0000-000077020000}"/>
    <cellStyle name="Output 4" xfId="609" xr:uid="{00000000-0005-0000-0000-000078020000}"/>
    <cellStyle name="Pojasnjevalno besedilo 2" xfId="610" xr:uid="{00000000-0005-0000-0000-000079020000}"/>
    <cellStyle name="Poudarek1 2" xfId="611" xr:uid="{00000000-0005-0000-0000-00007A020000}"/>
    <cellStyle name="Poudarek2 2" xfId="612" xr:uid="{00000000-0005-0000-0000-00007B020000}"/>
    <cellStyle name="Poudarek3 2" xfId="613" xr:uid="{00000000-0005-0000-0000-00007C020000}"/>
    <cellStyle name="Poudarek4 2" xfId="614" xr:uid="{00000000-0005-0000-0000-00007D020000}"/>
    <cellStyle name="Poudarek5 2" xfId="615" xr:uid="{00000000-0005-0000-0000-00007E020000}"/>
    <cellStyle name="Poudarek6 2" xfId="616" xr:uid="{00000000-0005-0000-0000-00007F020000}"/>
    <cellStyle name="Povezana celica 2" xfId="617" xr:uid="{00000000-0005-0000-0000-000080020000}"/>
    <cellStyle name="Preveri celico 2" xfId="618" xr:uid="{00000000-0005-0000-0000-000081020000}"/>
    <cellStyle name="PRVA VRSTA Element delo 2" xfId="619" xr:uid="{00000000-0005-0000-0000-000082020000}"/>
    <cellStyle name="Računanje 2" xfId="620" xr:uid="{00000000-0005-0000-0000-000083020000}"/>
    <cellStyle name="Računanje 2 2" xfId="621" xr:uid="{00000000-0005-0000-0000-000084020000}"/>
    <cellStyle name="Računanje 3" xfId="622" xr:uid="{00000000-0005-0000-0000-000085020000}"/>
    <cellStyle name="Sheet Title" xfId="623" xr:uid="{00000000-0005-0000-0000-000086020000}"/>
    <cellStyle name="Slabo 2" xfId="624" xr:uid="{00000000-0005-0000-0000-000087020000}"/>
    <cellStyle name="Slog 1" xfId="625" xr:uid="{00000000-0005-0000-0000-000088020000}"/>
    <cellStyle name="Slog 1 2" xfId="626" xr:uid="{00000000-0005-0000-0000-000089020000}"/>
    <cellStyle name="Style 1" xfId="627" xr:uid="{00000000-0005-0000-0000-00008A020000}"/>
    <cellStyle name="ţ_x001d_đB_x000c_ęţ_x0012__x000d_ÝţU_x0001_X_x0005_•_x0006__x0007__x0001__x0001_" xfId="628" xr:uid="{00000000-0005-0000-0000-00008B020000}"/>
    <cellStyle name="Title" xfId="629" xr:uid="{00000000-0005-0000-0000-00008C020000}"/>
    <cellStyle name="Total" xfId="630" xr:uid="{00000000-0005-0000-0000-00008D020000}"/>
    <cellStyle name="Total 2" xfId="631" xr:uid="{00000000-0005-0000-0000-00008E020000}"/>
    <cellStyle name="Total 3" xfId="632" xr:uid="{00000000-0005-0000-0000-00008F020000}"/>
    <cellStyle name="Total 4" xfId="633" xr:uid="{00000000-0005-0000-0000-000090020000}"/>
    <cellStyle name="Valuta (0)_LACEYS TV price list 20030603" xfId="634" xr:uid="{00000000-0005-0000-0000-000091020000}"/>
    <cellStyle name="Valuta 2" xfId="635" xr:uid="{00000000-0005-0000-0000-000092020000}"/>
    <cellStyle name="Valuta 2 2" xfId="636" xr:uid="{00000000-0005-0000-0000-000093020000}"/>
    <cellStyle name="Valuta 3" xfId="637" xr:uid="{00000000-0005-0000-0000-000094020000}"/>
    <cellStyle name="Vejica 2" xfId="3" xr:uid="{00000000-0005-0000-0000-000096020000}"/>
    <cellStyle name="Vejica 2 2" xfId="638" xr:uid="{00000000-0005-0000-0000-000097020000}"/>
    <cellStyle name="Vejica 2 2 2" xfId="639" xr:uid="{00000000-0005-0000-0000-000098020000}"/>
    <cellStyle name="Vejica 2 3" xfId="679" xr:uid="{9959C607-BFEF-4C3F-8032-B7BBC89F8CC2}"/>
    <cellStyle name="Vejica 22" xfId="658" xr:uid="{00000000-0005-0000-0000-000099020000}"/>
    <cellStyle name="Vejica 3" xfId="640" xr:uid="{00000000-0005-0000-0000-00009A020000}"/>
    <cellStyle name="Vejica 4" xfId="2" xr:uid="{00000000-0005-0000-0000-00009B020000}"/>
    <cellStyle name="Vejica 4 2" xfId="641" xr:uid="{00000000-0005-0000-0000-00009C020000}"/>
    <cellStyle name="Vejica 4 3" xfId="650" xr:uid="{00000000-0005-0000-0000-00009D020000}"/>
    <cellStyle name="Vejica 4 3 2" xfId="675" xr:uid="{00000000-0005-0000-0000-00009E020000}"/>
    <cellStyle name="Vejica 4 4" xfId="653" xr:uid="{00000000-0005-0000-0000-00009F020000}"/>
    <cellStyle name="Vejica 4 5" xfId="655" xr:uid="{00000000-0005-0000-0000-0000A0020000}"/>
    <cellStyle name="Vejica 4 6" xfId="659" xr:uid="{00000000-0005-0000-0000-0000A1020000}"/>
    <cellStyle name="Vejica 4 6 2" xfId="668" xr:uid="{00000000-0005-0000-0000-0000A2020000}"/>
    <cellStyle name="Vejica 4 7" xfId="666" xr:uid="{00000000-0005-0000-0000-0000A3020000}"/>
    <cellStyle name="Vnos 2" xfId="642" xr:uid="{00000000-0005-0000-0000-0000A4020000}"/>
    <cellStyle name="Vnos 2 2" xfId="643" xr:uid="{00000000-0005-0000-0000-0000A5020000}"/>
    <cellStyle name="Vnos 3" xfId="644" xr:uid="{00000000-0005-0000-0000-0000A6020000}"/>
    <cellStyle name="Vsota 2" xfId="645" xr:uid="{00000000-0005-0000-0000-0000A7020000}"/>
    <cellStyle name="Vsota 2 2" xfId="646" xr:uid="{00000000-0005-0000-0000-0000A8020000}"/>
    <cellStyle name="Vsota 3" xfId="647" xr:uid="{00000000-0005-0000-0000-0000A9020000}"/>
    <cellStyle name="Warning Text" xfId="648" xr:uid="{00000000-0005-0000-0000-0000AA020000}"/>
    <cellStyle name="Warning Text 2" xfId="649" xr:uid="{00000000-0005-0000-0000-0000AB02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88-ELES%202\06-PZI\06-CD%20ODDAJA\KONCNA%20ODDAJA\_ZDRUZENI%20POPIS\36-ELES\08h-PZI%20-%20digitalni_dopolnjen\_VSI%20POPISI\POPISI%20V3%20120723\S%20CENAMI\2011-01-02_PSEB_POPIS%20ZA%20RAZPIS-S%20CENAMI_dopolnitev_1207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Dell\Documents\Popisi\BIPA-&#268;RNU&#352;KI%20BAJER%20kon&#269;ni%20popisi%2030.4.2012\2-crnuski%20bajer_arh_klet_pzi_2604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1.1_GO-P"/>
      <sheetName val="1.2_GO-S"/>
      <sheetName val="1.3_GO-RU"/>
      <sheetName val="2.0_KRA"/>
      <sheetName val="3.2_ZUP"/>
      <sheetName val="3.3_KAN"/>
      <sheetName val="3.4_RČN"/>
      <sheetName val="3.5_EKK"/>
      <sheetName val="3.6_VOD"/>
      <sheetName val="4.1_EIP-1-5"/>
      <sheetName val="4.1_EIP-6"/>
      <sheetName val="4.1_EIP-7"/>
      <sheetName val="4.1_EIP-8"/>
      <sheetName val="4.1_EIP-9"/>
      <sheetName val="4.1_EIP-10"/>
      <sheetName val="4.1_EIP-11"/>
      <sheetName val="4.1_EIP-12"/>
      <sheetName val="4.1_EIP-13"/>
      <sheetName val="4.1_EIP-14"/>
      <sheetName val="4.1_EIP-15"/>
      <sheetName val="4.1_EIP-16"/>
      <sheetName val="4.1_EIP-17"/>
      <sheetName val="4.2_TV-P"/>
      <sheetName val="4.3_EE-T"/>
      <sheetName val="4.3_TV-T"/>
      <sheetName val="4.4_TP"/>
      <sheetName val="4.5_SN"/>
      <sheetName val="4.6_ZR"/>
      <sheetName val="4.7_TK-CV"/>
      <sheetName val="5.1_SI-OH"/>
      <sheetName val="5.1_SI-PR"/>
      <sheetName val="5.1_SI-VK"/>
      <sheetName val="5.1_SI-KZ"/>
      <sheetName val="5.1_SI-REG"/>
      <sheetName val="5.1_SI-SPL"/>
      <sheetName val="6.1_TKK"/>
      <sheetName val="7.1_TOK"/>
      <sheetName val="7.2_ZKL"/>
      <sheetName val="9.2_V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 val="STENE IN STROPOVI"/>
      <sheetName val="FASADA V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sheetData sheetId="19"/>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R738"/>
  <sheetViews>
    <sheetView tabSelected="1" view="pageBreakPreview" zoomScaleNormal="100" zoomScaleSheetLayoutView="100" workbookViewId="0">
      <pane ySplit="1" topLeftCell="A342" activePane="bottomLeft" state="frozen"/>
      <selection activeCell="B87" sqref="B87"/>
      <selection pane="bottomLeft" activeCell="E347" sqref="E347"/>
    </sheetView>
  </sheetViews>
  <sheetFormatPr defaultRowHeight="12.75"/>
  <cols>
    <col min="1" max="1" width="13.7109375" style="34" customWidth="1"/>
    <col min="2" max="2" width="80.7109375" style="71" customWidth="1"/>
    <col min="3" max="3" width="5.7109375" style="36" customWidth="1"/>
    <col min="4" max="5" width="11.7109375" style="60" customWidth="1"/>
    <col min="6" max="6" width="17.7109375" style="35" customWidth="1"/>
    <col min="7" max="7" width="9.140625" style="101"/>
    <col min="8" max="8" width="0" style="101" hidden="1" customWidth="1"/>
    <col min="9" max="9" width="9.140625" style="101"/>
    <col min="10" max="16384" width="9.140625" style="34"/>
  </cols>
  <sheetData>
    <row r="1" spans="1:9" s="100" customFormat="1" ht="13.5" thickBot="1">
      <c r="A1" s="1" t="s">
        <v>0</v>
      </c>
      <c r="B1" s="2" t="s">
        <v>1</v>
      </c>
      <c r="C1" s="2" t="s">
        <v>2</v>
      </c>
      <c r="D1" s="3" t="s">
        <v>3</v>
      </c>
      <c r="E1" s="4" t="s">
        <v>121</v>
      </c>
      <c r="F1" s="5" t="s">
        <v>122</v>
      </c>
      <c r="G1" s="99"/>
      <c r="H1" s="99" t="s">
        <v>1303</v>
      </c>
      <c r="I1" s="99"/>
    </row>
    <row r="2" spans="1:9" ht="15.75">
      <c r="A2" s="6" t="s">
        <v>123</v>
      </c>
      <c r="B2" s="6" t="s">
        <v>124</v>
      </c>
      <c r="C2" s="7"/>
      <c r="D2" s="52" t="s">
        <v>4</v>
      </c>
      <c r="E2" s="199"/>
      <c r="F2" s="8"/>
    </row>
    <row r="3" spans="1:9" s="103" customFormat="1" ht="15">
      <c r="A3" s="40" t="s">
        <v>125</v>
      </c>
      <c r="B3" s="40" t="s">
        <v>318</v>
      </c>
      <c r="C3" s="41"/>
      <c r="D3" s="55" t="s">
        <v>4</v>
      </c>
      <c r="E3" s="200"/>
      <c r="F3" s="46"/>
      <c r="G3" s="102"/>
      <c r="H3" s="102"/>
      <c r="I3" s="102"/>
    </row>
    <row r="4" spans="1:9" s="103" customFormat="1" ht="15.75">
      <c r="A4" s="9"/>
      <c r="B4" s="9" t="s">
        <v>120</v>
      </c>
      <c r="C4" s="10"/>
      <c r="D4" s="53"/>
      <c r="E4" s="201"/>
      <c r="F4" s="11"/>
      <c r="G4" s="102"/>
      <c r="H4" s="102"/>
      <c r="I4" s="102"/>
    </row>
    <row r="5" spans="1:9" s="103" customFormat="1" ht="14.25">
      <c r="A5" s="12"/>
      <c r="B5" s="70"/>
      <c r="C5" s="13"/>
      <c r="D5" s="54"/>
      <c r="E5" s="202"/>
      <c r="F5" s="14"/>
      <c r="G5" s="102"/>
      <c r="H5" s="102"/>
      <c r="I5" s="102"/>
    </row>
    <row r="6" spans="1:9" s="105" customFormat="1" ht="15">
      <c r="A6" s="15" t="s">
        <v>126</v>
      </c>
      <c r="B6" s="15" t="s">
        <v>349</v>
      </c>
      <c r="C6" s="86"/>
      <c r="D6" s="87"/>
      <c r="E6" s="203"/>
      <c r="F6" s="88">
        <f>F28</f>
        <v>0</v>
      </c>
      <c r="G6" s="104"/>
      <c r="H6" s="104"/>
      <c r="I6" s="104"/>
    </row>
    <row r="7" spans="1:9" s="105" customFormat="1" ht="15">
      <c r="A7" s="16" t="s">
        <v>142</v>
      </c>
      <c r="B7" s="16" t="s">
        <v>5</v>
      </c>
      <c r="C7" s="89"/>
      <c r="D7" s="90"/>
      <c r="E7" s="204"/>
      <c r="F7" s="91">
        <f>F125</f>
        <v>0</v>
      </c>
      <c r="G7" s="104"/>
      <c r="H7" s="104"/>
      <c r="I7" s="104"/>
    </row>
    <row r="8" spans="1:9" s="105" customFormat="1" ht="15">
      <c r="A8" s="15" t="s">
        <v>161</v>
      </c>
      <c r="B8" s="15" t="s">
        <v>6</v>
      </c>
      <c r="C8" s="86"/>
      <c r="D8" s="87"/>
      <c r="E8" s="203"/>
      <c r="F8" s="88">
        <f>F159</f>
        <v>0</v>
      </c>
      <c r="G8" s="104"/>
      <c r="H8" s="104"/>
      <c r="I8" s="104"/>
    </row>
    <row r="9" spans="1:9" s="105" customFormat="1" ht="15">
      <c r="A9" s="16" t="s">
        <v>170</v>
      </c>
      <c r="B9" s="16" t="s">
        <v>7</v>
      </c>
      <c r="C9" s="89"/>
      <c r="D9" s="90"/>
      <c r="E9" s="204"/>
      <c r="F9" s="91">
        <f>F287</f>
        <v>0</v>
      </c>
      <c r="G9" s="104"/>
      <c r="H9" s="104"/>
      <c r="I9" s="104"/>
    </row>
    <row r="10" spans="1:9" s="105" customFormat="1" ht="15">
      <c r="A10" s="17" t="s">
        <v>178</v>
      </c>
      <c r="B10" s="17" t="s">
        <v>317</v>
      </c>
      <c r="C10" s="86"/>
      <c r="D10" s="87"/>
      <c r="E10" s="203"/>
      <c r="F10" s="88">
        <f>F332</f>
        <v>0</v>
      </c>
      <c r="G10" s="104"/>
      <c r="H10" s="104"/>
      <c r="I10" s="104"/>
    </row>
    <row r="11" spans="1:9" s="105" customFormat="1" ht="15">
      <c r="A11" s="18" t="s">
        <v>179</v>
      </c>
      <c r="B11" s="18" t="s">
        <v>316</v>
      </c>
      <c r="C11" s="89"/>
      <c r="D11" s="90"/>
      <c r="E11" s="204"/>
      <c r="F11" s="91">
        <f>F382</f>
        <v>0</v>
      </c>
      <c r="G11" s="104"/>
      <c r="H11" s="104"/>
      <c r="I11" s="104"/>
    </row>
    <row r="12" spans="1:9" s="105" customFormat="1" ht="15">
      <c r="A12" s="15" t="s">
        <v>180</v>
      </c>
      <c r="B12" s="15" t="s">
        <v>333</v>
      </c>
      <c r="C12" s="86"/>
      <c r="D12" s="87"/>
      <c r="E12" s="203"/>
      <c r="F12" s="88">
        <f>F421</f>
        <v>0</v>
      </c>
      <c r="G12" s="104"/>
      <c r="H12" s="104"/>
      <c r="I12" s="104"/>
    </row>
    <row r="13" spans="1:9" s="105" customFormat="1" ht="15">
      <c r="A13" s="18" t="s">
        <v>181</v>
      </c>
      <c r="B13" s="18" t="s">
        <v>8</v>
      </c>
      <c r="C13" s="89"/>
      <c r="D13" s="90"/>
      <c r="E13" s="204"/>
      <c r="F13" s="91">
        <f>F467</f>
        <v>0</v>
      </c>
      <c r="G13" s="104"/>
      <c r="H13" s="104"/>
      <c r="I13" s="104"/>
    </row>
    <row r="14" spans="1:9" s="105" customFormat="1" ht="15">
      <c r="A14" s="17" t="s">
        <v>182</v>
      </c>
      <c r="B14" s="17" t="s">
        <v>9</v>
      </c>
      <c r="C14" s="86"/>
      <c r="D14" s="87"/>
      <c r="E14" s="203"/>
      <c r="F14" s="88">
        <f>F503</f>
        <v>0</v>
      </c>
      <c r="G14" s="104"/>
      <c r="H14" s="104"/>
      <c r="I14" s="104"/>
    </row>
    <row r="15" spans="1:9" s="105" customFormat="1" ht="15">
      <c r="A15" s="18" t="s">
        <v>183</v>
      </c>
      <c r="B15" s="18" t="s">
        <v>344</v>
      </c>
      <c r="C15" s="89"/>
      <c r="D15" s="90"/>
      <c r="E15" s="204"/>
      <c r="F15" s="91">
        <f>F565</f>
        <v>0</v>
      </c>
      <c r="G15" s="104"/>
      <c r="H15" s="104"/>
      <c r="I15" s="104"/>
    </row>
    <row r="16" spans="1:9" s="105" customFormat="1" ht="15">
      <c r="A16" s="17" t="s">
        <v>184</v>
      </c>
      <c r="B16" s="17" t="s">
        <v>964</v>
      </c>
      <c r="C16" s="86"/>
      <c r="D16" s="87"/>
      <c r="E16" s="203"/>
      <c r="F16" s="88">
        <f>F602</f>
        <v>0</v>
      </c>
      <c r="G16" s="104"/>
      <c r="H16" s="104"/>
      <c r="I16" s="104"/>
    </row>
    <row r="17" spans="1:9" s="105" customFormat="1" ht="15">
      <c r="A17" s="18" t="s">
        <v>185</v>
      </c>
      <c r="B17" s="18" t="s">
        <v>810</v>
      </c>
      <c r="C17" s="89"/>
      <c r="D17" s="90"/>
      <c r="E17" s="204"/>
      <c r="F17" s="91">
        <f>F624</f>
        <v>0</v>
      </c>
      <c r="G17" s="104"/>
      <c r="H17" s="104"/>
      <c r="I17" s="104"/>
    </row>
    <row r="18" spans="1:9" s="105" customFormat="1" ht="15">
      <c r="A18" s="17" t="s">
        <v>186</v>
      </c>
      <c r="B18" s="17" t="s">
        <v>343</v>
      </c>
      <c r="C18" s="86"/>
      <c r="D18" s="87"/>
      <c r="E18" s="203"/>
      <c r="F18" s="88">
        <f>F666</f>
        <v>0</v>
      </c>
      <c r="G18" s="104"/>
      <c r="H18" s="104"/>
      <c r="I18" s="104"/>
    </row>
    <row r="19" spans="1:9" s="105" customFormat="1" ht="15">
      <c r="A19" s="18" t="s">
        <v>187</v>
      </c>
      <c r="B19" s="18" t="s">
        <v>839</v>
      </c>
      <c r="C19" s="89"/>
      <c r="D19" s="90"/>
      <c r="E19" s="204"/>
      <c r="F19" s="91">
        <f>F685</f>
        <v>0</v>
      </c>
      <c r="G19" s="104"/>
      <c r="H19" s="104"/>
      <c r="I19" s="104"/>
    </row>
    <row r="20" spans="1:9" s="105" customFormat="1" ht="15">
      <c r="A20" s="17" t="s">
        <v>1086</v>
      </c>
      <c r="B20" s="17" t="s">
        <v>342</v>
      </c>
      <c r="C20" s="86"/>
      <c r="D20" s="87"/>
      <c r="E20" s="203"/>
      <c r="F20" s="88">
        <f>F721</f>
        <v>0</v>
      </c>
      <c r="G20" s="104"/>
      <c r="H20" s="104"/>
      <c r="I20" s="104"/>
    </row>
    <row r="21" spans="1:9" s="105" customFormat="1" ht="15">
      <c r="A21" s="92"/>
      <c r="B21" s="93"/>
      <c r="C21" s="94"/>
      <c r="D21" s="95"/>
      <c r="E21" s="205"/>
      <c r="F21" s="96"/>
      <c r="G21" s="104"/>
      <c r="H21" s="104"/>
      <c r="I21" s="104"/>
    </row>
    <row r="22" spans="1:9" s="103" customFormat="1" ht="30">
      <c r="A22" s="47" t="s">
        <v>125</v>
      </c>
      <c r="B22" s="48" t="s">
        <v>163</v>
      </c>
      <c r="C22" s="49"/>
      <c r="D22" s="61" t="s">
        <v>4</v>
      </c>
      <c r="E22" s="206"/>
      <c r="F22" s="50">
        <f>SUM(F6:F21)</f>
        <v>0</v>
      </c>
      <c r="G22" s="102"/>
      <c r="H22" s="102"/>
      <c r="I22" s="102"/>
    </row>
    <row r="23" spans="1:9" s="103" customFormat="1" ht="15.75">
      <c r="A23" s="19"/>
      <c r="B23" s="19"/>
      <c r="C23" s="10"/>
      <c r="D23" s="53"/>
      <c r="E23" s="201"/>
      <c r="F23" s="11"/>
      <c r="G23" s="102"/>
      <c r="H23" s="102"/>
      <c r="I23" s="102"/>
    </row>
    <row r="24" spans="1:9" s="103" customFormat="1" ht="15.75">
      <c r="A24" s="19"/>
      <c r="B24" s="19"/>
      <c r="C24" s="10"/>
      <c r="D24" s="53"/>
      <c r="E24" s="201"/>
      <c r="F24" s="11"/>
      <c r="G24" s="102"/>
      <c r="H24" s="102"/>
      <c r="I24" s="102"/>
    </row>
    <row r="25" spans="1:9" s="103" customFormat="1" ht="15.75">
      <c r="A25" s="20"/>
      <c r="B25" s="20"/>
      <c r="C25" s="13"/>
      <c r="D25" s="54"/>
      <c r="E25" s="202"/>
      <c r="F25" s="14"/>
      <c r="G25" s="102"/>
      <c r="H25" s="102"/>
      <c r="I25" s="102"/>
    </row>
    <row r="26" spans="1:9" s="103" customFormat="1" ht="15.75">
      <c r="A26" s="6" t="s">
        <v>123</v>
      </c>
      <c r="B26" s="6" t="s">
        <v>124</v>
      </c>
      <c r="C26" s="7"/>
      <c r="D26" s="52" t="s">
        <v>4</v>
      </c>
      <c r="E26" s="199"/>
      <c r="F26" s="8"/>
      <c r="G26" s="102"/>
      <c r="H26" s="102"/>
      <c r="I26" s="102"/>
    </row>
    <row r="27" spans="1:9" s="103" customFormat="1" ht="15">
      <c r="A27" s="40" t="s">
        <v>125</v>
      </c>
      <c r="B27" s="40" t="s">
        <v>318</v>
      </c>
      <c r="C27" s="41"/>
      <c r="D27" s="55" t="s">
        <v>4</v>
      </c>
      <c r="E27" s="200"/>
      <c r="F27" s="46"/>
      <c r="G27" s="102"/>
      <c r="H27" s="102"/>
      <c r="I27" s="102"/>
    </row>
    <row r="28" spans="1:9" s="107" customFormat="1" ht="15">
      <c r="A28" s="38" t="s">
        <v>126</v>
      </c>
      <c r="B28" s="38" t="s">
        <v>349</v>
      </c>
      <c r="C28" s="39"/>
      <c r="D28" s="56" t="s">
        <v>4</v>
      </c>
      <c r="E28" s="207"/>
      <c r="F28" s="42">
        <f>F49+F54+F68</f>
        <v>0</v>
      </c>
      <c r="G28" s="106"/>
      <c r="H28" s="106"/>
      <c r="I28" s="106"/>
    </row>
    <row r="29" spans="1:9" s="107" customFormat="1">
      <c r="A29" s="43" t="s">
        <v>128</v>
      </c>
      <c r="B29" s="43" t="s">
        <v>10</v>
      </c>
      <c r="C29" s="37"/>
      <c r="D29" s="57"/>
      <c r="E29" s="208"/>
      <c r="F29" s="45"/>
      <c r="G29" s="106"/>
      <c r="H29" s="106"/>
      <c r="I29" s="106"/>
    </row>
    <row r="30" spans="1:9" s="107" customFormat="1" ht="25.5">
      <c r="A30" s="21" t="s">
        <v>129</v>
      </c>
      <c r="B30" s="21" t="s">
        <v>215</v>
      </c>
      <c r="C30" s="33"/>
      <c r="D30" s="58"/>
      <c r="E30" s="209"/>
      <c r="F30" s="23"/>
      <c r="G30" s="106"/>
      <c r="H30" s="106"/>
      <c r="I30" s="106"/>
    </row>
    <row r="31" spans="1:9" s="107" customFormat="1" ht="36">
      <c r="A31" s="24" t="s">
        <v>130</v>
      </c>
      <c r="B31" s="25" t="s">
        <v>193</v>
      </c>
      <c r="C31" s="33"/>
      <c r="D31" s="58"/>
      <c r="E31" s="209"/>
      <c r="F31" s="23"/>
      <c r="G31" s="106"/>
      <c r="H31" s="106"/>
      <c r="I31" s="106"/>
    </row>
    <row r="32" spans="1:9" s="107" customFormat="1" ht="48">
      <c r="A32" s="24" t="s">
        <v>131</v>
      </c>
      <c r="B32" s="25" t="s">
        <v>194</v>
      </c>
      <c r="C32" s="33"/>
      <c r="D32" s="58"/>
      <c r="E32" s="209"/>
      <c r="F32" s="23"/>
      <c r="G32" s="106"/>
      <c r="H32" s="106"/>
      <c r="I32" s="106"/>
    </row>
    <row r="33" spans="1:9" s="107" customFormat="1" ht="60">
      <c r="A33" s="24" t="s">
        <v>216</v>
      </c>
      <c r="B33" s="25" t="s">
        <v>195</v>
      </c>
      <c r="C33" s="33"/>
      <c r="D33" s="58"/>
      <c r="E33" s="209"/>
      <c r="F33" s="23"/>
      <c r="G33" s="106"/>
      <c r="H33" s="106"/>
      <c r="I33" s="106"/>
    </row>
    <row r="34" spans="1:9" s="107" customFormat="1" ht="72">
      <c r="A34" s="24" t="s">
        <v>217</v>
      </c>
      <c r="B34" s="25" t="s">
        <v>196</v>
      </c>
      <c r="C34" s="33"/>
      <c r="D34" s="58"/>
      <c r="E34" s="209"/>
      <c r="F34" s="23"/>
      <c r="G34" s="106"/>
      <c r="H34" s="106"/>
      <c r="I34" s="106"/>
    </row>
    <row r="35" spans="1:9" s="107" customFormat="1" ht="24">
      <c r="A35" s="24" t="s">
        <v>218</v>
      </c>
      <c r="B35" s="25" t="s">
        <v>197</v>
      </c>
      <c r="C35" s="33"/>
      <c r="D35" s="58"/>
      <c r="E35" s="209"/>
      <c r="F35" s="23"/>
      <c r="G35" s="106"/>
      <c r="H35" s="106"/>
      <c r="I35" s="106"/>
    </row>
    <row r="36" spans="1:9" s="107" customFormat="1" ht="36">
      <c r="A36" s="24" t="s">
        <v>219</v>
      </c>
      <c r="B36" s="25" t="s">
        <v>205</v>
      </c>
      <c r="C36" s="33"/>
      <c r="D36" s="58"/>
      <c r="E36" s="209"/>
      <c r="F36" s="23"/>
      <c r="G36" s="106"/>
      <c r="H36" s="106"/>
      <c r="I36" s="106"/>
    </row>
    <row r="37" spans="1:9" s="107" customFormat="1" ht="36">
      <c r="A37" s="24" t="s">
        <v>220</v>
      </c>
      <c r="B37" s="25" t="s">
        <v>1290</v>
      </c>
      <c r="C37" s="33"/>
      <c r="D37" s="58"/>
      <c r="E37" s="209"/>
      <c r="F37" s="23"/>
      <c r="G37" s="106"/>
      <c r="H37" s="106"/>
      <c r="I37" s="106"/>
    </row>
    <row r="38" spans="1:9" s="107" customFormat="1" ht="48">
      <c r="A38" s="24" t="s">
        <v>221</v>
      </c>
      <c r="B38" s="25" t="s">
        <v>228</v>
      </c>
      <c r="C38" s="33"/>
      <c r="D38" s="58"/>
      <c r="E38" s="209"/>
      <c r="F38" s="23"/>
      <c r="G38" s="106"/>
      <c r="H38" s="106"/>
      <c r="I38" s="106"/>
    </row>
    <row r="39" spans="1:9" s="107" customFormat="1" ht="36">
      <c r="A39" s="24" t="s">
        <v>222</v>
      </c>
      <c r="B39" s="25" t="s">
        <v>198</v>
      </c>
      <c r="C39" s="33"/>
      <c r="D39" s="58"/>
      <c r="E39" s="209"/>
      <c r="F39" s="23"/>
      <c r="G39" s="106"/>
      <c r="H39" s="106"/>
      <c r="I39" s="106"/>
    </row>
    <row r="40" spans="1:9" s="107" customFormat="1" ht="36">
      <c r="A40" s="24" t="s">
        <v>223</v>
      </c>
      <c r="B40" s="25" t="s">
        <v>199</v>
      </c>
      <c r="C40" s="33"/>
      <c r="D40" s="58"/>
      <c r="E40" s="209"/>
      <c r="F40" s="23"/>
      <c r="G40" s="106"/>
      <c r="H40" s="106"/>
      <c r="I40" s="106"/>
    </row>
    <row r="41" spans="1:9" s="107" customFormat="1" ht="24">
      <c r="A41" s="24" t="s">
        <v>224</v>
      </c>
      <c r="B41" s="25" t="s">
        <v>225</v>
      </c>
      <c r="C41" s="33"/>
      <c r="D41" s="58"/>
      <c r="E41" s="209"/>
      <c r="F41" s="23"/>
      <c r="G41" s="106"/>
      <c r="H41" s="106"/>
      <c r="I41" s="106"/>
    </row>
    <row r="42" spans="1:9" s="107" customFormat="1" ht="14.25">
      <c r="A42" s="21" t="s">
        <v>132</v>
      </c>
      <c r="B42" s="21" t="s">
        <v>17</v>
      </c>
      <c r="C42" s="33"/>
      <c r="D42" s="58"/>
      <c r="E42" s="209"/>
      <c r="F42" s="23"/>
      <c r="G42" s="106"/>
      <c r="H42" s="106"/>
      <c r="I42" s="106"/>
    </row>
    <row r="43" spans="1:9" s="107" customFormat="1" ht="120">
      <c r="A43" s="24" t="s">
        <v>133</v>
      </c>
      <c r="B43" s="25" t="s">
        <v>229</v>
      </c>
      <c r="C43" s="33"/>
      <c r="D43" s="58"/>
      <c r="E43" s="209"/>
      <c r="F43" s="23"/>
      <c r="G43" s="106"/>
      <c r="H43" s="106"/>
      <c r="I43" s="106"/>
    </row>
    <row r="44" spans="1:9" s="107" customFormat="1" ht="14.25">
      <c r="A44" s="21" t="s">
        <v>230</v>
      </c>
      <c r="B44" s="21" t="s">
        <v>337</v>
      </c>
      <c r="C44" s="33"/>
      <c r="D44" s="58"/>
      <c r="E44" s="209"/>
      <c r="F44" s="23"/>
      <c r="G44" s="106"/>
      <c r="H44" s="106"/>
      <c r="I44" s="106"/>
    </row>
    <row r="45" spans="1:9" s="107" customFormat="1" ht="24">
      <c r="A45" s="24" t="s">
        <v>231</v>
      </c>
      <c r="B45" s="25" t="s">
        <v>233</v>
      </c>
      <c r="C45" s="33"/>
      <c r="D45" s="58"/>
      <c r="E45" s="209"/>
      <c r="F45" s="23"/>
      <c r="G45" s="106"/>
      <c r="H45" s="106"/>
      <c r="I45" s="106"/>
    </row>
    <row r="46" spans="1:9" s="107" customFormat="1" ht="60">
      <c r="A46" s="24" t="s">
        <v>234</v>
      </c>
      <c r="B46" s="25" t="s">
        <v>232</v>
      </c>
      <c r="C46" s="33"/>
      <c r="D46" s="58"/>
      <c r="E46" s="209"/>
      <c r="F46" s="23"/>
      <c r="G46" s="106"/>
      <c r="H46" s="106"/>
      <c r="I46" s="106"/>
    </row>
    <row r="47" spans="1:9" s="107" customFormat="1" ht="108">
      <c r="A47" s="24" t="s">
        <v>235</v>
      </c>
      <c r="B47" s="25" t="s">
        <v>1294</v>
      </c>
      <c r="C47" s="33"/>
      <c r="D47" s="58"/>
      <c r="E47" s="209"/>
      <c r="F47" s="23"/>
      <c r="G47" s="106"/>
      <c r="H47" s="106"/>
      <c r="I47" s="106"/>
    </row>
    <row r="48" spans="1:9" s="107" customFormat="1" ht="96">
      <c r="A48" s="24" t="s">
        <v>236</v>
      </c>
      <c r="B48" s="25" t="s">
        <v>1295</v>
      </c>
      <c r="C48" s="33"/>
      <c r="D48" s="58"/>
      <c r="E48" s="209"/>
      <c r="F48" s="23"/>
      <c r="G48" s="106"/>
      <c r="H48" s="106"/>
      <c r="I48" s="106"/>
    </row>
    <row r="49" spans="1:9" s="109" customFormat="1">
      <c r="A49" s="43" t="s">
        <v>127</v>
      </c>
      <c r="B49" s="44" t="s">
        <v>201</v>
      </c>
      <c r="C49" s="37"/>
      <c r="D49" s="57"/>
      <c r="E49" s="208"/>
      <c r="F49" s="69">
        <f>SUM(F50:F53)</f>
        <v>0</v>
      </c>
      <c r="G49" s="108"/>
      <c r="H49" s="108"/>
      <c r="I49" s="108"/>
    </row>
    <row r="50" spans="1:9" s="109" customFormat="1" ht="25.5">
      <c r="A50" s="21" t="s">
        <v>134</v>
      </c>
      <c r="B50" s="21" t="s">
        <v>202</v>
      </c>
      <c r="C50" s="33"/>
      <c r="D50" s="58"/>
      <c r="E50" s="209"/>
      <c r="F50" s="23"/>
      <c r="G50" s="108"/>
      <c r="H50" s="108"/>
      <c r="I50" s="108"/>
    </row>
    <row r="51" spans="1:9" s="111" customFormat="1" ht="12">
      <c r="A51" s="24" t="s">
        <v>135</v>
      </c>
      <c r="B51" s="25" t="s">
        <v>203</v>
      </c>
      <c r="C51" s="33" t="s">
        <v>192</v>
      </c>
      <c r="D51" s="59">
        <v>1</v>
      </c>
      <c r="E51" s="210"/>
      <c r="F51" s="26">
        <f>D51*E51</f>
        <v>0</v>
      </c>
      <c r="G51" s="110"/>
      <c r="H51" s="110"/>
      <c r="I51" s="110"/>
    </row>
    <row r="52" spans="1:9" s="111" customFormat="1" ht="14.25">
      <c r="A52" s="21" t="s">
        <v>136</v>
      </c>
      <c r="B52" s="21" t="s">
        <v>226</v>
      </c>
      <c r="C52" s="33"/>
      <c r="D52" s="59"/>
      <c r="E52" s="209"/>
      <c r="F52" s="23"/>
      <c r="G52" s="110"/>
      <c r="H52" s="110"/>
      <c r="I52" s="110"/>
    </row>
    <row r="53" spans="1:9" s="111" customFormat="1" ht="24">
      <c r="A53" s="24" t="s">
        <v>137</v>
      </c>
      <c r="B53" s="25" t="s">
        <v>227</v>
      </c>
      <c r="C53" s="33" t="s">
        <v>192</v>
      </c>
      <c r="D53" s="59">
        <v>1</v>
      </c>
      <c r="E53" s="210"/>
      <c r="F53" s="26">
        <f>D53*E53</f>
        <v>0</v>
      </c>
      <c r="G53" s="110"/>
      <c r="H53" s="110"/>
      <c r="I53" s="110"/>
    </row>
    <row r="54" spans="1:9" s="111" customFormat="1">
      <c r="A54" s="43" t="s">
        <v>138</v>
      </c>
      <c r="B54" s="43" t="s">
        <v>204</v>
      </c>
      <c r="C54" s="37"/>
      <c r="D54" s="57"/>
      <c r="E54" s="208"/>
      <c r="F54" s="45">
        <f>SUM(F55:F67)</f>
        <v>0</v>
      </c>
      <c r="G54" s="110"/>
      <c r="H54" s="110"/>
      <c r="I54" s="110"/>
    </row>
    <row r="55" spans="1:9" s="111" customFormat="1" ht="14.25">
      <c r="A55" s="21" t="s">
        <v>239</v>
      </c>
      <c r="B55" s="21" t="s">
        <v>210</v>
      </c>
      <c r="C55" s="33"/>
      <c r="D55" s="58"/>
      <c r="E55" s="209"/>
      <c r="F55" s="23"/>
      <c r="G55" s="110"/>
      <c r="H55" s="110"/>
      <c r="I55" s="110"/>
    </row>
    <row r="56" spans="1:9" s="111" customFormat="1" ht="24">
      <c r="A56" s="24" t="s">
        <v>240</v>
      </c>
      <c r="B56" s="25" t="s">
        <v>206</v>
      </c>
      <c r="C56" s="33"/>
      <c r="D56" s="58"/>
      <c r="E56" s="209"/>
      <c r="F56" s="23"/>
      <c r="G56" s="110"/>
      <c r="H56" s="110"/>
      <c r="I56" s="110"/>
    </row>
    <row r="57" spans="1:9" s="111" customFormat="1" ht="60">
      <c r="A57" s="24" t="s">
        <v>241</v>
      </c>
      <c r="B57" s="25" t="s">
        <v>237</v>
      </c>
      <c r="C57" s="33"/>
      <c r="D57" s="58"/>
      <c r="E57" s="209"/>
      <c r="F57" s="23"/>
      <c r="G57" s="110"/>
      <c r="H57" s="110"/>
      <c r="I57" s="110"/>
    </row>
    <row r="58" spans="1:9" s="111" customFormat="1" ht="24">
      <c r="A58" s="24" t="s">
        <v>242</v>
      </c>
      <c r="B58" s="25" t="s">
        <v>207</v>
      </c>
      <c r="C58" s="33"/>
      <c r="D58" s="58"/>
      <c r="E58" s="209"/>
      <c r="F58" s="23"/>
      <c r="G58" s="110"/>
      <c r="H58" s="110"/>
      <c r="I58" s="110"/>
    </row>
    <row r="59" spans="1:9" s="111" customFormat="1" ht="36">
      <c r="A59" s="24" t="s">
        <v>243</v>
      </c>
      <c r="B59" s="25" t="s">
        <v>211</v>
      </c>
      <c r="C59" s="33"/>
      <c r="D59" s="58"/>
      <c r="E59" s="209"/>
      <c r="F59" s="23"/>
      <c r="G59" s="110"/>
      <c r="H59" s="110"/>
      <c r="I59" s="110"/>
    </row>
    <row r="60" spans="1:9" s="111" customFormat="1" ht="24">
      <c r="A60" s="24" t="s">
        <v>244</v>
      </c>
      <c r="B60" s="25" t="s">
        <v>209</v>
      </c>
      <c r="C60" s="33"/>
      <c r="D60" s="58"/>
      <c r="E60" s="209"/>
      <c r="F60" s="23"/>
      <c r="G60" s="110"/>
      <c r="H60" s="110"/>
      <c r="I60" s="110"/>
    </row>
    <row r="61" spans="1:9" s="111" customFormat="1" ht="24">
      <c r="A61" s="24" t="s">
        <v>245</v>
      </c>
      <c r="B61" s="25" t="s">
        <v>208</v>
      </c>
      <c r="C61" s="33"/>
      <c r="D61" s="58"/>
      <c r="E61" s="209"/>
      <c r="F61" s="23"/>
      <c r="G61" s="110"/>
      <c r="H61" s="110"/>
      <c r="I61" s="110"/>
    </row>
    <row r="62" spans="1:9" s="111" customFormat="1" ht="204">
      <c r="A62" s="21" t="s">
        <v>139</v>
      </c>
      <c r="B62" s="21" t="s">
        <v>251</v>
      </c>
      <c r="C62" s="33"/>
      <c r="D62" s="58"/>
      <c r="E62" s="209"/>
      <c r="F62" s="23"/>
      <c r="G62" s="110"/>
      <c r="H62" s="110"/>
      <c r="I62" s="110"/>
    </row>
    <row r="63" spans="1:9" s="111" customFormat="1" ht="12">
      <c r="A63" s="24" t="s">
        <v>140</v>
      </c>
      <c r="B63" s="25" t="s">
        <v>249</v>
      </c>
      <c r="C63" s="33" t="s">
        <v>192</v>
      </c>
      <c r="D63" s="59">
        <v>1</v>
      </c>
      <c r="E63" s="210"/>
      <c r="F63" s="26">
        <f>D63*E63</f>
        <v>0</v>
      </c>
      <c r="G63" s="110"/>
      <c r="H63" s="110"/>
      <c r="I63" s="110"/>
    </row>
    <row r="64" spans="1:9" s="111" customFormat="1" ht="12">
      <c r="A64" s="24" t="s">
        <v>141</v>
      </c>
      <c r="B64" s="25" t="s">
        <v>250</v>
      </c>
      <c r="C64" s="33" t="s">
        <v>192</v>
      </c>
      <c r="D64" s="59">
        <v>1</v>
      </c>
      <c r="E64" s="210"/>
      <c r="F64" s="26">
        <f t="shared" ref="F64:F65" si="0">D64*E64</f>
        <v>0</v>
      </c>
      <c r="G64" s="110"/>
      <c r="H64" s="110"/>
      <c r="I64" s="110"/>
    </row>
    <row r="65" spans="1:9" s="111" customFormat="1" ht="24">
      <c r="A65" s="24" t="s">
        <v>238</v>
      </c>
      <c r="B65" s="25" t="s">
        <v>252</v>
      </c>
      <c r="C65" s="33" t="s">
        <v>192</v>
      </c>
      <c r="D65" s="59">
        <v>1</v>
      </c>
      <c r="E65" s="210"/>
      <c r="F65" s="26">
        <f t="shared" si="0"/>
        <v>0</v>
      </c>
      <c r="G65" s="110"/>
      <c r="H65" s="110"/>
      <c r="I65" s="110"/>
    </row>
    <row r="66" spans="1:9" s="111" customFormat="1" ht="114.75">
      <c r="A66" s="21" t="s">
        <v>246</v>
      </c>
      <c r="B66" s="21" t="s">
        <v>248</v>
      </c>
      <c r="C66" s="33"/>
      <c r="D66" s="58"/>
      <c r="E66" s="209"/>
      <c r="F66" s="23"/>
      <c r="G66" s="110"/>
      <c r="H66" s="110"/>
      <c r="I66" s="110"/>
    </row>
    <row r="67" spans="1:9" s="111" customFormat="1" ht="24">
      <c r="A67" s="24" t="s">
        <v>247</v>
      </c>
      <c r="B67" s="25" t="s">
        <v>253</v>
      </c>
      <c r="C67" s="33" t="s">
        <v>192</v>
      </c>
      <c r="D67" s="59">
        <v>1</v>
      </c>
      <c r="E67" s="210"/>
      <c r="F67" s="26">
        <f t="shared" ref="F67" si="1">D67*E67</f>
        <v>0</v>
      </c>
      <c r="G67" s="110"/>
      <c r="H67" s="110"/>
      <c r="I67" s="110"/>
    </row>
    <row r="68" spans="1:9" s="111" customFormat="1">
      <c r="A68" s="43" t="s">
        <v>254</v>
      </c>
      <c r="B68" s="44" t="s">
        <v>1189</v>
      </c>
      <c r="C68" s="37"/>
      <c r="D68" s="57"/>
      <c r="E68" s="208"/>
      <c r="F68" s="45">
        <f>SUM(F69:F122)</f>
        <v>0</v>
      </c>
      <c r="G68" s="110"/>
      <c r="H68" s="110"/>
      <c r="I68" s="110"/>
    </row>
    <row r="69" spans="1:9" s="111" customFormat="1" ht="25.5">
      <c r="A69" s="21" t="s">
        <v>255</v>
      </c>
      <c r="B69" s="21" t="s">
        <v>260</v>
      </c>
      <c r="C69" s="33"/>
      <c r="D69" s="58"/>
      <c r="E69" s="209"/>
      <c r="F69" s="23"/>
      <c r="G69" s="110"/>
      <c r="H69" s="110"/>
      <c r="I69" s="110"/>
    </row>
    <row r="70" spans="1:9" s="111" customFormat="1" ht="24">
      <c r="A70" s="24" t="s">
        <v>256</v>
      </c>
      <c r="B70" s="25" t="s">
        <v>1190</v>
      </c>
      <c r="C70" s="33" t="s">
        <v>20</v>
      </c>
      <c r="D70" s="58">
        <v>580</v>
      </c>
      <c r="E70" s="210"/>
      <c r="F70" s="26">
        <f>D70*E70</f>
        <v>0</v>
      </c>
      <c r="G70" s="110"/>
      <c r="H70" s="110"/>
      <c r="I70" s="110"/>
    </row>
    <row r="71" spans="1:9" s="111" customFormat="1" ht="36">
      <c r="A71" s="24" t="s">
        <v>257</v>
      </c>
      <c r="B71" s="25" t="s">
        <v>1188</v>
      </c>
      <c r="C71" s="33" t="s">
        <v>20</v>
      </c>
      <c r="D71" s="58">
        <v>71</v>
      </c>
      <c r="E71" s="210"/>
      <c r="F71" s="26">
        <f t="shared" ref="F71" si="2">D71*E71</f>
        <v>0</v>
      </c>
      <c r="G71" s="110"/>
      <c r="H71" s="110"/>
      <c r="I71" s="110"/>
    </row>
    <row r="72" spans="1:9" s="111" customFormat="1" ht="14.25">
      <c r="A72" s="21" t="s">
        <v>258</v>
      </c>
      <c r="B72" s="21" t="s">
        <v>261</v>
      </c>
      <c r="C72" s="33"/>
      <c r="D72" s="58"/>
      <c r="E72" s="209"/>
      <c r="F72" s="23"/>
      <c r="G72" s="110"/>
      <c r="H72" s="110"/>
      <c r="I72" s="110"/>
    </row>
    <row r="73" spans="1:9" s="111" customFormat="1" ht="24">
      <c r="A73" s="24" t="s">
        <v>259</v>
      </c>
      <c r="B73" s="25" t="s">
        <v>1191</v>
      </c>
      <c r="C73" s="33" t="s">
        <v>20</v>
      </c>
      <c r="D73" s="58">
        <v>580</v>
      </c>
      <c r="E73" s="210"/>
      <c r="F73" s="26">
        <f>D73*E73</f>
        <v>0</v>
      </c>
      <c r="G73" s="110"/>
      <c r="H73" s="110"/>
      <c r="I73" s="110"/>
    </row>
    <row r="74" spans="1:9" s="111" customFormat="1" ht="24">
      <c r="A74" s="24" t="s">
        <v>262</v>
      </c>
      <c r="B74" s="25" t="s">
        <v>1192</v>
      </c>
      <c r="C74" s="33" t="s">
        <v>20</v>
      </c>
      <c r="D74" s="58">
        <v>400</v>
      </c>
      <c r="E74" s="210"/>
      <c r="F74" s="26">
        <f t="shared" ref="F74:F77" si="3">D74*E74</f>
        <v>0</v>
      </c>
      <c r="G74" s="110"/>
      <c r="H74" s="110"/>
      <c r="I74" s="110"/>
    </row>
    <row r="75" spans="1:9" s="111" customFormat="1" ht="36">
      <c r="A75" s="24" t="s">
        <v>263</v>
      </c>
      <c r="B75" s="25" t="s">
        <v>1193</v>
      </c>
      <c r="C75" s="33" t="s">
        <v>20</v>
      </c>
      <c r="D75" s="58">
        <v>435</v>
      </c>
      <c r="E75" s="210"/>
      <c r="F75" s="26">
        <f t="shared" si="3"/>
        <v>0</v>
      </c>
      <c r="G75" s="110"/>
      <c r="H75" s="110"/>
      <c r="I75" s="110"/>
    </row>
    <row r="76" spans="1:9" s="111" customFormat="1" ht="36">
      <c r="A76" s="24" t="s">
        <v>264</v>
      </c>
      <c r="B76" s="25" t="s">
        <v>1194</v>
      </c>
      <c r="C76" s="33" t="s">
        <v>20</v>
      </c>
      <c r="D76" s="58">
        <v>400</v>
      </c>
      <c r="E76" s="210"/>
      <c r="F76" s="26">
        <f t="shared" si="3"/>
        <v>0</v>
      </c>
      <c r="G76" s="110"/>
      <c r="H76" s="110"/>
      <c r="I76" s="110"/>
    </row>
    <row r="77" spans="1:9" s="111" customFormat="1" ht="12">
      <c r="A77" s="24" t="s">
        <v>265</v>
      </c>
      <c r="B77" s="25" t="s">
        <v>1195</v>
      </c>
      <c r="C77" s="33" t="s">
        <v>20</v>
      </c>
      <c r="D77" s="58">
        <v>34.6</v>
      </c>
      <c r="E77" s="210"/>
      <c r="F77" s="26">
        <f t="shared" si="3"/>
        <v>0</v>
      </c>
      <c r="G77" s="110"/>
      <c r="H77" s="110"/>
      <c r="I77" s="110"/>
    </row>
    <row r="78" spans="1:9" s="111" customFormat="1" ht="38.25">
      <c r="A78" s="21" t="s">
        <v>266</v>
      </c>
      <c r="B78" s="21" t="s">
        <v>1174</v>
      </c>
      <c r="C78" s="33"/>
      <c r="D78" s="58"/>
      <c r="E78" s="209"/>
      <c r="F78" s="23"/>
      <c r="G78" s="110"/>
      <c r="H78" s="110"/>
      <c r="I78" s="110"/>
    </row>
    <row r="79" spans="1:9" s="111" customFormat="1" ht="36">
      <c r="A79" s="24" t="s">
        <v>267</v>
      </c>
      <c r="B79" s="25" t="s">
        <v>1196</v>
      </c>
      <c r="C79" s="33" t="s">
        <v>20</v>
      </c>
      <c r="D79" s="58">
        <v>72</v>
      </c>
      <c r="E79" s="210"/>
      <c r="F79" s="26">
        <f>D79*E79</f>
        <v>0</v>
      </c>
      <c r="G79" s="110"/>
      <c r="H79" s="110"/>
      <c r="I79" s="110"/>
    </row>
    <row r="80" spans="1:9" s="111" customFormat="1" ht="12">
      <c r="A80" s="24" t="s">
        <v>268</v>
      </c>
      <c r="B80" s="25" t="s">
        <v>1197</v>
      </c>
      <c r="C80" s="33" t="s">
        <v>20</v>
      </c>
      <c r="D80" s="58">
        <v>31</v>
      </c>
      <c r="E80" s="210"/>
      <c r="F80" s="26">
        <f t="shared" ref="F80:F85" si="4">D80*E80</f>
        <v>0</v>
      </c>
      <c r="G80" s="110"/>
      <c r="H80" s="110"/>
      <c r="I80" s="110"/>
    </row>
    <row r="81" spans="1:9" s="111" customFormat="1" ht="24">
      <c r="A81" s="24" t="s">
        <v>269</v>
      </c>
      <c r="B81" s="25" t="s">
        <v>1198</v>
      </c>
      <c r="C81" s="33" t="s">
        <v>20</v>
      </c>
      <c r="D81" s="58">
        <v>4</v>
      </c>
      <c r="E81" s="210"/>
      <c r="F81" s="26">
        <f t="shared" si="4"/>
        <v>0</v>
      </c>
      <c r="G81" s="110"/>
      <c r="H81" s="110"/>
      <c r="I81" s="110"/>
    </row>
    <row r="82" spans="1:9" s="111" customFormat="1" ht="12">
      <c r="A82" s="24" t="s">
        <v>270</v>
      </c>
      <c r="B82" s="25" t="s">
        <v>1199</v>
      </c>
      <c r="C82" s="33" t="s">
        <v>20</v>
      </c>
      <c r="D82" s="58">
        <v>4</v>
      </c>
      <c r="E82" s="210"/>
      <c r="F82" s="26">
        <f t="shared" si="4"/>
        <v>0</v>
      </c>
      <c r="G82" s="110"/>
      <c r="H82" s="110"/>
      <c r="I82" s="110"/>
    </row>
    <row r="83" spans="1:9" s="111" customFormat="1" ht="36">
      <c r="A83" s="24" t="s">
        <v>271</v>
      </c>
      <c r="B83" s="25" t="s">
        <v>1200</v>
      </c>
      <c r="C83" s="33" t="s">
        <v>20</v>
      </c>
      <c r="D83" s="58">
        <v>25</v>
      </c>
      <c r="E83" s="210"/>
      <c r="F83" s="26">
        <f t="shared" si="4"/>
        <v>0</v>
      </c>
      <c r="G83" s="110"/>
      <c r="H83" s="110"/>
      <c r="I83" s="110"/>
    </row>
    <row r="84" spans="1:9" s="111" customFormat="1" ht="12">
      <c r="A84" s="24" t="s">
        <v>272</v>
      </c>
      <c r="B84" s="25" t="s">
        <v>1201</v>
      </c>
      <c r="C84" s="33" t="s">
        <v>20</v>
      </c>
      <c r="D84" s="58">
        <v>14</v>
      </c>
      <c r="E84" s="210"/>
      <c r="F84" s="26">
        <f t="shared" si="4"/>
        <v>0</v>
      </c>
      <c r="G84" s="110"/>
      <c r="H84" s="110"/>
      <c r="I84" s="110"/>
    </row>
    <row r="85" spans="1:9" s="111" customFormat="1" ht="12">
      <c r="A85" s="24" t="s">
        <v>273</v>
      </c>
      <c r="B85" s="25" t="s">
        <v>1202</v>
      </c>
      <c r="C85" s="33" t="s">
        <v>20</v>
      </c>
      <c r="D85" s="58">
        <v>6</v>
      </c>
      <c r="E85" s="210"/>
      <c r="F85" s="26">
        <f t="shared" si="4"/>
        <v>0</v>
      </c>
      <c r="G85" s="110"/>
      <c r="H85" s="110"/>
      <c r="I85" s="110"/>
    </row>
    <row r="86" spans="1:9" s="111" customFormat="1" ht="14.25">
      <c r="A86" s="21" t="s">
        <v>274</v>
      </c>
      <c r="B86" s="21" t="s">
        <v>294</v>
      </c>
      <c r="C86" s="33"/>
      <c r="D86" s="58"/>
      <c r="E86" s="209"/>
      <c r="F86" s="23"/>
      <c r="G86" s="110"/>
      <c r="H86" s="110"/>
      <c r="I86" s="110"/>
    </row>
    <row r="87" spans="1:9" s="111" customFormat="1" ht="12">
      <c r="A87" s="24" t="s">
        <v>275</v>
      </c>
      <c r="B87" s="25" t="s">
        <v>1203</v>
      </c>
      <c r="C87" s="33" t="s">
        <v>20</v>
      </c>
      <c r="D87" s="58">
        <v>18</v>
      </c>
      <c r="E87" s="210"/>
      <c r="F87" s="26">
        <f>D87*E87</f>
        <v>0</v>
      </c>
      <c r="G87" s="110"/>
      <c r="H87" s="110"/>
      <c r="I87" s="110"/>
    </row>
    <row r="88" spans="1:9" s="111" customFormat="1" ht="12">
      <c r="A88" s="24" t="s">
        <v>276</v>
      </c>
      <c r="B88" s="25" t="s">
        <v>1204</v>
      </c>
      <c r="C88" s="33" t="s">
        <v>38</v>
      </c>
      <c r="D88" s="58">
        <v>800</v>
      </c>
      <c r="E88" s="210"/>
      <c r="F88" s="26">
        <f t="shared" ref="F88:F90" si="5">D88*E88</f>
        <v>0</v>
      </c>
      <c r="G88" s="110"/>
      <c r="H88" s="110"/>
      <c r="I88" s="110"/>
    </row>
    <row r="89" spans="1:9" s="111" customFormat="1" ht="12">
      <c r="A89" s="24" t="s">
        <v>277</v>
      </c>
      <c r="B89" s="25" t="s">
        <v>1205</v>
      </c>
      <c r="C89" s="33" t="s">
        <v>38</v>
      </c>
      <c r="D89" s="58">
        <v>1100</v>
      </c>
      <c r="E89" s="210"/>
      <c r="F89" s="26">
        <f t="shared" si="5"/>
        <v>0</v>
      </c>
      <c r="G89" s="110"/>
      <c r="H89" s="110"/>
      <c r="I89" s="110"/>
    </row>
    <row r="90" spans="1:9" s="111" customFormat="1" ht="24">
      <c r="A90" s="24" t="s">
        <v>278</v>
      </c>
      <c r="B90" s="25" t="s">
        <v>1206</v>
      </c>
      <c r="C90" s="33" t="s">
        <v>41</v>
      </c>
      <c r="D90" s="59">
        <v>1</v>
      </c>
      <c r="E90" s="210"/>
      <c r="F90" s="26">
        <f t="shared" si="5"/>
        <v>0</v>
      </c>
      <c r="G90" s="110"/>
      <c r="H90" s="110"/>
      <c r="I90" s="110"/>
    </row>
    <row r="91" spans="1:9" s="111" customFormat="1" ht="25.5">
      <c r="A91" s="21" t="s">
        <v>279</v>
      </c>
      <c r="B91" s="21" t="s">
        <v>298</v>
      </c>
      <c r="C91" s="33"/>
      <c r="D91" s="58"/>
      <c r="E91" s="209"/>
      <c r="F91" s="23"/>
      <c r="G91" s="110"/>
      <c r="H91" s="110"/>
      <c r="I91" s="110"/>
    </row>
    <row r="92" spans="1:9" s="111" customFormat="1" ht="24">
      <c r="A92" s="24" t="s">
        <v>280</v>
      </c>
      <c r="B92" s="25" t="s">
        <v>1207</v>
      </c>
      <c r="C92" s="33" t="s">
        <v>19</v>
      </c>
      <c r="D92" s="58">
        <v>34</v>
      </c>
      <c r="E92" s="210"/>
      <c r="F92" s="26">
        <f>D92*E92</f>
        <v>0</v>
      </c>
      <c r="G92" s="110"/>
      <c r="H92" s="110"/>
      <c r="I92" s="110"/>
    </row>
    <row r="93" spans="1:9" s="111" customFormat="1" ht="24">
      <c r="A93" s="24" t="s">
        <v>282</v>
      </c>
      <c r="B93" s="25" t="s">
        <v>1208</v>
      </c>
      <c r="C93" s="33" t="s">
        <v>19</v>
      </c>
      <c r="D93" s="58">
        <v>5.8</v>
      </c>
      <c r="E93" s="210"/>
      <c r="F93" s="26">
        <f t="shared" ref="F93:F120" si="6">D93*E93</f>
        <v>0</v>
      </c>
      <c r="G93" s="110"/>
      <c r="H93" s="110"/>
      <c r="I93" s="110"/>
    </row>
    <row r="94" spans="1:9" s="111" customFormat="1" ht="12">
      <c r="A94" s="24" t="s">
        <v>283</v>
      </c>
      <c r="B94" s="25" t="s">
        <v>1209</v>
      </c>
      <c r="C94" s="33" t="s">
        <v>19</v>
      </c>
      <c r="D94" s="58">
        <v>3</v>
      </c>
      <c r="E94" s="210"/>
      <c r="F94" s="26">
        <f t="shared" si="6"/>
        <v>0</v>
      </c>
      <c r="G94" s="110"/>
      <c r="H94" s="110"/>
      <c r="I94" s="110"/>
    </row>
    <row r="95" spans="1:9" s="111" customFormat="1" ht="12">
      <c r="A95" s="24" t="s">
        <v>284</v>
      </c>
      <c r="B95" s="25" t="s">
        <v>1210</v>
      </c>
      <c r="C95" s="33" t="s">
        <v>19</v>
      </c>
      <c r="D95" s="58">
        <v>25</v>
      </c>
      <c r="E95" s="210"/>
      <c r="F95" s="26">
        <f t="shared" ref="F95" si="7">D95*E95</f>
        <v>0</v>
      </c>
      <c r="G95" s="110"/>
      <c r="H95" s="110"/>
      <c r="I95" s="110"/>
    </row>
    <row r="96" spans="1:9" s="111" customFormat="1" ht="24">
      <c r="A96" s="24" t="s">
        <v>285</v>
      </c>
      <c r="B96" s="25" t="s">
        <v>1211</v>
      </c>
      <c r="C96" s="33" t="s">
        <v>41</v>
      </c>
      <c r="D96" s="59">
        <v>1</v>
      </c>
      <c r="E96" s="210"/>
      <c r="F96" s="26">
        <f t="shared" ref="F96" si="8">D96*E96</f>
        <v>0</v>
      </c>
      <c r="G96" s="110"/>
      <c r="H96" s="110"/>
      <c r="I96" s="110"/>
    </row>
    <row r="97" spans="1:9" s="111" customFormat="1" ht="24">
      <c r="A97" s="24" t="s">
        <v>286</v>
      </c>
      <c r="B97" s="25" t="s">
        <v>1212</v>
      </c>
      <c r="C97" s="33" t="s">
        <v>41</v>
      </c>
      <c r="D97" s="59">
        <v>1</v>
      </c>
      <c r="E97" s="210"/>
      <c r="F97" s="26">
        <f t="shared" ref="F97" si="9">D97*E97</f>
        <v>0</v>
      </c>
      <c r="G97" s="110"/>
      <c r="H97" s="110"/>
      <c r="I97" s="110"/>
    </row>
    <row r="98" spans="1:9" s="111" customFormat="1" ht="25.5">
      <c r="A98" s="21" t="s">
        <v>287</v>
      </c>
      <c r="B98" s="21" t="s">
        <v>281</v>
      </c>
      <c r="C98" s="33"/>
      <c r="D98" s="58"/>
      <c r="E98" s="209"/>
      <c r="F98" s="23"/>
      <c r="G98" s="110"/>
      <c r="H98" s="110"/>
      <c r="I98" s="110"/>
    </row>
    <row r="99" spans="1:9" s="111" customFormat="1" ht="24">
      <c r="A99" s="24" t="s">
        <v>288</v>
      </c>
      <c r="B99" s="25" t="s">
        <v>1213</v>
      </c>
      <c r="C99" s="33" t="s">
        <v>20</v>
      </c>
      <c r="D99" s="58">
        <v>272</v>
      </c>
      <c r="E99" s="210"/>
      <c r="F99" s="26">
        <f>D99*E99</f>
        <v>0</v>
      </c>
      <c r="G99" s="110"/>
      <c r="H99" s="110"/>
      <c r="I99" s="110"/>
    </row>
    <row r="100" spans="1:9" s="111" customFormat="1" ht="24">
      <c r="A100" s="24" t="s">
        <v>289</v>
      </c>
      <c r="B100" s="25" t="s">
        <v>1214</v>
      </c>
      <c r="C100" s="33" t="s">
        <v>20</v>
      </c>
      <c r="D100" s="58">
        <v>11.3</v>
      </c>
      <c r="E100" s="210"/>
      <c r="F100" s="26">
        <f t="shared" si="6"/>
        <v>0</v>
      </c>
      <c r="G100" s="110"/>
      <c r="H100" s="110"/>
      <c r="I100" s="110"/>
    </row>
    <row r="101" spans="1:9" s="111" customFormat="1" ht="48">
      <c r="A101" s="24" t="s">
        <v>290</v>
      </c>
      <c r="B101" s="25" t="s">
        <v>1215</v>
      </c>
      <c r="C101" s="33" t="s">
        <v>20</v>
      </c>
      <c r="D101" s="58">
        <v>82</v>
      </c>
      <c r="E101" s="210"/>
      <c r="F101" s="26">
        <f t="shared" si="6"/>
        <v>0</v>
      </c>
      <c r="G101" s="110"/>
      <c r="H101" s="110"/>
      <c r="I101" s="110"/>
    </row>
    <row r="102" spans="1:9" s="111" customFormat="1" ht="24">
      <c r="A102" s="24" t="s">
        <v>291</v>
      </c>
      <c r="B102" s="25" t="s">
        <v>1216</v>
      </c>
      <c r="C102" s="33" t="s">
        <v>20</v>
      </c>
      <c r="D102" s="58">
        <v>111.2</v>
      </c>
      <c r="E102" s="210"/>
      <c r="F102" s="26">
        <f t="shared" si="6"/>
        <v>0</v>
      </c>
      <c r="G102" s="110"/>
      <c r="H102" s="110"/>
      <c r="I102" s="110"/>
    </row>
    <row r="103" spans="1:9" s="111" customFormat="1" ht="24">
      <c r="A103" s="24" t="s">
        <v>292</v>
      </c>
      <c r="B103" s="25" t="s">
        <v>1217</v>
      </c>
      <c r="C103" s="33" t="s">
        <v>20</v>
      </c>
      <c r="D103" s="58">
        <v>75.900000000000006</v>
      </c>
      <c r="E103" s="210"/>
      <c r="F103" s="26">
        <f t="shared" si="6"/>
        <v>0</v>
      </c>
      <c r="G103" s="110"/>
      <c r="H103" s="110"/>
      <c r="I103" s="110"/>
    </row>
    <row r="104" spans="1:9" s="111" customFormat="1" ht="24">
      <c r="A104" s="24" t="s">
        <v>293</v>
      </c>
      <c r="B104" s="25" t="s">
        <v>1218</v>
      </c>
      <c r="C104" s="33" t="s">
        <v>20</v>
      </c>
      <c r="D104" s="58">
        <v>8.5</v>
      </c>
      <c r="E104" s="210"/>
      <c r="F104" s="26">
        <f t="shared" si="6"/>
        <v>0</v>
      </c>
      <c r="G104" s="110"/>
      <c r="H104" s="110"/>
      <c r="I104" s="110"/>
    </row>
    <row r="105" spans="1:9" s="111" customFormat="1" ht="25.5">
      <c r="A105" s="21" t="s">
        <v>295</v>
      </c>
      <c r="B105" s="21" t="s">
        <v>299</v>
      </c>
      <c r="C105" s="33"/>
      <c r="D105" s="58"/>
      <c r="E105" s="209"/>
      <c r="F105" s="23"/>
      <c r="G105" s="110"/>
      <c r="H105" s="110"/>
      <c r="I105" s="110"/>
    </row>
    <row r="106" spans="1:9" s="111" customFormat="1" ht="24">
      <c r="A106" s="24" t="s">
        <v>296</v>
      </c>
      <c r="B106" s="25" t="s">
        <v>1227</v>
      </c>
      <c r="C106" s="33" t="s">
        <v>19</v>
      </c>
      <c r="D106" s="58">
        <v>47</v>
      </c>
      <c r="E106" s="210"/>
      <c r="F106" s="26">
        <f>D106*E106</f>
        <v>0</v>
      </c>
      <c r="G106" s="110"/>
      <c r="H106" s="110"/>
      <c r="I106" s="110"/>
    </row>
    <row r="107" spans="1:9" s="111" customFormat="1" ht="36">
      <c r="A107" s="24" t="s">
        <v>297</v>
      </c>
      <c r="B107" s="25" t="s">
        <v>1219</v>
      </c>
      <c r="C107" s="33" t="s">
        <v>19</v>
      </c>
      <c r="D107" s="58">
        <v>128</v>
      </c>
      <c r="E107" s="210"/>
      <c r="F107" s="26">
        <f t="shared" si="6"/>
        <v>0</v>
      </c>
      <c r="G107" s="110"/>
      <c r="H107" s="110"/>
      <c r="I107" s="110"/>
    </row>
    <row r="108" spans="1:9" s="111" customFormat="1" ht="36">
      <c r="A108" s="24" t="s">
        <v>300</v>
      </c>
      <c r="B108" s="25" t="s">
        <v>1220</v>
      </c>
      <c r="C108" s="33" t="s">
        <v>19</v>
      </c>
      <c r="D108" s="58">
        <v>14</v>
      </c>
      <c r="E108" s="210"/>
      <c r="F108" s="26">
        <f t="shared" ref="F108" si="10">D108*E108</f>
        <v>0</v>
      </c>
      <c r="G108" s="110"/>
      <c r="H108" s="110"/>
      <c r="I108" s="110"/>
    </row>
    <row r="109" spans="1:9" s="111" customFormat="1" ht="36">
      <c r="A109" s="24" t="s">
        <v>870</v>
      </c>
      <c r="B109" s="25" t="s">
        <v>1221</v>
      </c>
      <c r="C109" s="33" t="s">
        <v>20</v>
      </c>
      <c r="D109" s="58">
        <v>65</v>
      </c>
      <c r="E109" s="210"/>
      <c r="F109" s="26">
        <f t="shared" ref="F109" si="11">D109*E109</f>
        <v>0</v>
      </c>
      <c r="G109" s="110"/>
      <c r="H109" s="110"/>
      <c r="I109" s="110"/>
    </row>
    <row r="110" spans="1:9" s="111" customFormat="1" ht="25.5">
      <c r="A110" s="21" t="s">
        <v>301</v>
      </c>
      <c r="B110" s="21" t="s">
        <v>320</v>
      </c>
      <c r="C110" s="33"/>
      <c r="D110" s="58"/>
      <c r="E110" s="209"/>
      <c r="F110" s="23"/>
      <c r="G110" s="110"/>
      <c r="H110" s="110"/>
      <c r="I110" s="110"/>
    </row>
    <row r="111" spans="1:9" s="111" customFormat="1" ht="36">
      <c r="A111" s="24" t="s">
        <v>302</v>
      </c>
      <c r="B111" s="25" t="s">
        <v>1222</v>
      </c>
      <c r="C111" s="33" t="s">
        <v>20</v>
      </c>
      <c r="D111" s="58">
        <v>510</v>
      </c>
      <c r="E111" s="210"/>
      <c r="F111" s="26">
        <f>D111*E111</f>
        <v>0</v>
      </c>
      <c r="G111" s="110"/>
      <c r="H111" s="110"/>
      <c r="I111" s="110"/>
    </row>
    <row r="112" spans="1:9" s="111" customFormat="1" ht="36">
      <c r="A112" s="24" t="s">
        <v>303</v>
      </c>
      <c r="B112" s="25" t="s">
        <v>1223</v>
      </c>
      <c r="C112" s="33" t="s">
        <v>20</v>
      </c>
      <c r="D112" s="58">
        <v>780</v>
      </c>
      <c r="E112" s="210"/>
      <c r="F112" s="26">
        <f>D112*E112</f>
        <v>0</v>
      </c>
      <c r="G112" s="110"/>
      <c r="H112" s="110"/>
      <c r="I112" s="110"/>
    </row>
    <row r="113" spans="1:9" s="111" customFormat="1" ht="24">
      <c r="A113" s="24" t="s">
        <v>321</v>
      </c>
      <c r="B113" s="25" t="s">
        <v>1224</v>
      </c>
      <c r="C113" s="33" t="s">
        <v>19</v>
      </c>
      <c r="D113" s="58">
        <v>4</v>
      </c>
      <c r="E113" s="210"/>
      <c r="F113" s="26">
        <f>D113*E113</f>
        <v>0</v>
      </c>
      <c r="G113" s="110"/>
      <c r="H113" s="110"/>
      <c r="I113" s="110"/>
    </row>
    <row r="114" spans="1:9" s="111" customFormat="1" ht="25.5">
      <c r="A114" s="21" t="s">
        <v>304</v>
      </c>
      <c r="B114" s="21" t="s">
        <v>328</v>
      </c>
      <c r="C114" s="33"/>
      <c r="D114" s="58"/>
      <c r="E114" s="209"/>
      <c r="F114" s="23"/>
      <c r="G114" s="110"/>
      <c r="H114" s="110"/>
      <c r="I114" s="110"/>
    </row>
    <row r="115" spans="1:9" s="111" customFormat="1" ht="36">
      <c r="A115" s="24" t="s">
        <v>305</v>
      </c>
      <c r="B115" s="25" t="s">
        <v>329</v>
      </c>
      <c r="C115" s="33" t="s">
        <v>41</v>
      </c>
      <c r="D115" s="59">
        <v>1</v>
      </c>
      <c r="E115" s="210"/>
      <c r="F115" s="26">
        <f>D115*E115</f>
        <v>0</v>
      </c>
      <c r="G115" s="110"/>
      <c r="H115" s="110"/>
      <c r="I115" s="110"/>
    </row>
    <row r="116" spans="1:9" s="111" customFormat="1" ht="24">
      <c r="A116" s="24" t="s">
        <v>307</v>
      </c>
      <c r="B116" s="25" t="s">
        <v>306</v>
      </c>
      <c r="C116" s="33" t="s">
        <v>41</v>
      </c>
      <c r="D116" s="59">
        <v>1</v>
      </c>
      <c r="E116" s="210"/>
      <c r="F116" s="26">
        <f>D116*E116</f>
        <v>0</v>
      </c>
      <c r="G116" s="110"/>
      <c r="H116" s="110"/>
      <c r="I116" s="110"/>
    </row>
    <row r="117" spans="1:9" s="111" customFormat="1" ht="24">
      <c r="A117" s="24" t="s">
        <v>308</v>
      </c>
      <c r="B117" s="25" t="s">
        <v>332</v>
      </c>
      <c r="C117" s="33" t="s">
        <v>41</v>
      </c>
      <c r="D117" s="59">
        <v>2</v>
      </c>
      <c r="E117" s="210"/>
      <c r="F117" s="26">
        <f t="shared" si="6"/>
        <v>0</v>
      </c>
      <c r="G117" s="110"/>
      <c r="H117" s="110"/>
      <c r="I117" s="110"/>
    </row>
    <row r="118" spans="1:9" s="111" customFormat="1" ht="24">
      <c r="A118" s="24" t="s">
        <v>309</v>
      </c>
      <c r="B118" s="25" t="s">
        <v>313</v>
      </c>
      <c r="C118" s="33" t="s">
        <v>192</v>
      </c>
      <c r="D118" s="59">
        <v>1</v>
      </c>
      <c r="E118" s="210"/>
      <c r="F118" s="26">
        <f t="shared" si="6"/>
        <v>0</v>
      </c>
      <c r="G118" s="110"/>
      <c r="H118" s="110"/>
      <c r="I118" s="110"/>
    </row>
    <row r="119" spans="1:9" s="111" customFormat="1" ht="24">
      <c r="A119" s="24" t="s">
        <v>310</v>
      </c>
      <c r="B119" s="25" t="s">
        <v>314</v>
      </c>
      <c r="C119" s="33" t="s">
        <v>212</v>
      </c>
      <c r="D119" s="59">
        <v>1</v>
      </c>
      <c r="E119" s="210"/>
      <c r="F119" s="26">
        <f t="shared" si="6"/>
        <v>0</v>
      </c>
      <c r="G119" s="110"/>
      <c r="H119" s="110"/>
      <c r="I119" s="110"/>
    </row>
    <row r="120" spans="1:9" s="111" customFormat="1" ht="36">
      <c r="A120" s="24" t="s">
        <v>311</v>
      </c>
      <c r="B120" s="25" t="s">
        <v>331</v>
      </c>
      <c r="C120" s="33" t="s">
        <v>20</v>
      </c>
      <c r="D120" s="58">
        <v>356</v>
      </c>
      <c r="E120" s="210"/>
      <c r="F120" s="26">
        <f t="shared" si="6"/>
        <v>0</v>
      </c>
      <c r="G120" s="110"/>
      <c r="H120" s="110"/>
      <c r="I120" s="110"/>
    </row>
    <row r="121" spans="1:9" s="111" customFormat="1" ht="36">
      <c r="A121" s="24" t="s">
        <v>312</v>
      </c>
      <c r="B121" s="25" t="s">
        <v>330</v>
      </c>
      <c r="C121" s="33" t="s">
        <v>212</v>
      </c>
      <c r="D121" s="59">
        <v>5</v>
      </c>
      <c r="E121" s="210"/>
      <c r="F121" s="26">
        <f t="shared" ref="F121:F122" si="12">D121*E121</f>
        <v>0</v>
      </c>
      <c r="G121" s="110"/>
      <c r="H121" s="110"/>
      <c r="I121" s="110"/>
    </row>
    <row r="122" spans="1:9" s="111" customFormat="1" ht="84">
      <c r="A122" s="24" t="s">
        <v>1228</v>
      </c>
      <c r="B122" s="97" t="s">
        <v>1229</v>
      </c>
      <c r="C122" s="63" t="s">
        <v>41</v>
      </c>
      <c r="D122" s="65">
        <v>5</v>
      </c>
      <c r="E122" s="210"/>
      <c r="F122" s="66">
        <f t="shared" si="12"/>
        <v>0</v>
      </c>
      <c r="G122" s="110"/>
      <c r="H122" s="110"/>
      <c r="I122" s="110"/>
    </row>
    <row r="123" spans="1:9" s="111" customFormat="1" ht="15.75">
      <c r="A123" s="6" t="s">
        <v>123</v>
      </c>
      <c r="B123" s="6" t="s">
        <v>124</v>
      </c>
      <c r="C123" s="7"/>
      <c r="D123" s="52" t="s">
        <v>4</v>
      </c>
      <c r="E123" s="199"/>
      <c r="F123" s="8"/>
      <c r="G123" s="110"/>
      <c r="H123" s="110"/>
      <c r="I123" s="110"/>
    </row>
    <row r="124" spans="1:9" s="111" customFormat="1" ht="15">
      <c r="A124" s="40" t="s">
        <v>125</v>
      </c>
      <c r="B124" s="40" t="s">
        <v>318</v>
      </c>
      <c r="C124" s="41"/>
      <c r="D124" s="55" t="s">
        <v>4</v>
      </c>
      <c r="E124" s="200"/>
      <c r="F124" s="46"/>
      <c r="G124" s="110"/>
      <c r="H124" s="110"/>
      <c r="I124" s="110"/>
    </row>
    <row r="125" spans="1:9" s="111" customFormat="1" ht="15">
      <c r="A125" s="38" t="s">
        <v>142</v>
      </c>
      <c r="B125" s="38" t="s">
        <v>5</v>
      </c>
      <c r="C125" s="39"/>
      <c r="D125" s="56" t="s">
        <v>4</v>
      </c>
      <c r="E125" s="207"/>
      <c r="F125" s="42">
        <f>F136+F146+F154</f>
        <v>0</v>
      </c>
      <c r="G125" s="110"/>
      <c r="H125" s="110"/>
      <c r="I125" s="110"/>
    </row>
    <row r="126" spans="1:9" s="111" customFormat="1">
      <c r="A126" s="43" t="s">
        <v>147</v>
      </c>
      <c r="B126" s="43" t="s">
        <v>10</v>
      </c>
      <c r="C126" s="37"/>
      <c r="D126" s="57"/>
      <c r="E126" s="208"/>
      <c r="F126" s="45"/>
      <c r="G126" s="110"/>
      <c r="H126" s="110"/>
      <c r="I126" s="110"/>
    </row>
    <row r="127" spans="1:9" s="111" customFormat="1" ht="25.5">
      <c r="A127" s="21" t="s">
        <v>143</v>
      </c>
      <c r="B127" s="21" t="s">
        <v>11</v>
      </c>
      <c r="C127" s="22"/>
      <c r="D127" s="72"/>
      <c r="E127" s="211"/>
      <c r="F127" s="23"/>
      <c r="G127" s="110"/>
      <c r="H127" s="110"/>
      <c r="I127" s="110"/>
    </row>
    <row r="128" spans="1:9" s="111" customFormat="1" ht="168">
      <c r="A128" s="24" t="s">
        <v>144</v>
      </c>
      <c r="B128" s="112" t="s">
        <v>12</v>
      </c>
      <c r="C128" s="22"/>
      <c r="D128" s="72"/>
      <c r="E128" s="131"/>
      <c r="F128" s="26"/>
      <c r="G128" s="110"/>
      <c r="H128" s="110"/>
      <c r="I128" s="110"/>
    </row>
    <row r="129" spans="1:18" s="111" customFormat="1" ht="60">
      <c r="A129" s="24" t="s">
        <v>145</v>
      </c>
      <c r="B129" s="112" t="s">
        <v>13</v>
      </c>
      <c r="C129" s="22"/>
      <c r="D129" s="72"/>
      <c r="E129" s="131"/>
      <c r="F129" s="26"/>
      <c r="G129" s="110"/>
      <c r="H129" s="110"/>
      <c r="I129" s="110"/>
    </row>
    <row r="130" spans="1:18" s="111" customFormat="1" ht="48">
      <c r="A130" s="24" t="s">
        <v>322</v>
      </c>
      <c r="B130" s="112" t="s">
        <v>14</v>
      </c>
      <c r="C130" s="22"/>
      <c r="D130" s="72"/>
      <c r="E130" s="131"/>
      <c r="F130" s="26"/>
      <c r="G130" s="110"/>
      <c r="H130" s="110"/>
      <c r="I130" s="110"/>
    </row>
    <row r="131" spans="1:18" s="111" customFormat="1" ht="132">
      <c r="A131" s="24" t="s">
        <v>323</v>
      </c>
      <c r="B131" s="112" t="s">
        <v>15</v>
      </c>
      <c r="C131" s="22"/>
      <c r="D131" s="72"/>
      <c r="E131" s="131"/>
      <c r="F131" s="26"/>
      <c r="G131" s="110"/>
      <c r="H131" s="110"/>
      <c r="I131" s="110"/>
    </row>
    <row r="132" spans="1:18" s="111" customFormat="1" ht="132">
      <c r="A132" s="24" t="s">
        <v>324</v>
      </c>
      <c r="B132" s="25" t="s">
        <v>341</v>
      </c>
      <c r="C132" s="33"/>
      <c r="D132" s="58"/>
      <c r="E132" s="209"/>
      <c r="F132" s="23"/>
      <c r="G132" s="110"/>
      <c r="H132" s="110"/>
      <c r="I132" s="110"/>
    </row>
    <row r="133" spans="1:18" s="111" customFormat="1" ht="108">
      <c r="A133" s="24" t="s">
        <v>362</v>
      </c>
      <c r="B133" s="112" t="s">
        <v>16</v>
      </c>
      <c r="C133" s="22"/>
      <c r="D133" s="72"/>
      <c r="E133" s="131"/>
      <c r="F133" s="26"/>
      <c r="G133" s="110"/>
      <c r="H133" s="110"/>
      <c r="I133" s="110"/>
    </row>
    <row r="134" spans="1:18" s="111" customFormat="1" ht="14.25">
      <c r="A134" s="21" t="s">
        <v>325</v>
      </c>
      <c r="B134" s="21" t="s">
        <v>17</v>
      </c>
      <c r="C134" s="22"/>
      <c r="D134" s="72"/>
      <c r="E134" s="211"/>
      <c r="F134" s="23"/>
      <c r="G134" s="110"/>
      <c r="H134" s="110"/>
      <c r="I134" s="110"/>
    </row>
    <row r="135" spans="1:18" s="111" customFormat="1" ht="96">
      <c r="A135" s="24" t="s">
        <v>326</v>
      </c>
      <c r="B135" s="112" t="s">
        <v>200</v>
      </c>
      <c r="C135" s="22"/>
      <c r="D135" s="72"/>
      <c r="E135" s="131"/>
      <c r="F135" s="26"/>
      <c r="G135" s="110"/>
      <c r="H135" s="110"/>
      <c r="I135" s="110"/>
    </row>
    <row r="136" spans="1:18" s="111" customFormat="1">
      <c r="A136" s="43" t="s">
        <v>146</v>
      </c>
      <c r="B136" s="43" t="s">
        <v>327</v>
      </c>
      <c r="C136" s="37"/>
      <c r="D136" s="57"/>
      <c r="E136" s="208"/>
      <c r="F136" s="45">
        <f>SUM(F137:F145)</f>
        <v>0</v>
      </c>
      <c r="G136" s="110"/>
      <c r="H136" s="110"/>
      <c r="I136" s="110"/>
    </row>
    <row r="137" spans="1:18" s="111" customFormat="1" ht="38.25">
      <c r="A137" s="21" t="s">
        <v>148</v>
      </c>
      <c r="B137" s="21" t="s">
        <v>352</v>
      </c>
      <c r="C137" s="22"/>
      <c r="D137" s="72"/>
      <c r="E137" s="73"/>
      <c r="F137" s="27"/>
      <c r="G137" s="110"/>
      <c r="H137" s="110"/>
      <c r="I137" s="110"/>
    </row>
    <row r="138" spans="1:18" s="30" customFormat="1" ht="24">
      <c r="A138" s="24" t="s">
        <v>149</v>
      </c>
      <c r="B138" s="114" t="s">
        <v>350</v>
      </c>
      <c r="C138" s="115" t="s">
        <v>19</v>
      </c>
      <c r="D138" s="116">
        <v>283</v>
      </c>
      <c r="E138" s="210"/>
      <c r="F138" s="26">
        <f>D138*E138</f>
        <v>0</v>
      </c>
      <c r="G138" s="117"/>
      <c r="H138" s="117"/>
      <c r="I138" s="214"/>
      <c r="J138" s="28"/>
      <c r="K138" s="28"/>
      <c r="L138" s="29"/>
      <c r="N138" s="29"/>
      <c r="O138" s="29"/>
      <c r="P138" s="29"/>
      <c r="R138" s="29"/>
    </row>
    <row r="139" spans="1:18" ht="24">
      <c r="A139" s="24" t="s">
        <v>150</v>
      </c>
      <c r="B139" s="114" t="s">
        <v>351</v>
      </c>
      <c r="C139" s="115" t="s">
        <v>19</v>
      </c>
      <c r="D139" s="116">
        <v>32</v>
      </c>
      <c r="E139" s="210"/>
      <c r="F139" s="26">
        <f>D139*E139</f>
        <v>0</v>
      </c>
    </row>
    <row r="140" spans="1:18" ht="38.25">
      <c r="A140" s="21" t="s">
        <v>151</v>
      </c>
      <c r="B140" s="21" t="s">
        <v>353</v>
      </c>
      <c r="C140" s="22"/>
      <c r="D140" s="72"/>
      <c r="E140" s="73"/>
      <c r="F140" s="27"/>
    </row>
    <row r="141" spans="1:18">
      <c r="A141" s="24" t="s">
        <v>152</v>
      </c>
      <c r="B141" s="114" t="s">
        <v>354</v>
      </c>
      <c r="C141" s="115" t="s">
        <v>19</v>
      </c>
      <c r="D141" s="116">
        <v>135</v>
      </c>
      <c r="E141" s="210"/>
      <c r="F141" s="26">
        <f>D141*E141</f>
        <v>0</v>
      </c>
    </row>
    <row r="142" spans="1:18" ht="25.5">
      <c r="A142" s="21" t="s">
        <v>355</v>
      </c>
      <c r="B142" s="21" t="s">
        <v>357</v>
      </c>
      <c r="C142" s="22"/>
      <c r="D142" s="72"/>
      <c r="E142" s="73"/>
      <c r="F142" s="27"/>
    </row>
    <row r="143" spans="1:18">
      <c r="A143" s="24" t="s">
        <v>356</v>
      </c>
      <c r="B143" s="114" t="s">
        <v>358</v>
      </c>
      <c r="C143" s="115" t="s">
        <v>20</v>
      </c>
      <c r="D143" s="116">
        <v>420</v>
      </c>
      <c r="E143" s="210"/>
      <c r="F143" s="26">
        <f t="shared" ref="F143:F145" si="13">D143*E143</f>
        <v>0</v>
      </c>
    </row>
    <row r="144" spans="1:18">
      <c r="A144" s="21" t="s">
        <v>359</v>
      </c>
      <c r="B144" s="21" t="s">
        <v>21</v>
      </c>
      <c r="C144" s="22"/>
      <c r="D144" s="72"/>
      <c r="E144" s="73"/>
      <c r="F144" s="27"/>
    </row>
    <row r="145" spans="1:6" ht="36">
      <c r="A145" s="24" t="s">
        <v>360</v>
      </c>
      <c r="B145" s="31" t="s">
        <v>361</v>
      </c>
      <c r="C145" s="115" t="s">
        <v>19</v>
      </c>
      <c r="D145" s="116">
        <v>450</v>
      </c>
      <c r="E145" s="210"/>
      <c r="F145" s="26">
        <f t="shared" si="13"/>
        <v>0</v>
      </c>
    </row>
    <row r="146" spans="1:6">
      <c r="A146" s="43" t="s">
        <v>153</v>
      </c>
      <c r="B146" s="43" t="s">
        <v>23</v>
      </c>
      <c r="C146" s="37"/>
      <c r="D146" s="57"/>
      <c r="E146" s="208"/>
      <c r="F146" s="45">
        <f>SUM(F147:F153)</f>
        <v>0</v>
      </c>
    </row>
    <row r="147" spans="1:6">
      <c r="A147" s="21" t="s">
        <v>154</v>
      </c>
      <c r="B147" s="21" t="s">
        <v>24</v>
      </c>
      <c r="C147" s="22"/>
      <c r="D147" s="73"/>
      <c r="E147" s="212"/>
      <c r="F147" s="26"/>
    </row>
    <row r="148" spans="1:6" ht="48">
      <c r="A148" s="24" t="s">
        <v>155</v>
      </c>
      <c r="B148" s="112" t="s">
        <v>25</v>
      </c>
      <c r="C148" s="22"/>
      <c r="D148" s="73"/>
      <c r="E148" s="212"/>
      <c r="F148" s="26"/>
    </row>
    <row r="149" spans="1:6" ht="38.25">
      <c r="A149" s="21" t="s">
        <v>156</v>
      </c>
      <c r="B149" s="118" t="s">
        <v>213</v>
      </c>
      <c r="C149" s="22"/>
      <c r="D149" s="72"/>
      <c r="E149" s="73"/>
      <c r="F149" s="27"/>
    </row>
    <row r="150" spans="1:6" ht="60">
      <c r="A150" s="24" t="s">
        <v>157</v>
      </c>
      <c r="B150" s="32" t="s">
        <v>365</v>
      </c>
      <c r="C150" s="33" t="s">
        <v>19</v>
      </c>
      <c r="D150" s="116">
        <v>210</v>
      </c>
      <c r="E150" s="210"/>
      <c r="F150" s="26">
        <f t="shared" ref="F150" si="14">D150*E150</f>
        <v>0</v>
      </c>
    </row>
    <row r="151" spans="1:6" ht="25.5">
      <c r="A151" s="21" t="s">
        <v>158</v>
      </c>
      <c r="B151" s="118" t="s">
        <v>364</v>
      </c>
      <c r="C151" s="22"/>
      <c r="D151" s="72"/>
      <c r="E151" s="73"/>
      <c r="F151" s="27"/>
    </row>
    <row r="152" spans="1:6" ht="48">
      <c r="A152" s="24" t="s">
        <v>157</v>
      </c>
      <c r="B152" s="32" t="s">
        <v>366</v>
      </c>
      <c r="C152" s="33" t="s">
        <v>19</v>
      </c>
      <c r="D152" s="119">
        <v>38</v>
      </c>
      <c r="E152" s="210"/>
      <c r="F152" s="26">
        <f>D152*E152</f>
        <v>0</v>
      </c>
    </row>
    <row r="153" spans="1:6" ht="48">
      <c r="A153" s="24" t="s">
        <v>368</v>
      </c>
      <c r="B153" s="32" t="s">
        <v>367</v>
      </c>
      <c r="C153" s="33" t="s">
        <v>19</v>
      </c>
      <c r="D153" s="116">
        <v>120</v>
      </c>
      <c r="E153" s="210"/>
      <c r="F153" s="26">
        <f>D153*E153</f>
        <v>0</v>
      </c>
    </row>
    <row r="154" spans="1:6">
      <c r="A154" s="43" t="s">
        <v>159</v>
      </c>
      <c r="B154" s="43" t="s">
        <v>22</v>
      </c>
      <c r="C154" s="37"/>
      <c r="D154" s="57"/>
      <c r="E154" s="208"/>
      <c r="F154" s="45">
        <f>SUM(F155:F156)</f>
        <v>0</v>
      </c>
    </row>
    <row r="155" spans="1:6" ht="38.25">
      <c r="A155" s="21" t="s">
        <v>164</v>
      </c>
      <c r="B155" s="21" t="s">
        <v>214</v>
      </c>
      <c r="C155" s="33"/>
      <c r="D155" s="58"/>
      <c r="E155" s="209"/>
      <c r="F155" s="23"/>
    </row>
    <row r="156" spans="1:6" ht="24">
      <c r="A156" s="24" t="s">
        <v>160</v>
      </c>
      <c r="B156" s="25" t="s">
        <v>363</v>
      </c>
      <c r="C156" s="120" t="s">
        <v>20</v>
      </c>
      <c r="D156" s="121">
        <v>420</v>
      </c>
      <c r="E156" s="210"/>
      <c r="F156" s="26">
        <f t="shared" ref="F156" si="15">D156*E156</f>
        <v>0</v>
      </c>
    </row>
    <row r="157" spans="1:6" ht="15.75">
      <c r="A157" s="6" t="s">
        <v>123</v>
      </c>
      <c r="B157" s="6" t="s">
        <v>124</v>
      </c>
      <c r="C157" s="7"/>
      <c r="D157" s="52" t="s">
        <v>4</v>
      </c>
      <c r="E157" s="199"/>
      <c r="F157" s="8"/>
    </row>
    <row r="158" spans="1:6" ht="15">
      <c r="A158" s="40" t="s">
        <v>125</v>
      </c>
      <c r="B158" s="40" t="s">
        <v>318</v>
      </c>
      <c r="C158" s="41"/>
      <c r="D158" s="55" t="s">
        <v>4</v>
      </c>
      <c r="E158" s="200"/>
      <c r="F158" s="46"/>
    </row>
    <row r="159" spans="1:6" ht="15">
      <c r="A159" s="38" t="s">
        <v>161</v>
      </c>
      <c r="B159" s="38" t="s">
        <v>6</v>
      </c>
      <c r="C159" s="39"/>
      <c r="D159" s="56" t="s">
        <v>4</v>
      </c>
      <c r="E159" s="207"/>
      <c r="F159" s="42">
        <f>F175+F198+F229+F253+F261</f>
        <v>0</v>
      </c>
    </row>
    <row r="160" spans="1:6">
      <c r="A160" s="43" t="s">
        <v>162</v>
      </c>
      <c r="B160" s="43" t="s">
        <v>10</v>
      </c>
      <c r="C160" s="37"/>
      <c r="D160" s="57"/>
      <c r="E160" s="208"/>
      <c r="F160" s="45"/>
    </row>
    <row r="161" spans="1:6" ht="25.5">
      <c r="A161" s="21" t="s">
        <v>369</v>
      </c>
      <c r="B161" s="21" t="s">
        <v>26</v>
      </c>
      <c r="C161" s="22"/>
      <c r="D161" s="72"/>
      <c r="E161" s="211"/>
      <c r="F161" s="23"/>
    </row>
    <row r="162" spans="1:6" ht="60">
      <c r="A162" s="24" t="s">
        <v>370</v>
      </c>
      <c r="B162" s="122" t="s">
        <v>27</v>
      </c>
      <c r="C162" s="22"/>
      <c r="D162" s="72"/>
      <c r="E162" s="131"/>
      <c r="F162" s="26"/>
    </row>
    <row r="163" spans="1:6" ht="48">
      <c r="A163" s="24" t="s">
        <v>372</v>
      </c>
      <c r="B163" s="122" t="s">
        <v>28</v>
      </c>
      <c r="C163" s="22"/>
      <c r="D163" s="72"/>
      <c r="E163" s="131"/>
      <c r="F163" s="26"/>
    </row>
    <row r="164" spans="1:6" ht="36">
      <c r="A164" s="24" t="s">
        <v>373</v>
      </c>
      <c r="B164" s="122" t="s">
        <v>371</v>
      </c>
      <c r="C164" s="22"/>
      <c r="D164" s="72"/>
      <c r="E164" s="131"/>
      <c r="F164" s="26"/>
    </row>
    <row r="165" spans="1:6" ht="60">
      <c r="A165" s="24" t="s">
        <v>374</v>
      </c>
      <c r="B165" s="122" t="s">
        <v>29</v>
      </c>
      <c r="C165" s="22"/>
      <c r="D165" s="72"/>
      <c r="E165" s="131"/>
      <c r="F165" s="26"/>
    </row>
    <row r="166" spans="1:6" ht="72">
      <c r="A166" s="24" t="s">
        <v>375</v>
      </c>
      <c r="B166" s="123" t="s">
        <v>30</v>
      </c>
      <c r="C166" s="22"/>
      <c r="D166" s="72"/>
      <c r="E166" s="131"/>
      <c r="F166" s="26"/>
    </row>
    <row r="167" spans="1:6" ht="84">
      <c r="A167" s="24" t="s">
        <v>376</v>
      </c>
      <c r="B167" s="122" t="s">
        <v>1292</v>
      </c>
      <c r="C167" s="22"/>
      <c r="D167" s="72"/>
      <c r="E167" s="131"/>
      <c r="F167" s="26"/>
    </row>
    <row r="168" spans="1:6" ht="204">
      <c r="A168" s="24" t="s">
        <v>377</v>
      </c>
      <c r="B168" s="122" t="s">
        <v>1287</v>
      </c>
      <c r="C168" s="22"/>
      <c r="D168" s="72"/>
      <c r="E168" s="131"/>
      <c r="F168" s="26"/>
    </row>
    <row r="169" spans="1:6" ht="96">
      <c r="A169" s="24" t="s">
        <v>378</v>
      </c>
      <c r="B169" s="122" t="s">
        <v>31</v>
      </c>
      <c r="C169" s="22"/>
      <c r="D169" s="72"/>
      <c r="E169" s="131"/>
      <c r="F169" s="26"/>
    </row>
    <row r="170" spans="1:6" ht="132">
      <c r="A170" s="24" t="s">
        <v>379</v>
      </c>
      <c r="B170" s="122" t="s">
        <v>32</v>
      </c>
      <c r="C170" s="22"/>
      <c r="D170" s="72"/>
      <c r="E170" s="131"/>
      <c r="F170" s="26"/>
    </row>
    <row r="171" spans="1:6" ht="48">
      <c r="A171" s="24" t="s">
        <v>380</v>
      </c>
      <c r="B171" s="122" t="s">
        <v>35</v>
      </c>
      <c r="C171" s="22"/>
      <c r="D171" s="72"/>
      <c r="E171" s="131"/>
      <c r="F171" s="26"/>
    </row>
    <row r="172" spans="1:6" ht="192">
      <c r="A172" s="24" t="s">
        <v>384</v>
      </c>
      <c r="B172" s="124" t="s">
        <v>868</v>
      </c>
      <c r="C172" s="22"/>
      <c r="D172" s="72"/>
      <c r="E172" s="131"/>
      <c r="F172" s="26"/>
    </row>
    <row r="173" spans="1:6" ht="14.25">
      <c r="A173" s="21" t="s">
        <v>381</v>
      </c>
      <c r="B173" s="21" t="s">
        <v>17</v>
      </c>
      <c r="C173" s="22"/>
      <c r="D173" s="72"/>
      <c r="E173" s="211"/>
      <c r="F173" s="23"/>
    </row>
    <row r="174" spans="1:6" ht="132">
      <c r="A174" s="24" t="s">
        <v>382</v>
      </c>
      <c r="B174" s="112" t="s">
        <v>348</v>
      </c>
      <c r="C174" s="22"/>
      <c r="D174" s="72"/>
      <c r="E174" s="131"/>
      <c r="F174" s="26"/>
    </row>
    <row r="175" spans="1:6">
      <c r="A175" s="43" t="s">
        <v>165</v>
      </c>
      <c r="B175" s="43" t="s">
        <v>33</v>
      </c>
      <c r="C175" s="37"/>
      <c r="D175" s="57"/>
      <c r="E175" s="208"/>
      <c r="F175" s="69">
        <f>SUM(F176:F197)</f>
        <v>0</v>
      </c>
    </row>
    <row r="176" spans="1:6" ht="51">
      <c r="A176" s="21" t="s">
        <v>383</v>
      </c>
      <c r="B176" s="21" t="s">
        <v>386</v>
      </c>
      <c r="C176" s="22"/>
      <c r="D176" s="72"/>
      <c r="E176" s="73"/>
      <c r="F176" s="27"/>
    </row>
    <row r="177" spans="1:6">
      <c r="A177" s="24" t="s">
        <v>387</v>
      </c>
      <c r="B177" s="114" t="s">
        <v>385</v>
      </c>
      <c r="C177" s="115" t="s">
        <v>19</v>
      </c>
      <c r="D177" s="116">
        <v>3.8</v>
      </c>
      <c r="E177" s="210"/>
      <c r="F177" s="26">
        <f>D177*E177</f>
        <v>0</v>
      </c>
    </row>
    <row r="178" spans="1:6" ht="24">
      <c r="A178" s="24" t="s">
        <v>388</v>
      </c>
      <c r="B178" s="114" t="s">
        <v>389</v>
      </c>
      <c r="C178" s="115" t="s">
        <v>19</v>
      </c>
      <c r="D178" s="116">
        <v>25</v>
      </c>
      <c r="E178" s="210"/>
      <c r="F178" s="26">
        <f>D178*E178</f>
        <v>0</v>
      </c>
    </row>
    <row r="179" spans="1:6" ht="76.5">
      <c r="A179" s="21" t="s">
        <v>398</v>
      </c>
      <c r="B179" s="125" t="s">
        <v>36</v>
      </c>
      <c r="C179" s="126"/>
      <c r="D179" s="121"/>
      <c r="E179" s="121"/>
      <c r="F179" s="127"/>
    </row>
    <row r="180" spans="1:6">
      <c r="A180" s="24" t="s">
        <v>399</v>
      </c>
      <c r="B180" s="128" t="s">
        <v>390</v>
      </c>
      <c r="C180" s="129" t="s">
        <v>19</v>
      </c>
      <c r="D180" s="116">
        <v>27</v>
      </c>
      <c r="E180" s="210"/>
      <c r="F180" s="113">
        <f t="shared" ref="F180:F183" si="16">D180*E180</f>
        <v>0</v>
      </c>
    </row>
    <row r="181" spans="1:6">
      <c r="A181" s="24" t="s">
        <v>400</v>
      </c>
      <c r="B181" s="128" t="s">
        <v>391</v>
      </c>
      <c r="C181" s="129" t="s">
        <v>19</v>
      </c>
      <c r="D181" s="116">
        <v>4.2</v>
      </c>
      <c r="E181" s="210"/>
      <c r="F181" s="113">
        <f>D181*E181</f>
        <v>0</v>
      </c>
    </row>
    <row r="182" spans="1:6" ht="24">
      <c r="A182" s="24" t="s">
        <v>401</v>
      </c>
      <c r="B182" s="122" t="s">
        <v>392</v>
      </c>
      <c r="C182" s="129" t="s">
        <v>20</v>
      </c>
      <c r="D182" s="116">
        <v>60</v>
      </c>
      <c r="E182" s="210"/>
      <c r="F182" s="113">
        <f t="shared" si="16"/>
        <v>0</v>
      </c>
    </row>
    <row r="183" spans="1:6">
      <c r="A183" s="24" t="s">
        <v>402</v>
      </c>
      <c r="B183" s="122" t="s">
        <v>37</v>
      </c>
      <c r="C183" s="129" t="s">
        <v>20</v>
      </c>
      <c r="D183" s="116">
        <v>16.5</v>
      </c>
      <c r="E183" s="210"/>
      <c r="F183" s="113">
        <f t="shared" si="16"/>
        <v>0</v>
      </c>
    </row>
    <row r="184" spans="1:6" ht="51">
      <c r="A184" s="21" t="s">
        <v>403</v>
      </c>
      <c r="B184" s="125" t="s">
        <v>393</v>
      </c>
      <c r="C184" s="126"/>
      <c r="D184" s="121"/>
      <c r="E184" s="121"/>
      <c r="F184" s="127"/>
    </row>
    <row r="185" spans="1:6" ht="60">
      <c r="A185" s="24" t="s">
        <v>404</v>
      </c>
      <c r="B185" s="128" t="s">
        <v>871</v>
      </c>
      <c r="C185" s="129" t="s">
        <v>19</v>
      </c>
      <c r="D185" s="116">
        <v>83</v>
      </c>
      <c r="E185" s="210"/>
      <c r="F185" s="113">
        <f t="shared" ref="F185:F190" si="17">D185*E185</f>
        <v>0</v>
      </c>
    </row>
    <row r="186" spans="1:6">
      <c r="A186" s="24" t="s">
        <v>405</v>
      </c>
      <c r="B186" s="128" t="s">
        <v>394</v>
      </c>
      <c r="C186" s="129" t="s">
        <v>78</v>
      </c>
      <c r="D186" s="116">
        <v>12</v>
      </c>
      <c r="E186" s="210"/>
      <c r="F186" s="113">
        <f t="shared" si="17"/>
        <v>0</v>
      </c>
    </row>
    <row r="187" spans="1:6" ht="48">
      <c r="A187" s="24" t="s">
        <v>406</v>
      </c>
      <c r="B187" s="128" t="s">
        <v>872</v>
      </c>
      <c r="C187" s="129" t="s">
        <v>19</v>
      </c>
      <c r="D187" s="116">
        <v>4.0999999999999996</v>
      </c>
      <c r="E187" s="210"/>
      <c r="F187" s="113">
        <f t="shared" si="17"/>
        <v>0</v>
      </c>
    </row>
    <row r="188" spans="1:6">
      <c r="A188" s="24" t="s">
        <v>407</v>
      </c>
      <c r="B188" s="128" t="s">
        <v>394</v>
      </c>
      <c r="C188" s="129" t="s">
        <v>78</v>
      </c>
      <c r="D188" s="116">
        <v>22</v>
      </c>
      <c r="E188" s="210"/>
      <c r="F188" s="113">
        <f t="shared" si="17"/>
        <v>0</v>
      </c>
    </row>
    <row r="189" spans="1:6" ht="60">
      <c r="A189" s="24" t="s">
        <v>408</v>
      </c>
      <c r="B189" s="128" t="s">
        <v>873</v>
      </c>
      <c r="C189" s="129" t="s">
        <v>19</v>
      </c>
      <c r="D189" s="116">
        <v>4.7</v>
      </c>
      <c r="E189" s="210"/>
      <c r="F189" s="113">
        <f t="shared" si="17"/>
        <v>0</v>
      </c>
    </row>
    <row r="190" spans="1:6">
      <c r="A190" s="24" t="s">
        <v>409</v>
      </c>
      <c r="B190" s="122" t="s">
        <v>394</v>
      </c>
      <c r="C190" s="129" t="s">
        <v>78</v>
      </c>
      <c r="D190" s="116">
        <v>33.4</v>
      </c>
      <c r="E190" s="210"/>
      <c r="F190" s="113">
        <f t="shared" si="17"/>
        <v>0</v>
      </c>
    </row>
    <row r="191" spans="1:6" ht="63.75">
      <c r="A191" s="21" t="s">
        <v>410</v>
      </c>
      <c r="B191" s="125" t="s">
        <v>39</v>
      </c>
      <c r="C191" s="130"/>
      <c r="D191" s="131"/>
      <c r="E191" s="131"/>
      <c r="F191" s="113"/>
    </row>
    <row r="192" spans="1:6">
      <c r="A192" s="24" t="s">
        <v>411</v>
      </c>
      <c r="B192" s="123" t="s">
        <v>40</v>
      </c>
      <c r="C192" s="130" t="s">
        <v>41</v>
      </c>
      <c r="D192" s="132">
        <v>1</v>
      </c>
      <c r="E192" s="210"/>
      <c r="F192" s="113">
        <f t="shared" ref="F192:F195" si="18">D192*E192</f>
        <v>0</v>
      </c>
    </row>
    <row r="193" spans="1:6">
      <c r="A193" s="24" t="s">
        <v>412</v>
      </c>
      <c r="B193" s="123" t="s">
        <v>42</v>
      </c>
      <c r="C193" s="130" t="s">
        <v>41</v>
      </c>
      <c r="D193" s="132">
        <v>1</v>
      </c>
      <c r="E193" s="210"/>
      <c r="F193" s="113">
        <f t="shared" si="18"/>
        <v>0</v>
      </c>
    </row>
    <row r="194" spans="1:6">
      <c r="A194" s="24" t="s">
        <v>413</v>
      </c>
      <c r="B194" s="123" t="s">
        <v>43</v>
      </c>
      <c r="C194" s="130" t="s">
        <v>41</v>
      </c>
      <c r="D194" s="132">
        <v>1</v>
      </c>
      <c r="E194" s="210"/>
      <c r="F194" s="113">
        <f t="shared" si="18"/>
        <v>0</v>
      </c>
    </row>
    <row r="195" spans="1:6">
      <c r="A195" s="24" t="s">
        <v>414</v>
      </c>
      <c r="B195" s="123" t="s">
        <v>395</v>
      </c>
      <c r="C195" s="130" t="s">
        <v>212</v>
      </c>
      <c r="D195" s="132">
        <v>1</v>
      </c>
      <c r="E195" s="210"/>
      <c r="F195" s="113">
        <f t="shared" si="18"/>
        <v>0</v>
      </c>
    </row>
    <row r="196" spans="1:6">
      <c r="A196" s="24" t="s">
        <v>415</v>
      </c>
      <c r="B196" s="123" t="s">
        <v>396</v>
      </c>
      <c r="C196" s="130" t="s">
        <v>212</v>
      </c>
      <c r="D196" s="132">
        <v>1</v>
      </c>
      <c r="E196" s="210"/>
      <c r="F196" s="113">
        <f>D196*E196</f>
        <v>0</v>
      </c>
    </row>
    <row r="197" spans="1:6">
      <c r="A197" s="24" t="s">
        <v>416</v>
      </c>
      <c r="B197" s="123" t="s">
        <v>397</v>
      </c>
      <c r="C197" s="130" t="s">
        <v>212</v>
      </c>
      <c r="D197" s="132">
        <v>2</v>
      </c>
      <c r="E197" s="210"/>
      <c r="F197" s="113">
        <f>D197*E197</f>
        <v>0</v>
      </c>
    </row>
    <row r="198" spans="1:6">
      <c r="A198" s="43" t="s">
        <v>166</v>
      </c>
      <c r="B198" s="43" t="s">
        <v>874</v>
      </c>
      <c r="C198" s="37"/>
      <c r="D198" s="57"/>
      <c r="E198" s="208"/>
      <c r="F198" s="69">
        <f>SUM(F199:F228)</f>
        <v>0</v>
      </c>
    </row>
    <row r="199" spans="1:6">
      <c r="A199" s="21" t="s">
        <v>417</v>
      </c>
      <c r="B199" s="21" t="s">
        <v>34</v>
      </c>
      <c r="C199" s="130"/>
      <c r="D199" s="131"/>
      <c r="E199" s="131"/>
      <c r="F199" s="113"/>
    </row>
    <row r="200" spans="1:6" ht="36">
      <c r="A200" s="24" t="s">
        <v>418</v>
      </c>
      <c r="B200" s="114" t="s">
        <v>1032</v>
      </c>
      <c r="C200" s="130"/>
      <c r="D200" s="131"/>
      <c r="E200" s="131"/>
      <c r="F200" s="113"/>
    </row>
    <row r="201" spans="1:6" ht="63.75">
      <c r="A201" s="21" t="s">
        <v>419</v>
      </c>
      <c r="B201" s="21" t="s">
        <v>421</v>
      </c>
      <c r="C201" s="22"/>
      <c r="D201" s="72"/>
      <c r="E201" s="73"/>
      <c r="F201" s="27"/>
    </row>
    <row r="202" spans="1:6">
      <c r="A202" s="24" t="s">
        <v>420</v>
      </c>
      <c r="B202" s="114" t="s">
        <v>422</v>
      </c>
      <c r="C202" s="115" t="s">
        <v>19</v>
      </c>
      <c r="D202" s="116">
        <v>28.5</v>
      </c>
      <c r="E202" s="210"/>
      <c r="F202" s="26">
        <f>D202*E202</f>
        <v>0</v>
      </c>
    </row>
    <row r="203" spans="1:6">
      <c r="A203" s="24" t="s">
        <v>426</v>
      </c>
      <c r="B203" s="114" t="s">
        <v>423</v>
      </c>
      <c r="C203" s="115" t="s">
        <v>20</v>
      </c>
      <c r="D203" s="116">
        <v>180</v>
      </c>
      <c r="E203" s="210"/>
      <c r="F203" s="26">
        <f t="shared" ref="F203:F219" si="19">D203*E203</f>
        <v>0</v>
      </c>
    </row>
    <row r="204" spans="1:6">
      <c r="A204" s="24" t="s">
        <v>427</v>
      </c>
      <c r="B204" s="114" t="s">
        <v>875</v>
      </c>
      <c r="C204" s="115" t="s">
        <v>20</v>
      </c>
      <c r="D204" s="116">
        <v>44</v>
      </c>
      <c r="E204" s="210"/>
      <c r="F204" s="26">
        <f t="shared" si="19"/>
        <v>0</v>
      </c>
    </row>
    <row r="205" spans="1:6" ht="24">
      <c r="A205" s="24" t="s">
        <v>428</v>
      </c>
      <c r="B205" s="114" t="s">
        <v>424</v>
      </c>
      <c r="C205" s="115" t="s">
        <v>19</v>
      </c>
      <c r="D205" s="116">
        <v>0.6</v>
      </c>
      <c r="E205" s="210"/>
      <c r="F205" s="26">
        <f t="shared" si="19"/>
        <v>0</v>
      </c>
    </row>
    <row r="206" spans="1:6">
      <c r="A206" s="24" t="s">
        <v>429</v>
      </c>
      <c r="B206" s="114" t="s">
        <v>425</v>
      </c>
      <c r="C206" s="115" t="s">
        <v>20</v>
      </c>
      <c r="D206" s="116">
        <v>6</v>
      </c>
      <c r="E206" s="210"/>
      <c r="F206" s="26">
        <f t="shared" si="19"/>
        <v>0</v>
      </c>
    </row>
    <row r="207" spans="1:6" ht="76.5">
      <c r="A207" s="21" t="s">
        <v>430</v>
      </c>
      <c r="B207" s="21" t="s">
        <v>432</v>
      </c>
      <c r="C207" s="22"/>
      <c r="D207" s="72"/>
      <c r="E207" s="73"/>
      <c r="F207" s="27"/>
    </row>
    <row r="208" spans="1:6">
      <c r="A208" s="24" t="s">
        <v>431</v>
      </c>
      <c r="B208" s="114" t="s">
        <v>433</v>
      </c>
      <c r="C208" s="115" t="s">
        <v>19</v>
      </c>
      <c r="D208" s="116">
        <v>4</v>
      </c>
      <c r="E208" s="210"/>
      <c r="F208" s="26">
        <f>D208*E208</f>
        <v>0</v>
      </c>
    </row>
    <row r="209" spans="1:6">
      <c r="A209" s="24" t="s">
        <v>435</v>
      </c>
      <c r="B209" s="114" t="s">
        <v>434</v>
      </c>
      <c r="C209" s="115" t="s">
        <v>20</v>
      </c>
      <c r="D209" s="116">
        <v>118</v>
      </c>
      <c r="E209" s="210"/>
      <c r="F209" s="26">
        <f t="shared" si="19"/>
        <v>0</v>
      </c>
    </row>
    <row r="210" spans="1:6">
      <c r="A210" s="21" t="s">
        <v>436</v>
      </c>
      <c r="B210" s="21" t="s">
        <v>438</v>
      </c>
      <c r="C210" s="22"/>
      <c r="D210" s="72"/>
      <c r="E210" s="73"/>
      <c r="F210" s="27"/>
    </row>
    <row r="211" spans="1:6">
      <c r="A211" s="24" t="s">
        <v>437</v>
      </c>
      <c r="B211" s="114" t="s">
        <v>439</v>
      </c>
      <c r="C211" s="115" t="s">
        <v>41</v>
      </c>
      <c r="D211" s="116">
        <v>178</v>
      </c>
      <c r="E211" s="210"/>
      <c r="F211" s="26">
        <f>D211*E211</f>
        <v>0</v>
      </c>
    </row>
    <row r="212" spans="1:6">
      <c r="A212" s="24" t="s">
        <v>441</v>
      </c>
      <c r="B212" s="114" t="s">
        <v>440</v>
      </c>
      <c r="C212" s="115" t="s">
        <v>212</v>
      </c>
      <c r="D212" s="116">
        <v>178</v>
      </c>
      <c r="E212" s="210"/>
      <c r="F212" s="26">
        <f t="shared" si="19"/>
        <v>0</v>
      </c>
    </row>
    <row r="213" spans="1:6" ht="51">
      <c r="A213" s="21" t="s">
        <v>442</v>
      </c>
      <c r="B213" s="21" t="s">
        <v>444</v>
      </c>
      <c r="C213" s="22"/>
      <c r="D213" s="72"/>
      <c r="E213" s="73"/>
      <c r="F213" s="27"/>
    </row>
    <row r="214" spans="1:6">
      <c r="A214" s="24" t="s">
        <v>443</v>
      </c>
      <c r="B214" s="114" t="s">
        <v>445</v>
      </c>
      <c r="C214" s="115" t="s">
        <v>19</v>
      </c>
      <c r="D214" s="116">
        <v>2.2999999999999998</v>
      </c>
      <c r="E214" s="210"/>
      <c r="F214" s="26">
        <f>D214*E214</f>
        <v>0</v>
      </c>
    </row>
    <row r="215" spans="1:6">
      <c r="A215" s="24" t="s">
        <v>456</v>
      </c>
      <c r="B215" s="114" t="s">
        <v>446</v>
      </c>
      <c r="C215" s="115" t="s">
        <v>19</v>
      </c>
      <c r="D215" s="116">
        <v>9.5</v>
      </c>
      <c r="E215" s="210"/>
      <c r="F215" s="26">
        <f t="shared" si="19"/>
        <v>0</v>
      </c>
    </row>
    <row r="216" spans="1:6">
      <c r="A216" s="24" t="s">
        <v>457</v>
      </c>
      <c r="B216" s="114" t="s">
        <v>447</v>
      </c>
      <c r="C216" s="115" t="s">
        <v>19</v>
      </c>
      <c r="D216" s="116">
        <v>4</v>
      </c>
      <c r="E216" s="210"/>
      <c r="F216" s="26">
        <f t="shared" si="19"/>
        <v>0</v>
      </c>
    </row>
    <row r="217" spans="1:6">
      <c r="A217" s="24" t="s">
        <v>458</v>
      </c>
      <c r="B217" s="114" t="s">
        <v>448</v>
      </c>
      <c r="C217" s="115" t="s">
        <v>20</v>
      </c>
      <c r="D217" s="116">
        <v>22.7</v>
      </c>
      <c r="E217" s="210"/>
      <c r="F217" s="26">
        <f t="shared" si="19"/>
        <v>0</v>
      </c>
    </row>
    <row r="218" spans="1:6">
      <c r="A218" s="24" t="s">
        <v>459</v>
      </c>
      <c r="B218" s="114" t="s">
        <v>449</v>
      </c>
      <c r="C218" s="115" t="s">
        <v>20</v>
      </c>
      <c r="D218" s="116">
        <v>72</v>
      </c>
      <c r="E218" s="210"/>
      <c r="F218" s="26">
        <f t="shared" si="19"/>
        <v>0</v>
      </c>
    </row>
    <row r="219" spans="1:6">
      <c r="A219" s="24" t="s">
        <v>460</v>
      </c>
      <c r="B219" s="114" t="s">
        <v>450</v>
      </c>
      <c r="C219" s="115" t="s">
        <v>20</v>
      </c>
      <c r="D219" s="116">
        <v>18.100000000000001</v>
      </c>
      <c r="E219" s="210"/>
      <c r="F219" s="26">
        <f t="shared" si="19"/>
        <v>0</v>
      </c>
    </row>
    <row r="220" spans="1:6">
      <c r="A220" s="24" t="s">
        <v>461</v>
      </c>
      <c r="B220" s="114" t="s">
        <v>451</v>
      </c>
      <c r="C220" s="115" t="s">
        <v>20</v>
      </c>
      <c r="D220" s="116">
        <v>60</v>
      </c>
      <c r="E220" s="210"/>
      <c r="F220" s="26">
        <f t="shared" ref="F220:F236" si="20">D220*E220</f>
        <v>0</v>
      </c>
    </row>
    <row r="221" spans="1:6">
      <c r="A221" s="24" t="s">
        <v>462</v>
      </c>
      <c r="B221" s="114" t="s">
        <v>452</v>
      </c>
      <c r="C221" s="115" t="s">
        <v>19</v>
      </c>
      <c r="D221" s="116">
        <v>0.74</v>
      </c>
      <c r="E221" s="210"/>
      <c r="F221" s="26">
        <f t="shared" si="20"/>
        <v>0</v>
      </c>
    </row>
    <row r="222" spans="1:6">
      <c r="A222" s="24" t="s">
        <v>463</v>
      </c>
      <c r="B222" s="114" t="s">
        <v>453</v>
      </c>
      <c r="C222" s="115" t="s">
        <v>20</v>
      </c>
      <c r="D222" s="116">
        <v>8.4</v>
      </c>
      <c r="E222" s="210"/>
      <c r="F222" s="26">
        <f t="shared" si="20"/>
        <v>0</v>
      </c>
    </row>
    <row r="223" spans="1:6">
      <c r="A223" s="24" t="s">
        <v>464</v>
      </c>
      <c r="B223" s="114" t="s">
        <v>454</v>
      </c>
      <c r="C223" s="115" t="s">
        <v>19</v>
      </c>
      <c r="D223" s="116">
        <v>2.2000000000000002</v>
      </c>
      <c r="E223" s="210"/>
      <c r="F223" s="26">
        <f t="shared" si="20"/>
        <v>0</v>
      </c>
    </row>
    <row r="224" spans="1:6">
      <c r="A224" s="24" t="s">
        <v>465</v>
      </c>
      <c r="B224" s="114" t="s">
        <v>455</v>
      </c>
      <c r="C224" s="115" t="s">
        <v>20</v>
      </c>
      <c r="D224" s="116">
        <v>22.8</v>
      </c>
      <c r="E224" s="210"/>
      <c r="F224" s="26">
        <f t="shared" si="20"/>
        <v>0</v>
      </c>
    </row>
    <row r="225" spans="1:6" ht="63.75">
      <c r="A225" s="21" t="s">
        <v>466</v>
      </c>
      <c r="B225" s="21" t="s">
        <v>44</v>
      </c>
      <c r="C225" s="22"/>
      <c r="D225" s="72"/>
      <c r="E225" s="73"/>
      <c r="F225" s="27"/>
    </row>
    <row r="226" spans="1:6">
      <c r="A226" s="24" t="s">
        <v>467</v>
      </c>
      <c r="B226" s="114" t="s">
        <v>1169</v>
      </c>
      <c r="C226" s="115" t="s">
        <v>41</v>
      </c>
      <c r="D226" s="133">
        <v>6</v>
      </c>
      <c r="E226" s="210"/>
      <c r="F226" s="26">
        <f>D226*E226</f>
        <v>0</v>
      </c>
    </row>
    <row r="227" spans="1:6">
      <c r="A227" s="24" t="s">
        <v>1167</v>
      </c>
      <c r="B227" s="114" t="s">
        <v>45</v>
      </c>
      <c r="C227" s="115" t="s">
        <v>41</v>
      </c>
      <c r="D227" s="134">
        <v>3</v>
      </c>
      <c r="E227" s="210"/>
      <c r="F227" s="26">
        <f t="shared" ref="F227:F228" si="21">D227*E227</f>
        <v>0</v>
      </c>
    </row>
    <row r="228" spans="1:6">
      <c r="A228" s="24" t="s">
        <v>1168</v>
      </c>
      <c r="B228" s="114" t="s">
        <v>1169</v>
      </c>
      <c r="C228" s="115" t="s">
        <v>41</v>
      </c>
      <c r="D228" s="134">
        <v>1</v>
      </c>
      <c r="E228" s="210"/>
      <c r="F228" s="26">
        <f t="shared" si="21"/>
        <v>0</v>
      </c>
    </row>
    <row r="229" spans="1:6">
      <c r="A229" s="43" t="s">
        <v>167</v>
      </c>
      <c r="B229" s="43" t="s">
        <v>46</v>
      </c>
      <c r="C229" s="37"/>
      <c r="D229" s="57"/>
      <c r="E229" s="208"/>
      <c r="F229" s="69">
        <f>SUM(F230:F252)</f>
        <v>0</v>
      </c>
    </row>
    <row r="230" spans="1:6">
      <c r="A230" s="21" t="s">
        <v>468</v>
      </c>
      <c r="B230" s="21" t="s">
        <v>34</v>
      </c>
      <c r="C230" s="130"/>
      <c r="D230" s="131"/>
      <c r="E230" s="131"/>
      <c r="F230" s="113"/>
    </row>
    <row r="231" spans="1:6" ht="36">
      <c r="A231" s="24" t="s">
        <v>469</v>
      </c>
      <c r="B231" s="114" t="s">
        <v>1032</v>
      </c>
      <c r="C231" s="130"/>
      <c r="D231" s="131"/>
      <c r="E231" s="131"/>
      <c r="F231" s="113"/>
    </row>
    <row r="232" spans="1:6" ht="114.75">
      <c r="A232" s="21" t="s">
        <v>470</v>
      </c>
      <c r="B232" s="21" t="s">
        <v>472</v>
      </c>
      <c r="C232" s="22"/>
      <c r="D232" s="72"/>
      <c r="E232" s="73"/>
      <c r="F232" s="27"/>
    </row>
    <row r="233" spans="1:6" ht="24">
      <c r="A233" s="24" t="s">
        <v>471</v>
      </c>
      <c r="B233" s="114" t="s">
        <v>473</v>
      </c>
      <c r="C233" s="115" t="s">
        <v>19</v>
      </c>
      <c r="D233" s="116">
        <v>135</v>
      </c>
      <c r="E233" s="210"/>
      <c r="F233" s="26">
        <f>D233*E233</f>
        <v>0</v>
      </c>
    </row>
    <row r="234" spans="1:6">
      <c r="A234" s="24" t="s">
        <v>482</v>
      </c>
      <c r="B234" s="114" t="s">
        <v>474</v>
      </c>
      <c r="C234" s="115" t="s">
        <v>20</v>
      </c>
      <c r="D234" s="116">
        <v>464</v>
      </c>
      <c r="E234" s="210"/>
      <c r="F234" s="26">
        <f t="shared" si="20"/>
        <v>0</v>
      </c>
    </row>
    <row r="235" spans="1:6">
      <c r="A235" s="24" t="s">
        <v>483</v>
      </c>
      <c r="B235" s="114" t="s">
        <v>475</v>
      </c>
      <c r="C235" s="115" t="s">
        <v>20</v>
      </c>
      <c r="D235" s="116">
        <v>26</v>
      </c>
      <c r="E235" s="210"/>
      <c r="F235" s="26">
        <f t="shared" si="20"/>
        <v>0</v>
      </c>
    </row>
    <row r="236" spans="1:6" ht="36">
      <c r="A236" s="24" t="s">
        <v>484</v>
      </c>
      <c r="B236" s="114" t="s">
        <v>476</v>
      </c>
      <c r="C236" s="115" t="s">
        <v>212</v>
      </c>
      <c r="D236" s="116">
        <v>33</v>
      </c>
      <c r="E236" s="210"/>
      <c r="F236" s="26">
        <f t="shared" si="20"/>
        <v>0</v>
      </c>
    </row>
    <row r="237" spans="1:6" ht="24">
      <c r="A237" s="24" t="s">
        <v>485</v>
      </c>
      <c r="B237" s="114" t="s">
        <v>477</v>
      </c>
      <c r="C237" s="115" t="s">
        <v>19</v>
      </c>
      <c r="D237" s="116">
        <v>6</v>
      </c>
      <c r="E237" s="210"/>
      <c r="F237" s="26">
        <f t="shared" ref="F237:F303" si="22">D237*E237</f>
        <v>0</v>
      </c>
    </row>
    <row r="238" spans="1:6">
      <c r="A238" s="24" t="s">
        <v>486</v>
      </c>
      <c r="B238" s="114" t="s">
        <v>478</v>
      </c>
      <c r="C238" s="115" t="s">
        <v>20</v>
      </c>
      <c r="D238" s="116">
        <v>27</v>
      </c>
      <c r="E238" s="210"/>
      <c r="F238" s="26">
        <f t="shared" si="22"/>
        <v>0</v>
      </c>
    </row>
    <row r="239" spans="1:6" ht="24">
      <c r="A239" s="24" t="s">
        <v>487</v>
      </c>
      <c r="B239" s="114" t="s">
        <v>479</v>
      </c>
      <c r="C239" s="115" t="s">
        <v>19</v>
      </c>
      <c r="D239" s="116">
        <v>3</v>
      </c>
      <c r="E239" s="210"/>
      <c r="F239" s="26">
        <f t="shared" si="22"/>
        <v>0</v>
      </c>
    </row>
    <row r="240" spans="1:6">
      <c r="A240" s="24" t="s">
        <v>488</v>
      </c>
      <c r="B240" s="114" t="s">
        <v>480</v>
      </c>
      <c r="C240" s="115" t="s">
        <v>20</v>
      </c>
      <c r="D240" s="116">
        <v>14.6</v>
      </c>
      <c r="E240" s="210"/>
      <c r="F240" s="26">
        <f t="shared" si="22"/>
        <v>0</v>
      </c>
    </row>
    <row r="241" spans="1:6">
      <c r="A241" s="24" t="s">
        <v>489</v>
      </c>
      <c r="B241" s="114" t="s">
        <v>481</v>
      </c>
      <c r="C241" s="115" t="s">
        <v>20</v>
      </c>
      <c r="D241" s="116">
        <v>4.4000000000000004</v>
      </c>
      <c r="E241" s="210"/>
      <c r="F241" s="26">
        <f t="shared" si="22"/>
        <v>0</v>
      </c>
    </row>
    <row r="242" spans="1:6" ht="114.75">
      <c r="A242" s="21" t="s">
        <v>490</v>
      </c>
      <c r="B242" s="21" t="s">
        <v>876</v>
      </c>
      <c r="C242" s="22"/>
      <c r="D242" s="72"/>
      <c r="E242" s="73"/>
      <c r="F242" s="27"/>
    </row>
    <row r="243" spans="1:6" ht="24">
      <c r="A243" s="24" t="s">
        <v>491</v>
      </c>
      <c r="B243" s="114" t="s">
        <v>877</v>
      </c>
      <c r="C243" s="115" t="s">
        <v>19</v>
      </c>
      <c r="D243" s="116">
        <v>3.5</v>
      </c>
      <c r="E243" s="210"/>
      <c r="F243" s="26">
        <f>D243*E243</f>
        <v>0</v>
      </c>
    </row>
    <row r="244" spans="1:6">
      <c r="A244" s="24" t="s">
        <v>881</v>
      </c>
      <c r="B244" s="114" t="s">
        <v>878</v>
      </c>
      <c r="C244" s="115" t="s">
        <v>20</v>
      </c>
      <c r="D244" s="116">
        <v>2.65</v>
      </c>
      <c r="E244" s="210"/>
      <c r="F244" s="26">
        <f t="shared" ref="F244:F246" si="23">D244*E244</f>
        <v>0</v>
      </c>
    </row>
    <row r="245" spans="1:6">
      <c r="A245" s="24" t="s">
        <v>882</v>
      </c>
      <c r="B245" s="114" t="s">
        <v>879</v>
      </c>
      <c r="C245" s="115" t="s">
        <v>20</v>
      </c>
      <c r="D245" s="116">
        <v>16</v>
      </c>
      <c r="E245" s="210"/>
      <c r="F245" s="26">
        <f t="shared" si="23"/>
        <v>0</v>
      </c>
    </row>
    <row r="246" spans="1:6">
      <c r="A246" s="24" t="s">
        <v>883</v>
      </c>
      <c r="B246" s="114" t="s">
        <v>880</v>
      </c>
      <c r="C246" s="115" t="s">
        <v>20</v>
      </c>
      <c r="D246" s="116">
        <v>0.55000000000000004</v>
      </c>
      <c r="E246" s="210"/>
      <c r="F246" s="26">
        <f t="shared" si="23"/>
        <v>0</v>
      </c>
    </row>
    <row r="247" spans="1:6" ht="102">
      <c r="A247" s="21" t="s">
        <v>492</v>
      </c>
      <c r="B247" s="21" t="s">
        <v>1225</v>
      </c>
      <c r="C247" s="22"/>
      <c r="D247" s="72"/>
      <c r="E247" s="73"/>
      <c r="F247" s="27"/>
    </row>
    <row r="248" spans="1:6" ht="36">
      <c r="A248" s="24" t="s">
        <v>493</v>
      </c>
      <c r="B248" s="114" t="s">
        <v>1226</v>
      </c>
      <c r="C248" s="115" t="s">
        <v>19</v>
      </c>
      <c r="D248" s="116">
        <v>4.7</v>
      </c>
      <c r="E248" s="210"/>
      <c r="F248" s="26">
        <f>D248*E248</f>
        <v>0</v>
      </c>
    </row>
    <row r="249" spans="1:6" ht="63.75">
      <c r="A249" s="21" t="s">
        <v>884</v>
      </c>
      <c r="B249" s="21" t="s">
        <v>47</v>
      </c>
      <c r="C249" s="22"/>
      <c r="D249" s="72"/>
      <c r="E249" s="73"/>
      <c r="F249" s="27"/>
    </row>
    <row r="250" spans="1:6">
      <c r="A250" s="24" t="s">
        <v>885</v>
      </c>
      <c r="B250" s="114" t="s">
        <v>48</v>
      </c>
      <c r="C250" s="115" t="s">
        <v>41</v>
      </c>
      <c r="D250" s="134">
        <v>4</v>
      </c>
      <c r="E250" s="210"/>
      <c r="F250" s="26">
        <f>D250*E250</f>
        <v>0</v>
      </c>
    </row>
    <row r="251" spans="1:6">
      <c r="A251" s="24" t="s">
        <v>886</v>
      </c>
      <c r="B251" s="114" t="s">
        <v>49</v>
      </c>
      <c r="C251" s="115" t="s">
        <v>41</v>
      </c>
      <c r="D251" s="134">
        <v>2</v>
      </c>
      <c r="E251" s="210"/>
      <c r="F251" s="26">
        <f t="shared" si="22"/>
        <v>0</v>
      </c>
    </row>
    <row r="252" spans="1:6">
      <c r="A252" s="24" t="s">
        <v>887</v>
      </c>
      <c r="B252" s="114" t="s">
        <v>50</v>
      </c>
      <c r="C252" s="115" t="s">
        <v>41</v>
      </c>
      <c r="D252" s="134">
        <v>1</v>
      </c>
      <c r="E252" s="210"/>
      <c r="F252" s="26">
        <f t="shared" si="22"/>
        <v>0</v>
      </c>
    </row>
    <row r="253" spans="1:6">
      <c r="A253" s="43" t="s">
        <v>168</v>
      </c>
      <c r="B253" s="43" t="s">
        <v>828</v>
      </c>
      <c r="C253" s="37"/>
      <c r="D253" s="57"/>
      <c r="E253" s="208"/>
      <c r="F253" s="69">
        <f>SUM(F257:F260)</f>
        <v>0</v>
      </c>
    </row>
    <row r="254" spans="1:6">
      <c r="A254" s="21" t="s">
        <v>829</v>
      </c>
      <c r="B254" s="21" t="s">
        <v>34</v>
      </c>
      <c r="C254" s="22"/>
      <c r="D254" s="72"/>
      <c r="E254" s="73"/>
      <c r="F254" s="27"/>
    </row>
    <row r="255" spans="1:6" ht="96">
      <c r="A255" s="24" t="s">
        <v>831</v>
      </c>
      <c r="B255" s="114" t="s">
        <v>31</v>
      </c>
      <c r="C255" s="22"/>
      <c r="D255" s="72"/>
      <c r="E255" s="73"/>
      <c r="F255" s="27"/>
    </row>
    <row r="256" spans="1:6" ht="60">
      <c r="A256" s="24" t="s">
        <v>832</v>
      </c>
      <c r="B256" s="114" t="s">
        <v>830</v>
      </c>
      <c r="C256" s="22"/>
      <c r="D256" s="72"/>
      <c r="E256" s="73"/>
      <c r="F256" s="27"/>
    </row>
    <row r="257" spans="1:6" ht="102">
      <c r="A257" s="21" t="s">
        <v>494</v>
      </c>
      <c r="B257" s="21" t="s">
        <v>833</v>
      </c>
      <c r="C257" s="22"/>
      <c r="D257" s="72"/>
      <c r="E257" s="73"/>
      <c r="F257" s="27"/>
    </row>
    <row r="258" spans="1:6">
      <c r="A258" s="24" t="s">
        <v>495</v>
      </c>
      <c r="B258" s="114" t="s">
        <v>496</v>
      </c>
      <c r="C258" s="115" t="s">
        <v>38</v>
      </c>
      <c r="D258" s="119">
        <v>13610</v>
      </c>
      <c r="E258" s="210"/>
      <c r="F258" s="26">
        <f>D258*E258</f>
        <v>0</v>
      </c>
    </row>
    <row r="259" spans="1:6">
      <c r="A259" s="24" t="s">
        <v>499</v>
      </c>
      <c r="B259" s="114" t="s">
        <v>497</v>
      </c>
      <c r="C259" s="115" t="s">
        <v>38</v>
      </c>
      <c r="D259" s="119">
        <v>7420</v>
      </c>
      <c r="E259" s="210"/>
      <c r="F259" s="26">
        <f t="shared" si="22"/>
        <v>0</v>
      </c>
    </row>
    <row r="260" spans="1:6">
      <c r="A260" s="24" t="s">
        <v>500</v>
      </c>
      <c r="B260" s="114" t="s">
        <v>498</v>
      </c>
      <c r="C260" s="115" t="s">
        <v>38</v>
      </c>
      <c r="D260" s="119">
        <v>17760</v>
      </c>
      <c r="E260" s="210"/>
      <c r="F260" s="26">
        <f t="shared" si="22"/>
        <v>0</v>
      </c>
    </row>
    <row r="261" spans="1:6">
      <c r="A261" s="43" t="s">
        <v>169</v>
      </c>
      <c r="B261" s="43" t="s">
        <v>51</v>
      </c>
      <c r="C261" s="37"/>
      <c r="D261" s="57"/>
      <c r="E261" s="208"/>
      <c r="F261" s="69">
        <f>SUM(F262:F284)</f>
        <v>0</v>
      </c>
    </row>
    <row r="262" spans="1:6">
      <c r="A262" s="21" t="s">
        <v>501</v>
      </c>
      <c r="B262" s="21" t="s">
        <v>503</v>
      </c>
      <c r="C262" s="22"/>
      <c r="D262" s="72"/>
      <c r="E262" s="73"/>
      <c r="F262" s="27"/>
    </row>
    <row r="263" spans="1:6" ht="63.75">
      <c r="A263" s="21"/>
      <c r="B263" s="21" t="s">
        <v>504</v>
      </c>
      <c r="C263" s="22"/>
      <c r="D263" s="72"/>
      <c r="E263" s="73"/>
      <c r="F263" s="27"/>
    </row>
    <row r="264" spans="1:6" ht="51">
      <c r="A264" s="21"/>
      <c r="B264" s="21" t="s">
        <v>505</v>
      </c>
      <c r="C264" s="22"/>
      <c r="D264" s="72"/>
      <c r="E264" s="73"/>
      <c r="F264" s="27"/>
    </row>
    <row r="265" spans="1:6" ht="38.25">
      <c r="A265" s="21"/>
      <c r="B265" s="21" t="s">
        <v>506</v>
      </c>
      <c r="C265" s="22"/>
      <c r="D265" s="72"/>
      <c r="E265" s="73"/>
      <c r="F265" s="27"/>
    </row>
    <row r="266" spans="1:6" ht="89.25">
      <c r="A266" s="21"/>
      <c r="B266" s="21" t="s">
        <v>515</v>
      </c>
      <c r="C266" s="22"/>
      <c r="D266" s="72"/>
      <c r="E266" s="73"/>
      <c r="F266" s="27"/>
    </row>
    <row r="267" spans="1:6" ht="25.5">
      <c r="A267" s="21"/>
      <c r="B267" s="21" t="s">
        <v>507</v>
      </c>
      <c r="C267" s="22"/>
      <c r="D267" s="72"/>
      <c r="E267" s="73"/>
      <c r="F267" s="27"/>
    </row>
    <row r="268" spans="1:6">
      <c r="A268" s="24" t="s">
        <v>502</v>
      </c>
      <c r="B268" s="114" t="s">
        <v>508</v>
      </c>
      <c r="C268" s="115" t="s">
        <v>20</v>
      </c>
      <c r="D268" s="116">
        <v>590</v>
      </c>
      <c r="E268" s="210"/>
      <c r="F268" s="26">
        <f t="shared" si="22"/>
        <v>0</v>
      </c>
    </row>
    <row r="269" spans="1:6" ht="36">
      <c r="A269" s="24" t="s">
        <v>516</v>
      </c>
      <c r="B269" s="114" t="s">
        <v>509</v>
      </c>
      <c r="C269" s="115" t="s">
        <v>41</v>
      </c>
      <c r="D269" s="133">
        <v>2320</v>
      </c>
      <c r="E269" s="210"/>
      <c r="F269" s="26">
        <f t="shared" si="22"/>
        <v>0</v>
      </c>
    </row>
    <row r="270" spans="1:6" ht="24">
      <c r="A270" s="24" t="s">
        <v>517</v>
      </c>
      <c r="B270" s="114" t="s">
        <v>510</v>
      </c>
      <c r="C270" s="115" t="s">
        <v>41</v>
      </c>
      <c r="D270" s="133">
        <v>2320</v>
      </c>
      <c r="E270" s="210"/>
      <c r="F270" s="26">
        <f t="shared" si="22"/>
        <v>0</v>
      </c>
    </row>
    <row r="271" spans="1:6">
      <c r="A271" s="24" t="s">
        <v>518</v>
      </c>
      <c r="B271" s="114" t="s">
        <v>511</v>
      </c>
      <c r="C271" s="115" t="s">
        <v>20</v>
      </c>
      <c r="D271" s="116">
        <v>410</v>
      </c>
      <c r="E271" s="210"/>
      <c r="F271" s="26">
        <f t="shared" si="22"/>
        <v>0</v>
      </c>
    </row>
    <row r="272" spans="1:6">
      <c r="A272" s="24" t="s">
        <v>519</v>
      </c>
      <c r="B272" s="114" t="s">
        <v>512</v>
      </c>
      <c r="C272" s="115" t="s">
        <v>20</v>
      </c>
      <c r="D272" s="116">
        <v>220</v>
      </c>
      <c r="E272" s="210"/>
      <c r="F272" s="26">
        <f t="shared" si="22"/>
        <v>0</v>
      </c>
    </row>
    <row r="273" spans="1:6">
      <c r="A273" s="24" t="s">
        <v>520</v>
      </c>
      <c r="B273" s="114" t="s">
        <v>513</v>
      </c>
      <c r="C273" s="115" t="s">
        <v>78</v>
      </c>
      <c r="D273" s="116">
        <v>200</v>
      </c>
      <c r="E273" s="210"/>
      <c r="F273" s="26">
        <f t="shared" si="22"/>
        <v>0</v>
      </c>
    </row>
    <row r="274" spans="1:6">
      <c r="A274" s="24" t="s">
        <v>521</v>
      </c>
      <c r="B274" s="114" t="s">
        <v>514</v>
      </c>
      <c r="C274" s="115" t="s">
        <v>78</v>
      </c>
      <c r="D274" s="116">
        <v>10</v>
      </c>
      <c r="E274" s="210"/>
      <c r="F274" s="26">
        <f t="shared" ref="F274:F278" si="24">D274*E274</f>
        <v>0</v>
      </c>
    </row>
    <row r="275" spans="1:6" ht="25.5">
      <c r="A275" s="21" t="s">
        <v>522</v>
      </c>
      <c r="B275" s="21" t="s">
        <v>1296</v>
      </c>
      <c r="C275" s="22"/>
      <c r="D275" s="72"/>
      <c r="E275" s="73"/>
      <c r="F275" s="27"/>
    </row>
    <row r="276" spans="1:6">
      <c r="A276" s="24" t="s">
        <v>523</v>
      </c>
      <c r="B276" s="114" t="s">
        <v>1297</v>
      </c>
      <c r="C276" s="213" t="s">
        <v>20</v>
      </c>
      <c r="D276" s="116">
        <v>35</v>
      </c>
      <c r="E276" s="210"/>
      <c r="F276" s="26">
        <f t="shared" si="24"/>
        <v>0</v>
      </c>
    </row>
    <row r="277" spans="1:6">
      <c r="A277" s="24" t="s">
        <v>888</v>
      </c>
      <c r="B277" s="114" t="s">
        <v>1298</v>
      </c>
      <c r="C277" s="213" t="s">
        <v>20</v>
      </c>
      <c r="D277" s="116">
        <v>20</v>
      </c>
      <c r="E277" s="210"/>
      <c r="F277" s="26">
        <f t="shared" si="24"/>
        <v>0</v>
      </c>
    </row>
    <row r="278" spans="1:6">
      <c r="A278" s="24" t="s">
        <v>892</v>
      </c>
      <c r="B278" s="114" t="s">
        <v>891</v>
      </c>
      <c r="C278" s="213" t="s">
        <v>78</v>
      </c>
      <c r="D278" s="116">
        <v>10.5</v>
      </c>
      <c r="E278" s="210"/>
      <c r="F278" s="26">
        <f t="shared" si="24"/>
        <v>0</v>
      </c>
    </row>
    <row r="279" spans="1:6" ht="63.75">
      <c r="A279" s="21" t="s">
        <v>889</v>
      </c>
      <c r="B279" s="21" t="s">
        <v>1301</v>
      </c>
      <c r="C279" s="22"/>
      <c r="D279" s="72"/>
      <c r="E279" s="73"/>
      <c r="F279" s="27"/>
    </row>
    <row r="280" spans="1:6" ht="24">
      <c r="A280" s="24" t="s">
        <v>890</v>
      </c>
      <c r="B280" s="114" t="s">
        <v>1299</v>
      </c>
      <c r="C280" s="33" t="s">
        <v>78</v>
      </c>
      <c r="D280" s="58">
        <v>73.599999999999994</v>
      </c>
      <c r="E280" s="210"/>
      <c r="F280" s="26">
        <f t="shared" ref="F280" si="25">D280*E280</f>
        <v>0</v>
      </c>
    </row>
    <row r="281" spans="1:6" ht="24">
      <c r="A281" s="24" t="s">
        <v>893</v>
      </c>
      <c r="B281" s="114" t="s">
        <v>1300</v>
      </c>
      <c r="C281" s="115" t="s">
        <v>78</v>
      </c>
      <c r="D281" s="116">
        <v>53.9</v>
      </c>
      <c r="E281" s="210"/>
      <c r="F281" s="26">
        <f t="shared" ref="F281" si="26">D281*E281</f>
        <v>0</v>
      </c>
    </row>
    <row r="282" spans="1:6" ht="38.25">
      <c r="A282" s="21" t="s">
        <v>894</v>
      </c>
      <c r="B282" s="21" t="s">
        <v>52</v>
      </c>
      <c r="C282" s="22"/>
      <c r="D282" s="72"/>
      <c r="E282" s="73"/>
      <c r="F282" s="27"/>
    </row>
    <row r="283" spans="1:6" ht="36">
      <c r="A283" s="24" t="s">
        <v>895</v>
      </c>
      <c r="B283" s="114" t="s">
        <v>53</v>
      </c>
      <c r="C283" s="22"/>
      <c r="D283" s="72"/>
      <c r="E283" s="73"/>
      <c r="F283" s="27"/>
    </row>
    <row r="284" spans="1:6" ht="24">
      <c r="A284" s="24" t="s">
        <v>896</v>
      </c>
      <c r="B284" s="114" t="s">
        <v>54</v>
      </c>
      <c r="C284" s="115" t="s">
        <v>18</v>
      </c>
      <c r="D284" s="133">
        <v>1</v>
      </c>
      <c r="E284" s="210"/>
      <c r="F284" s="26">
        <f t="shared" si="22"/>
        <v>0</v>
      </c>
    </row>
    <row r="285" spans="1:6" ht="15.75">
      <c r="A285" s="6" t="s">
        <v>123</v>
      </c>
      <c r="B285" s="6" t="s">
        <v>124</v>
      </c>
      <c r="C285" s="7"/>
      <c r="D285" s="52" t="s">
        <v>4</v>
      </c>
      <c r="E285" s="199"/>
      <c r="F285" s="8"/>
    </row>
    <row r="286" spans="1:6" ht="15">
      <c r="A286" s="40" t="s">
        <v>125</v>
      </c>
      <c r="B286" s="40" t="s">
        <v>318</v>
      </c>
      <c r="C286" s="41"/>
      <c r="D286" s="55" t="s">
        <v>4</v>
      </c>
      <c r="E286" s="200"/>
      <c r="F286" s="46"/>
    </row>
    <row r="287" spans="1:6" ht="15">
      <c r="A287" s="38" t="s">
        <v>170</v>
      </c>
      <c r="B287" s="38" t="s">
        <v>7</v>
      </c>
      <c r="C287" s="39"/>
      <c r="D287" s="56" t="s">
        <v>4</v>
      </c>
      <c r="E287" s="207"/>
      <c r="F287" s="42">
        <f>F294+F310+F316+F320+F323</f>
        <v>0</v>
      </c>
    </row>
    <row r="288" spans="1:6">
      <c r="A288" s="43" t="s">
        <v>171</v>
      </c>
      <c r="B288" s="43" t="s">
        <v>10</v>
      </c>
      <c r="C288" s="37"/>
      <c r="D288" s="57"/>
      <c r="E288" s="208"/>
      <c r="F288" s="45"/>
    </row>
    <row r="289" spans="1:6" ht="25.5">
      <c r="A289" s="21" t="s">
        <v>524</v>
      </c>
      <c r="B289" s="21" t="s">
        <v>55</v>
      </c>
      <c r="C289" s="22"/>
      <c r="D289" s="72"/>
      <c r="E289" s="211"/>
      <c r="F289" s="23"/>
    </row>
    <row r="290" spans="1:6" ht="24">
      <c r="A290" s="24" t="s">
        <v>525</v>
      </c>
      <c r="B290" s="122" t="s">
        <v>56</v>
      </c>
      <c r="C290" s="22"/>
      <c r="D290" s="72"/>
      <c r="E290" s="131"/>
      <c r="F290" s="26"/>
    </row>
    <row r="291" spans="1:6" ht="36">
      <c r="A291" s="24" t="s">
        <v>372</v>
      </c>
      <c r="B291" s="122" t="s">
        <v>57</v>
      </c>
      <c r="C291" s="22"/>
      <c r="D291" s="72"/>
      <c r="E291" s="131"/>
      <c r="F291" s="26"/>
    </row>
    <row r="292" spans="1:6" ht="14.25">
      <c r="A292" s="21" t="s">
        <v>526</v>
      </c>
      <c r="B292" s="21" t="s">
        <v>17</v>
      </c>
      <c r="C292" s="22"/>
      <c r="D292" s="72"/>
      <c r="E292" s="211"/>
      <c r="F292" s="23"/>
    </row>
    <row r="293" spans="1:6" ht="96">
      <c r="A293" s="24" t="s">
        <v>527</v>
      </c>
      <c r="B293" s="112" t="s">
        <v>528</v>
      </c>
      <c r="C293" s="22"/>
      <c r="D293" s="72"/>
      <c r="E293" s="131"/>
      <c r="F293" s="26"/>
    </row>
    <row r="294" spans="1:6">
      <c r="A294" s="43" t="s">
        <v>172</v>
      </c>
      <c r="B294" s="43" t="s">
        <v>58</v>
      </c>
      <c r="C294" s="37"/>
      <c r="D294" s="57"/>
      <c r="E294" s="208"/>
      <c r="F294" s="69">
        <f>SUM(F295:F309)</f>
        <v>0</v>
      </c>
    </row>
    <row r="295" spans="1:6" ht="14.25">
      <c r="A295" s="21" t="s">
        <v>529</v>
      </c>
      <c r="B295" s="21" t="s">
        <v>59</v>
      </c>
      <c r="C295" s="22"/>
      <c r="D295" s="72"/>
      <c r="E295" s="211"/>
      <c r="F295" s="23"/>
    </row>
    <row r="296" spans="1:6" ht="132">
      <c r="A296" s="24" t="s">
        <v>530</v>
      </c>
      <c r="B296" s="114" t="s">
        <v>60</v>
      </c>
      <c r="C296" s="22"/>
      <c r="D296" s="72"/>
      <c r="E296" s="211"/>
      <c r="F296" s="23"/>
    </row>
    <row r="297" spans="1:6" ht="24">
      <c r="A297" s="24" t="s">
        <v>531</v>
      </c>
      <c r="B297" s="114" t="s">
        <v>61</v>
      </c>
      <c r="C297" s="22"/>
      <c r="D297" s="72"/>
      <c r="E297" s="211"/>
      <c r="F297" s="23"/>
    </row>
    <row r="298" spans="1:6" ht="36">
      <c r="A298" s="24" t="s">
        <v>532</v>
      </c>
      <c r="B298" s="114" t="s">
        <v>1288</v>
      </c>
      <c r="C298" s="22"/>
      <c r="D298" s="72"/>
      <c r="E298" s="211"/>
      <c r="F298" s="23"/>
    </row>
    <row r="299" spans="1:6" ht="24">
      <c r="A299" s="24" t="s">
        <v>1289</v>
      </c>
      <c r="B299" s="114" t="s">
        <v>837</v>
      </c>
      <c r="C299" s="22"/>
      <c r="D299" s="72"/>
      <c r="E299" s="211"/>
      <c r="F299" s="23"/>
    </row>
    <row r="300" spans="1:6" ht="38.25">
      <c r="A300" s="21" t="s">
        <v>533</v>
      </c>
      <c r="B300" s="21" t="s">
        <v>62</v>
      </c>
      <c r="C300" s="22"/>
      <c r="D300" s="72"/>
      <c r="E300" s="211"/>
      <c r="F300" s="23"/>
    </row>
    <row r="301" spans="1:6" ht="60">
      <c r="A301" s="24" t="s">
        <v>537</v>
      </c>
      <c r="B301" s="114" t="s">
        <v>534</v>
      </c>
      <c r="C301" s="115" t="s">
        <v>20</v>
      </c>
      <c r="D301" s="116">
        <v>420</v>
      </c>
      <c r="E301" s="210"/>
      <c r="F301" s="26">
        <f t="shared" si="22"/>
        <v>0</v>
      </c>
    </row>
    <row r="302" spans="1:6" ht="60">
      <c r="A302" s="24" t="s">
        <v>538</v>
      </c>
      <c r="B302" s="114" t="s">
        <v>535</v>
      </c>
      <c r="C302" s="115" t="s">
        <v>20</v>
      </c>
      <c r="D302" s="116">
        <v>117</v>
      </c>
      <c r="E302" s="210"/>
      <c r="F302" s="26">
        <f t="shared" si="22"/>
        <v>0</v>
      </c>
    </row>
    <row r="303" spans="1:6" ht="72">
      <c r="A303" s="24" t="s">
        <v>539</v>
      </c>
      <c r="B303" s="114" t="s">
        <v>536</v>
      </c>
      <c r="C303" s="115" t="s">
        <v>20</v>
      </c>
      <c r="D303" s="116">
        <v>133</v>
      </c>
      <c r="E303" s="210"/>
      <c r="F303" s="26">
        <f t="shared" si="22"/>
        <v>0</v>
      </c>
    </row>
    <row r="304" spans="1:6" ht="76.5">
      <c r="A304" s="21" t="s">
        <v>540</v>
      </c>
      <c r="B304" s="21" t="s">
        <v>543</v>
      </c>
      <c r="C304" s="22"/>
      <c r="D304" s="72"/>
      <c r="E304" s="211"/>
      <c r="F304" s="23"/>
    </row>
    <row r="305" spans="1:6" ht="24">
      <c r="A305" s="24" t="s">
        <v>541</v>
      </c>
      <c r="B305" s="114" t="s">
        <v>542</v>
      </c>
      <c r="C305" s="115" t="s">
        <v>20</v>
      </c>
      <c r="D305" s="116">
        <v>250</v>
      </c>
      <c r="E305" s="210"/>
      <c r="F305" s="26">
        <f t="shared" ref="F305" si="27">D305*E305</f>
        <v>0</v>
      </c>
    </row>
    <row r="306" spans="1:6" ht="76.5">
      <c r="A306" s="21" t="s">
        <v>544</v>
      </c>
      <c r="B306" s="21" t="s">
        <v>836</v>
      </c>
      <c r="C306" s="22"/>
      <c r="D306" s="72"/>
      <c r="E306" s="211"/>
      <c r="F306" s="23"/>
    </row>
    <row r="307" spans="1:6" ht="24">
      <c r="A307" s="24" t="s">
        <v>545</v>
      </c>
      <c r="B307" s="114" t="s">
        <v>835</v>
      </c>
      <c r="C307" s="115" t="s">
        <v>20</v>
      </c>
      <c r="D307" s="116">
        <v>414</v>
      </c>
      <c r="E307" s="210"/>
      <c r="F307" s="26">
        <f t="shared" ref="F307" si="28">D307*E307</f>
        <v>0</v>
      </c>
    </row>
    <row r="308" spans="1:6" ht="25.5">
      <c r="A308" s="21" t="s">
        <v>546</v>
      </c>
      <c r="B308" s="21" t="s">
        <v>548</v>
      </c>
      <c r="C308" s="22"/>
      <c r="D308" s="72"/>
      <c r="E308" s="211"/>
      <c r="F308" s="23"/>
    </row>
    <row r="309" spans="1:6">
      <c r="A309" s="24" t="s">
        <v>547</v>
      </c>
      <c r="B309" s="114" t="s">
        <v>549</v>
      </c>
      <c r="C309" s="115" t="s">
        <v>20</v>
      </c>
      <c r="D309" s="116">
        <v>414</v>
      </c>
      <c r="E309" s="210"/>
      <c r="F309" s="26">
        <f t="shared" ref="F309" si="29">D309*E309</f>
        <v>0</v>
      </c>
    </row>
    <row r="310" spans="1:6">
      <c r="A310" s="43" t="s">
        <v>173</v>
      </c>
      <c r="B310" s="43" t="s">
        <v>550</v>
      </c>
      <c r="C310" s="37"/>
      <c r="D310" s="57"/>
      <c r="E310" s="208"/>
      <c r="F310" s="69">
        <f>SUM(F311:F315)</f>
        <v>0</v>
      </c>
    </row>
    <row r="311" spans="1:6" ht="14.25">
      <c r="A311" s="21" t="s">
        <v>551</v>
      </c>
      <c r="B311" s="21" t="s">
        <v>552</v>
      </c>
      <c r="C311" s="22"/>
      <c r="D311" s="72"/>
      <c r="E311" s="211"/>
      <c r="F311" s="23"/>
    </row>
    <row r="312" spans="1:6" ht="132">
      <c r="A312" s="24" t="s">
        <v>530</v>
      </c>
      <c r="B312" s="114" t="s">
        <v>553</v>
      </c>
      <c r="C312" s="22"/>
      <c r="D312" s="72"/>
      <c r="E312" s="211"/>
      <c r="F312" s="23"/>
    </row>
    <row r="313" spans="1:6" ht="102">
      <c r="A313" s="21" t="s">
        <v>554</v>
      </c>
      <c r="B313" s="21" t="s">
        <v>869</v>
      </c>
      <c r="C313" s="22"/>
      <c r="D313" s="72"/>
      <c r="E313" s="211"/>
      <c r="F313" s="23"/>
    </row>
    <row r="314" spans="1:6" ht="60">
      <c r="A314" s="24" t="s">
        <v>555</v>
      </c>
      <c r="B314" s="135" t="s">
        <v>1102</v>
      </c>
      <c r="C314" s="115" t="s">
        <v>20</v>
      </c>
      <c r="D314" s="119">
        <v>414</v>
      </c>
      <c r="E314" s="210"/>
      <c r="F314" s="26">
        <f t="shared" ref="F314" si="30">D314*E314</f>
        <v>0</v>
      </c>
    </row>
    <row r="315" spans="1:6" ht="24">
      <c r="A315" s="24" t="s">
        <v>556</v>
      </c>
      <c r="B315" s="114" t="s">
        <v>557</v>
      </c>
      <c r="C315" s="115" t="s">
        <v>78</v>
      </c>
      <c r="D315" s="116">
        <v>3.8</v>
      </c>
      <c r="E315" s="210"/>
      <c r="F315" s="26">
        <f t="shared" ref="F315" si="31">D315*E315</f>
        <v>0</v>
      </c>
    </row>
    <row r="316" spans="1:6">
      <c r="A316" s="43" t="s">
        <v>174</v>
      </c>
      <c r="B316" s="43" t="s">
        <v>63</v>
      </c>
      <c r="C316" s="37"/>
      <c r="D316" s="57"/>
      <c r="E316" s="208"/>
      <c r="F316" s="69">
        <f>SUM(F317:F319)</f>
        <v>0</v>
      </c>
    </row>
    <row r="317" spans="1:6" ht="25.5">
      <c r="A317" s="21" t="s">
        <v>558</v>
      </c>
      <c r="B317" s="21" t="s">
        <v>64</v>
      </c>
      <c r="C317" s="22"/>
      <c r="D317" s="72"/>
      <c r="E317" s="211"/>
      <c r="F317" s="23"/>
    </row>
    <row r="318" spans="1:6" ht="24">
      <c r="A318" s="24" t="s">
        <v>559</v>
      </c>
      <c r="B318" s="114" t="s">
        <v>561</v>
      </c>
      <c r="C318" s="115" t="s">
        <v>19</v>
      </c>
      <c r="D318" s="116">
        <v>17.5</v>
      </c>
      <c r="E318" s="210"/>
      <c r="F318" s="26">
        <f t="shared" ref="F318" si="32">D318*E318</f>
        <v>0</v>
      </c>
    </row>
    <row r="319" spans="1:6">
      <c r="A319" s="24" t="s">
        <v>560</v>
      </c>
      <c r="B319" s="114" t="s">
        <v>562</v>
      </c>
      <c r="C319" s="115" t="s">
        <v>19</v>
      </c>
      <c r="D319" s="116">
        <v>11.5</v>
      </c>
      <c r="E319" s="210"/>
      <c r="F319" s="26">
        <f t="shared" ref="F319" si="33">D319*E319</f>
        <v>0</v>
      </c>
    </row>
    <row r="320" spans="1:6">
      <c r="A320" s="43" t="s">
        <v>175</v>
      </c>
      <c r="B320" s="43" t="s">
        <v>176</v>
      </c>
      <c r="C320" s="37"/>
      <c r="D320" s="57"/>
      <c r="E320" s="208"/>
      <c r="F320" s="69">
        <f>SUM(F321:F322)</f>
        <v>0</v>
      </c>
    </row>
    <row r="321" spans="1:6" ht="38.25">
      <c r="A321" s="21" t="s">
        <v>563</v>
      </c>
      <c r="B321" s="21" t="s">
        <v>1230</v>
      </c>
      <c r="C321" s="22"/>
      <c r="D321" s="72"/>
      <c r="E321" s="211"/>
      <c r="F321" s="23"/>
    </row>
    <row r="322" spans="1:6" ht="24">
      <c r="A322" s="24" t="s">
        <v>564</v>
      </c>
      <c r="B322" s="114" t="s">
        <v>1231</v>
      </c>
      <c r="C322" s="115" t="s">
        <v>20</v>
      </c>
      <c r="D322" s="116">
        <v>110</v>
      </c>
      <c r="E322" s="210"/>
      <c r="F322" s="26">
        <f t="shared" ref="F322" si="34">D322*E322</f>
        <v>0</v>
      </c>
    </row>
    <row r="323" spans="1:6">
      <c r="A323" s="43" t="s">
        <v>177</v>
      </c>
      <c r="B323" s="43" t="s">
        <v>65</v>
      </c>
      <c r="C323" s="37"/>
      <c r="D323" s="57"/>
      <c r="E323" s="208"/>
      <c r="F323" s="69">
        <f>SUM(F324:F329)</f>
        <v>0</v>
      </c>
    </row>
    <row r="324" spans="1:6" ht="51">
      <c r="A324" s="21" t="s">
        <v>565</v>
      </c>
      <c r="B324" s="21" t="s">
        <v>1233</v>
      </c>
      <c r="C324" s="22"/>
      <c r="D324" s="72"/>
      <c r="E324" s="211"/>
      <c r="F324" s="23"/>
    </row>
    <row r="325" spans="1:6" ht="24">
      <c r="A325" s="24" t="s">
        <v>566</v>
      </c>
      <c r="B325" s="114" t="s">
        <v>567</v>
      </c>
      <c r="C325" s="115" t="s">
        <v>212</v>
      </c>
      <c r="D325" s="133">
        <v>1</v>
      </c>
      <c r="E325" s="210"/>
      <c r="F325" s="26">
        <f t="shared" ref="F325" si="35">D325*E325</f>
        <v>0</v>
      </c>
    </row>
    <row r="326" spans="1:6" ht="25.5">
      <c r="A326" s="21" t="s">
        <v>569</v>
      </c>
      <c r="B326" s="21" t="s">
        <v>66</v>
      </c>
      <c r="C326" s="22"/>
      <c r="D326" s="80"/>
      <c r="E326" s="211"/>
      <c r="F326" s="23"/>
    </row>
    <row r="327" spans="1:6" ht="24">
      <c r="A327" s="24" t="s">
        <v>570</v>
      </c>
      <c r="B327" s="114" t="s">
        <v>67</v>
      </c>
      <c r="C327" s="115" t="s">
        <v>18</v>
      </c>
      <c r="D327" s="133">
        <v>1</v>
      </c>
      <c r="E327" s="210"/>
      <c r="F327" s="26">
        <f t="shared" ref="F327:F328" si="36">D327*E327</f>
        <v>0</v>
      </c>
    </row>
    <row r="328" spans="1:6">
      <c r="A328" s="24" t="s">
        <v>571</v>
      </c>
      <c r="B328" s="114" t="s">
        <v>68</v>
      </c>
      <c r="C328" s="115" t="s">
        <v>18</v>
      </c>
      <c r="D328" s="133">
        <v>1</v>
      </c>
      <c r="E328" s="210"/>
      <c r="F328" s="26">
        <f t="shared" si="36"/>
        <v>0</v>
      </c>
    </row>
    <row r="329" spans="1:6">
      <c r="A329" s="24" t="s">
        <v>574</v>
      </c>
      <c r="B329" s="114" t="s">
        <v>575</v>
      </c>
      <c r="C329" s="115" t="s">
        <v>212</v>
      </c>
      <c r="D329" s="133">
        <v>1</v>
      </c>
      <c r="E329" s="210"/>
      <c r="F329" s="26">
        <f t="shared" ref="F329" si="37">D329*E329</f>
        <v>0</v>
      </c>
    </row>
    <row r="330" spans="1:6" ht="15.75">
      <c r="A330" s="6" t="s">
        <v>123</v>
      </c>
      <c r="B330" s="6" t="s">
        <v>124</v>
      </c>
      <c r="C330" s="7"/>
      <c r="D330" s="52" t="s">
        <v>4</v>
      </c>
      <c r="E330" s="199"/>
      <c r="F330" s="8"/>
    </row>
    <row r="331" spans="1:6" ht="15">
      <c r="A331" s="40" t="s">
        <v>125</v>
      </c>
      <c r="B331" s="40" t="s">
        <v>318</v>
      </c>
      <c r="C331" s="41"/>
      <c r="D331" s="55" t="s">
        <v>4</v>
      </c>
      <c r="E331" s="200"/>
      <c r="F331" s="46"/>
    </row>
    <row r="332" spans="1:6" ht="15">
      <c r="A332" s="38" t="s">
        <v>178</v>
      </c>
      <c r="B332" s="62" t="s">
        <v>317</v>
      </c>
      <c r="C332" s="39"/>
      <c r="D332" s="56" t="s">
        <v>4</v>
      </c>
      <c r="E332" s="207"/>
      <c r="F332" s="42">
        <f>F340+F360+F372</f>
        <v>0</v>
      </c>
    </row>
    <row r="333" spans="1:6">
      <c r="A333" s="43" t="s">
        <v>627</v>
      </c>
      <c r="B333" s="51" t="s">
        <v>10</v>
      </c>
      <c r="C333" s="37"/>
      <c r="D333" s="57"/>
      <c r="E333" s="208"/>
      <c r="F333" s="45"/>
    </row>
    <row r="334" spans="1:6" ht="25.5">
      <c r="A334" s="21" t="s">
        <v>628</v>
      </c>
      <c r="B334" s="136" t="s">
        <v>319</v>
      </c>
      <c r="C334" s="33"/>
      <c r="D334" s="58"/>
      <c r="E334" s="209"/>
      <c r="F334" s="23"/>
    </row>
    <row r="335" spans="1:6" ht="24">
      <c r="A335" s="24" t="s">
        <v>629</v>
      </c>
      <c r="B335" s="25" t="s">
        <v>56</v>
      </c>
      <c r="C335" s="33"/>
      <c r="D335" s="58"/>
      <c r="E335" s="209"/>
      <c r="F335" s="23"/>
    </row>
    <row r="336" spans="1:6" ht="24">
      <c r="A336" s="24" t="s">
        <v>630</v>
      </c>
      <c r="B336" s="137" t="s">
        <v>61</v>
      </c>
      <c r="C336" s="33"/>
      <c r="D336" s="58"/>
      <c r="E336" s="209"/>
      <c r="F336" s="23"/>
    </row>
    <row r="337" spans="1:8" ht="36">
      <c r="A337" s="24" t="s">
        <v>631</v>
      </c>
      <c r="B337" s="137" t="s">
        <v>76</v>
      </c>
      <c r="C337" s="33"/>
      <c r="D337" s="58"/>
      <c r="E337" s="209"/>
      <c r="F337" s="23"/>
    </row>
    <row r="338" spans="1:8" ht="14.25">
      <c r="A338" s="21" t="s">
        <v>632</v>
      </c>
      <c r="B338" s="136" t="s">
        <v>17</v>
      </c>
      <c r="C338" s="33"/>
      <c r="D338" s="58"/>
      <c r="E338" s="209"/>
      <c r="F338" s="23"/>
    </row>
    <row r="339" spans="1:8" ht="108">
      <c r="A339" s="24" t="s">
        <v>633</v>
      </c>
      <c r="B339" s="25" t="s">
        <v>191</v>
      </c>
      <c r="C339" s="33"/>
      <c r="D339" s="58"/>
      <c r="E339" s="209"/>
      <c r="F339" s="23"/>
    </row>
    <row r="340" spans="1:8">
      <c r="A340" s="43" t="s">
        <v>634</v>
      </c>
      <c r="B340" s="51" t="s">
        <v>315</v>
      </c>
      <c r="C340" s="37"/>
      <c r="D340" s="57"/>
      <c r="E340" s="208"/>
      <c r="F340" s="69">
        <f>SUM(F341:F359)</f>
        <v>0</v>
      </c>
    </row>
    <row r="341" spans="1:8" ht="14.25">
      <c r="A341" s="21" t="s">
        <v>635</v>
      </c>
      <c r="B341" s="21" t="s">
        <v>77</v>
      </c>
      <c r="C341" s="33"/>
      <c r="D341" s="58"/>
      <c r="E341" s="209"/>
      <c r="F341" s="23"/>
    </row>
    <row r="342" spans="1:8" ht="48">
      <c r="A342" s="24" t="s">
        <v>636</v>
      </c>
      <c r="B342" s="25" t="s">
        <v>637</v>
      </c>
      <c r="C342" s="33"/>
      <c r="D342" s="58"/>
      <c r="E342" s="209"/>
      <c r="F342" s="23"/>
    </row>
    <row r="343" spans="1:8" ht="108">
      <c r="A343" s="24" t="s">
        <v>638</v>
      </c>
      <c r="B343" s="138" t="s">
        <v>189</v>
      </c>
      <c r="C343" s="139"/>
      <c r="D343" s="140"/>
      <c r="E343" s="140"/>
      <c r="F343" s="141"/>
    </row>
    <row r="344" spans="1:8" ht="24">
      <c r="A344" s="24" t="s">
        <v>639</v>
      </c>
      <c r="B344" s="138" t="s">
        <v>188</v>
      </c>
      <c r="C344" s="139"/>
      <c r="D344" s="140"/>
      <c r="E344" s="140"/>
      <c r="F344" s="141"/>
    </row>
    <row r="345" spans="1:8" ht="24">
      <c r="A345" s="24" t="s">
        <v>640</v>
      </c>
      <c r="B345" s="138" t="s">
        <v>190</v>
      </c>
      <c r="C345" s="139"/>
      <c r="D345" s="140"/>
      <c r="E345" s="140"/>
      <c r="F345" s="141"/>
    </row>
    <row r="346" spans="1:8" ht="14.25">
      <c r="A346" s="21" t="s">
        <v>641</v>
      </c>
      <c r="B346" s="21" t="s">
        <v>642</v>
      </c>
      <c r="C346" s="22"/>
      <c r="D346" s="72"/>
      <c r="E346" s="211"/>
      <c r="F346" s="23"/>
    </row>
    <row r="347" spans="1:8" ht="60">
      <c r="A347" s="24" t="s">
        <v>643</v>
      </c>
      <c r="B347" s="114" t="s">
        <v>1234</v>
      </c>
      <c r="C347" s="115" t="s">
        <v>20</v>
      </c>
      <c r="D347" s="215">
        <v>0</v>
      </c>
      <c r="E347" s="210"/>
      <c r="F347" s="26">
        <f t="shared" ref="F347:F348" si="38">D347*E347</f>
        <v>0</v>
      </c>
      <c r="H347" s="101">
        <v>413</v>
      </c>
    </row>
    <row r="348" spans="1:8" ht="48">
      <c r="A348" s="24" t="s">
        <v>645</v>
      </c>
      <c r="B348" s="114" t="s">
        <v>644</v>
      </c>
      <c r="C348" s="115" t="s">
        <v>20</v>
      </c>
      <c r="D348" s="215">
        <v>0</v>
      </c>
      <c r="E348" s="210"/>
      <c r="F348" s="26">
        <f t="shared" si="38"/>
        <v>0</v>
      </c>
      <c r="H348" s="101">
        <v>413</v>
      </c>
    </row>
    <row r="349" spans="1:8" ht="24">
      <c r="A349" s="24" t="s">
        <v>646</v>
      </c>
      <c r="B349" s="114" t="s">
        <v>1235</v>
      </c>
      <c r="C349" s="115" t="s">
        <v>20</v>
      </c>
      <c r="D349" s="215">
        <v>0</v>
      </c>
      <c r="E349" s="210"/>
      <c r="F349" s="26">
        <f t="shared" ref="F349:F353" si="39">D349*E349</f>
        <v>0</v>
      </c>
      <c r="H349" s="101">
        <v>430</v>
      </c>
    </row>
    <row r="350" spans="1:8" ht="24">
      <c r="A350" s="24" t="s">
        <v>647</v>
      </c>
      <c r="B350" s="114" t="s">
        <v>1236</v>
      </c>
      <c r="C350" s="115" t="s">
        <v>20</v>
      </c>
      <c r="D350" s="215">
        <v>0</v>
      </c>
      <c r="E350" s="210"/>
      <c r="F350" s="26">
        <f t="shared" si="39"/>
        <v>0</v>
      </c>
      <c r="H350" s="101">
        <v>430</v>
      </c>
    </row>
    <row r="351" spans="1:8" ht="120">
      <c r="A351" s="24" t="s">
        <v>648</v>
      </c>
      <c r="B351" s="114" t="s">
        <v>1237</v>
      </c>
      <c r="C351" s="115" t="s">
        <v>20</v>
      </c>
      <c r="D351" s="116">
        <v>430</v>
      </c>
      <c r="E351" s="210"/>
      <c r="F351" s="26">
        <f t="shared" si="39"/>
        <v>0</v>
      </c>
    </row>
    <row r="352" spans="1:8" ht="60">
      <c r="A352" s="24" t="s">
        <v>649</v>
      </c>
      <c r="B352" s="114" t="s">
        <v>1238</v>
      </c>
      <c r="C352" s="115" t="s">
        <v>20</v>
      </c>
      <c r="D352" s="116">
        <v>430</v>
      </c>
      <c r="E352" s="210"/>
      <c r="F352" s="26">
        <f t="shared" si="39"/>
        <v>0</v>
      </c>
    </row>
    <row r="353" spans="1:6" ht="84">
      <c r="A353" s="24" t="s">
        <v>650</v>
      </c>
      <c r="B353" s="114" t="s">
        <v>1239</v>
      </c>
      <c r="C353" s="115" t="s">
        <v>20</v>
      </c>
      <c r="D353" s="116">
        <v>430</v>
      </c>
      <c r="E353" s="210"/>
      <c r="F353" s="26">
        <f t="shared" si="39"/>
        <v>0</v>
      </c>
    </row>
    <row r="354" spans="1:6" ht="14.25">
      <c r="A354" s="21" t="s">
        <v>651</v>
      </c>
      <c r="B354" s="21" t="s">
        <v>653</v>
      </c>
      <c r="C354" s="22"/>
      <c r="D354" s="72"/>
      <c r="E354" s="211"/>
      <c r="F354" s="23"/>
    </row>
    <row r="355" spans="1:6" ht="36">
      <c r="A355" s="24" t="s">
        <v>652</v>
      </c>
      <c r="B355" s="114" t="s">
        <v>656</v>
      </c>
      <c r="C355" s="115" t="s">
        <v>212</v>
      </c>
      <c r="D355" s="133">
        <v>2</v>
      </c>
      <c r="E355" s="210"/>
      <c r="F355" s="26">
        <f t="shared" ref="F355:F356" si="40">D355*E355</f>
        <v>0</v>
      </c>
    </row>
    <row r="356" spans="1:6" ht="36">
      <c r="A356" s="24" t="s">
        <v>658</v>
      </c>
      <c r="B356" s="114" t="s">
        <v>657</v>
      </c>
      <c r="C356" s="115" t="s">
        <v>78</v>
      </c>
      <c r="D356" s="116">
        <v>10</v>
      </c>
      <c r="E356" s="210"/>
      <c r="F356" s="26">
        <f t="shared" si="40"/>
        <v>0</v>
      </c>
    </row>
    <row r="357" spans="1:6" ht="14.25">
      <c r="A357" s="21" t="s">
        <v>654</v>
      </c>
      <c r="B357" s="21" t="s">
        <v>660</v>
      </c>
      <c r="C357" s="22"/>
      <c r="D357" s="72"/>
      <c r="E357" s="211"/>
      <c r="F357" s="23"/>
    </row>
    <row r="358" spans="1:6" ht="156">
      <c r="A358" s="24" t="s">
        <v>655</v>
      </c>
      <c r="B358" s="114" t="s">
        <v>659</v>
      </c>
      <c r="C358" s="115" t="s">
        <v>20</v>
      </c>
      <c r="D358" s="116">
        <v>81</v>
      </c>
      <c r="E358" s="210"/>
      <c r="F358" s="26">
        <f t="shared" ref="F358" si="41">D358*E358</f>
        <v>0</v>
      </c>
    </row>
    <row r="359" spans="1:6" ht="36">
      <c r="A359" s="24" t="s">
        <v>661</v>
      </c>
      <c r="B359" s="114" t="s">
        <v>662</v>
      </c>
      <c r="C359" s="115" t="s">
        <v>20</v>
      </c>
      <c r="D359" s="116">
        <v>3.6</v>
      </c>
      <c r="E359" s="210"/>
      <c r="F359" s="26">
        <f t="shared" ref="F359" si="42">D359*E359</f>
        <v>0</v>
      </c>
    </row>
    <row r="360" spans="1:6">
      <c r="A360" s="43" t="s">
        <v>665</v>
      </c>
      <c r="B360" s="51" t="s">
        <v>666</v>
      </c>
      <c r="C360" s="37"/>
      <c r="D360" s="57"/>
      <c r="E360" s="208"/>
      <c r="F360" s="69">
        <f>SUM(F361:F371)</f>
        <v>0</v>
      </c>
    </row>
    <row r="361" spans="1:6" ht="102">
      <c r="A361" s="21" t="s">
        <v>663</v>
      </c>
      <c r="B361" s="21" t="s">
        <v>1241</v>
      </c>
      <c r="C361" s="22"/>
      <c r="D361" s="72"/>
      <c r="E361" s="211"/>
      <c r="F361" s="23"/>
    </row>
    <row r="362" spans="1:6">
      <c r="A362" s="24" t="s">
        <v>664</v>
      </c>
      <c r="B362" s="114" t="s">
        <v>718</v>
      </c>
      <c r="C362" s="115" t="s">
        <v>20</v>
      </c>
      <c r="D362" s="116">
        <v>11.5</v>
      </c>
      <c r="E362" s="210"/>
      <c r="F362" s="26">
        <f t="shared" ref="F362" si="43">D362*E362</f>
        <v>0</v>
      </c>
    </row>
    <row r="363" spans="1:6" ht="38.25">
      <c r="A363" s="21" t="s">
        <v>667</v>
      </c>
      <c r="B363" s="21" t="s">
        <v>1240</v>
      </c>
      <c r="C363" s="22"/>
      <c r="D363" s="72"/>
      <c r="E363" s="211"/>
      <c r="F363" s="23"/>
    </row>
    <row r="364" spans="1:6">
      <c r="A364" s="24" t="s">
        <v>668</v>
      </c>
      <c r="B364" s="114" t="s">
        <v>673</v>
      </c>
      <c r="C364" s="115" t="s">
        <v>78</v>
      </c>
      <c r="D364" s="116">
        <v>9.65</v>
      </c>
      <c r="E364" s="210"/>
      <c r="F364" s="26">
        <f t="shared" ref="F364" si="44">D364*E364</f>
        <v>0</v>
      </c>
    </row>
    <row r="365" spans="1:6">
      <c r="A365" s="24" t="s">
        <v>669</v>
      </c>
      <c r="B365" s="114" t="s">
        <v>674</v>
      </c>
      <c r="C365" s="115" t="s">
        <v>78</v>
      </c>
      <c r="D365" s="116">
        <v>15.4</v>
      </c>
      <c r="E365" s="210"/>
      <c r="F365" s="26">
        <f t="shared" ref="F365:F371" si="45">D365*E365</f>
        <v>0</v>
      </c>
    </row>
    <row r="366" spans="1:6">
      <c r="A366" s="24" t="s">
        <v>670</v>
      </c>
      <c r="B366" s="114" t="s">
        <v>675</v>
      </c>
      <c r="C366" s="115" t="s">
        <v>212</v>
      </c>
      <c r="D366" s="133">
        <v>2</v>
      </c>
      <c r="E366" s="210"/>
      <c r="F366" s="26">
        <f t="shared" si="45"/>
        <v>0</v>
      </c>
    </row>
    <row r="367" spans="1:6">
      <c r="A367" s="24" t="s">
        <v>671</v>
      </c>
      <c r="B367" s="114" t="s">
        <v>676</v>
      </c>
      <c r="C367" s="115" t="s">
        <v>78</v>
      </c>
      <c r="D367" s="116">
        <v>15.2</v>
      </c>
      <c r="E367" s="210"/>
      <c r="F367" s="26">
        <f t="shared" si="45"/>
        <v>0</v>
      </c>
    </row>
    <row r="368" spans="1:6">
      <c r="A368" s="24" t="s">
        <v>672</v>
      </c>
      <c r="B368" s="114" t="s">
        <v>677</v>
      </c>
      <c r="C368" s="115" t="s">
        <v>78</v>
      </c>
      <c r="D368" s="116">
        <v>15</v>
      </c>
      <c r="E368" s="210"/>
      <c r="F368" s="26">
        <f t="shared" si="45"/>
        <v>0</v>
      </c>
    </row>
    <row r="369" spans="1:6">
      <c r="A369" s="24" t="s">
        <v>904</v>
      </c>
      <c r="B369" s="114" t="s">
        <v>901</v>
      </c>
      <c r="C369" s="115" t="s">
        <v>78</v>
      </c>
      <c r="D369" s="116">
        <v>55</v>
      </c>
      <c r="E369" s="210"/>
      <c r="F369" s="26">
        <f t="shared" si="45"/>
        <v>0</v>
      </c>
    </row>
    <row r="370" spans="1:6">
      <c r="A370" s="24" t="s">
        <v>905</v>
      </c>
      <c r="B370" s="114" t="s">
        <v>902</v>
      </c>
      <c r="C370" s="115" t="s">
        <v>78</v>
      </c>
      <c r="D370" s="116">
        <v>8.1999999999999993</v>
      </c>
      <c r="E370" s="210"/>
      <c r="F370" s="26">
        <f t="shared" si="45"/>
        <v>0</v>
      </c>
    </row>
    <row r="371" spans="1:6">
      <c r="A371" s="24" t="s">
        <v>906</v>
      </c>
      <c r="B371" s="114" t="s">
        <v>903</v>
      </c>
      <c r="C371" s="115" t="s">
        <v>78</v>
      </c>
      <c r="D371" s="116">
        <v>9.5</v>
      </c>
      <c r="E371" s="210"/>
      <c r="F371" s="26">
        <f t="shared" si="45"/>
        <v>0</v>
      </c>
    </row>
    <row r="372" spans="1:6">
      <c r="A372" s="43" t="s">
        <v>678</v>
      </c>
      <c r="B372" s="51" t="s">
        <v>679</v>
      </c>
      <c r="C372" s="37"/>
      <c r="D372" s="57"/>
      <c r="E372" s="208"/>
      <c r="F372" s="69">
        <f>SUM(F373:F379)</f>
        <v>0</v>
      </c>
    </row>
    <row r="373" spans="1:6" ht="14.25">
      <c r="A373" s="21" t="s">
        <v>680</v>
      </c>
      <c r="B373" s="21" t="s">
        <v>338</v>
      </c>
      <c r="C373" s="33"/>
      <c r="D373" s="58"/>
      <c r="E373" s="209"/>
      <c r="F373" s="23"/>
    </row>
    <row r="374" spans="1:6" ht="132">
      <c r="A374" s="24" t="s">
        <v>681</v>
      </c>
      <c r="B374" s="25" t="s">
        <v>682</v>
      </c>
      <c r="C374" s="33"/>
      <c r="D374" s="58"/>
      <c r="E374" s="209"/>
      <c r="F374" s="23"/>
    </row>
    <row r="375" spans="1:6" ht="180">
      <c r="A375" s="24"/>
      <c r="B375" s="138" t="s">
        <v>339</v>
      </c>
      <c r="C375" s="139"/>
      <c r="D375" s="140"/>
      <c r="E375" s="140"/>
      <c r="F375" s="141"/>
    </row>
    <row r="376" spans="1:6" ht="192">
      <c r="A376" s="24"/>
      <c r="B376" s="138" t="s">
        <v>340</v>
      </c>
      <c r="C376" s="139"/>
      <c r="D376" s="140"/>
      <c r="E376" s="140"/>
      <c r="F376" s="141"/>
    </row>
    <row r="377" spans="1:6" ht="84">
      <c r="A377" s="24"/>
      <c r="B377" s="138" t="s">
        <v>683</v>
      </c>
      <c r="C377" s="139"/>
      <c r="D377" s="140"/>
      <c r="E377" s="140"/>
      <c r="F377" s="141"/>
    </row>
    <row r="378" spans="1:6" ht="51">
      <c r="A378" s="21" t="s">
        <v>1033</v>
      </c>
      <c r="B378" s="21" t="s">
        <v>684</v>
      </c>
      <c r="C378" s="22"/>
      <c r="D378" s="72"/>
      <c r="E378" s="211"/>
      <c r="F378" s="23"/>
    </row>
    <row r="379" spans="1:6" ht="36">
      <c r="A379" s="24" t="s">
        <v>1034</v>
      </c>
      <c r="B379" s="142" t="s">
        <v>1173</v>
      </c>
      <c r="C379" s="115" t="s">
        <v>41</v>
      </c>
      <c r="D379" s="133">
        <v>1</v>
      </c>
      <c r="E379" s="210"/>
      <c r="F379" s="26">
        <f t="shared" ref="F379" si="46">D379*E379</f>
        <v>0</v>
      </c>
    </row>
    <row r="380" spans="1:6" ht="15.75">
      <c r="A380" s="6" t="s">
        <v>123</v>
      </c>
      <c r="B380" s="6" t="s">
        <v>124</v>
      </c>
      <c r="C380" s="7"/>
      <c r="D380" s="52" t="s">
        <v>4</v>
      </c>
      <c r="E380" s="199"/>
      <c r="F380" s="8"/>
    </row>
    <row r="381" spans="1:6" ht="15">
      <c r="A381" s="40" t="s">
        <v>125</v>
      </c>
      <c r="B381" s="40" t="s">
        <v>318</v>
      </c>
      <c r="C381" s="41"/>
      <c r="D381" s="55" t="s">
        <v>4</v>
      </c>
      <c r="E381" s="200"/>
      <c r="F381" s="46"/>
    </row>
    <row r="382" spans="1:6" ht="15">
      <c r="A382" s="38" t="s">
        <v>179</v>
      </c>
      <c r="B382" s="62" t="s">
        <v>316</v>
      </c>
      <c r="C382" s="39"/>
      <c r="D382" s="56" t="s">
        <v>4</v>
      </c>
      <c r="E382" s="207"/>
      <c r="F382" s="42">
        <f>F396+F411</f>
        <v>0</v>
      </c>
    </row>
    <row r="383" spans="1:6">
      <c r="A383" s="43" t="s">
        <v>685</v>
      </c>
      <c r="B383" s="51" t="s">
        <v>10</v>
      </c>
      <c r="C383" s="37"/>
      <c r="D383" s="57"/>
      <c r="E383" s="208"/>
      <c r="F383" s="45"/>
    </row>
    <row r="384" spans="1:6" ht="25.5">
      <c r="A384" s="21" t="s">
        <v>909</v>
      </c>
      <c r="B384" s="143" t="s">
        <v>113</v>
      </c>
      <c r="C384" s="139"/>
      <c r="D384" s="140"/>
      <c r="E384" s="140"/>
      <c r="F384" s="141"/>
    </row>
    <row r="385" spans="1:6" ht="24">
      <c r="A385" s="24" t="s">
        <v>910</v>
      </c>
      <c r="B385" s="144" t="s">
        <v>56</v>
      </c>
      <c r="C385" s="139"/>
      <c r="D385" s="140"/>
      <c r="E385" s="140"/>
      <c r="F385" s="141"/>
    </row>
    <row r="386" spans="1:6" ht="36">
      <c r="A386" s="24" t="s">
        <v>911</v>
      </c>
      <c r="B386" s="145" t="s">
        <v>114</v>
      </c>
      <c r="C386" s="139"/>
      <c r="D386" s="140"/>
      <c r="E386" s="140"/>
      <c r="F386" s="141"/>
    </row>
    <row r="387" spans="1:6" ht="24">
      <c r="A387" s="24" t="s">
        <v>912</v>
      </c>
      <c r="B387" s="145" t="s">
        <v>115</v>
      </c>
      <c r="C387" s="139"/>
      <c r="D387" s="140"/>
      <c r="E387" s="140"/>
      <c r="F387" s="141"/>
    </row>
    <row r="388" spans="1:6">
      <c r="A388" s="24" t="s">
        <v>913</v>
      </c>
      <c r="B388" s="145" t="s">
        <v>116</v>
      </c>
      <c r="C388" s="139"/>
      <c r="D388" s="140"/>
      <c r="E388" s="140"/>
      <c r="F388" s="141"/>
    </row>
    <row r="389" spans="1:6" ht="36">
      <c r="A389" s="24" t="s">
        <v>914</v>
      </c>
      <c r="B389" s="144" t="s">
        <v>908</v>
      </c>
      <c r="C389" s="139"/>
      <c r="D389" s="140"/>
      <c r="E389" s="140"/>
      <c r="F389" s="141"/>
    </row>
    <row r="390" spans="1:6" ht="120">
      <c r="A390" s="24" t="s">
        <v>915</v>
      </c>
      <c r="B390" s="144" t="s">
        <v>117</v>
      </c>
      <c r="C390" s="139"/>
      <c r="D390" s="140"/>
      <c r="E390" s="140"/>
      <c r="F390" s="141"/>
    </row>
    <row r="391" spans="1:6" ht="84">
      <c r="A391" s="24" t="s">
        <v>916</v>
      </c>
      <c r="B391" s="144" t="s">
        <v>118</v>
      </c>
      <c r="C391" s="139"/>
      <c r="D391" s="140"/>
      <c r="E391" s="140"/>
      <c r="F391" s="141"/>
    </row>
    <row r="392" spans="1:6" ht="36">
      <c r="A392" s="24" t="s">
        <v>917</v>
      </c>
      <c r="B392" s="145" t="s">
        <v>119</v>
      </c>
      <c r="C392" s="139"/>
      <c r="D392" s="140"/>
      <c r="E392" s="140"/>
      <c r="F392" s="141"/>
    </row>
    <row r="393" spans="1:6" ht="24">
      <c r="A393" s="24" t="s">
        <v>920</v>
      </c>
      <c r="B393" s="145" t="s">
        <v>335</v>
      </c>
      <c r="C393" s="139"/>
      <c r="D393" s="140"/>
      <c r="E393" s="140"/>
      <c r="F393" s="141"/>
    </row>
    <row r="394" spans="1:6">
      <c r="A394" s="21" t="s">
        <v>918</v>
      </c>
      <c r="B394" s="143" t="s">
        <v>17</v>
      </c>
      <c r="C394" s="139"/>
      <c r="D394" s="140"/>
      <c r="E394" s="140"/>
      <c r="F394" s="141"/>
    </row>
    <row r="395" spans="1:6" ht="156">
      <c r="A395" s="24" t="s">
        <v>919</v>
      </c>
      <c r="B395" s="144" t="s">
        <v>921</v>
      </c>
      <c r="C395" s="139"/>
      <c r="D395" s="140"/>
      <c r="E395" s="140"/>
      <c r="F395" s="141"/>
    </row>
    <row r="396" spans="1:6">
      <c r="A396" s="43" t="s">
        <v>686</v>
      </c>
      <c r="B396" s="51" t="s">
        <v>687</v>
      </c>
      <c r="C396" s="37"/>
      <c r="D396" s="57"/>
      <c r="E396" s="208"/>
      <c r="F396" s="69">
        <f>SUM(F397:F410)</f>
        <v>0</v>
      </c>
    </row>
    <row r="397" spans="1:6" ht="25.5">
      <c r="A397" s="21" t="s">
        <v>932</v>
      </c>
      <c r="B397" s="143" t="s">
        <v>922</v>
      </c>
      <c r="C397" s="139"/>
      <c r="D397" s="140"/>
      <c r="E397" s="140"/>
      <c r="F397" s="141"/>
    </row>
    <row r="398" spans="1:6" ht="24">
      <c r="A398" s="24" t="s">
        <v>933</v>
      </c>
      <c r="B398" s="145" t="s">
        <v>923</v>
      </c>
      <c r="C398" s="139"/>
      <c r="D398" s="140"/>
      <c r="E398" s="140"/>
      <c r="F398" s="141"/>
    </row>
    <row r="399" spans="1:6" ht="24">
      <c r="A399" s="24" t="s">
        <v>934</v>
      </c>
      <c r="B399" s="145" t="s">
        <v>924</v>
      </c>
      <c r="C399" s="139"/>
      <c r="D399" s="140"/>
      <c r="E399" s="140"/>
      <c r="F399" s="141"/>
    </row>
    <row r="400" spans="1:6" ht="24">
      <c r="A400" s="24" t="s">
        <v>935</v>
      </c>
      <c r="B400" s="145" t="s">
        <v>925</v>
      </c>
      <c r="C400" s="139"/>
      <c r="D400" s="140"/>
      <c r="E400" s="140"/>
      <c r="F400" s="141"/>
    </row>
    <row r="401" spans="1:6" ht="24">
      <c r="A401" s="24" t="s">
        <v>936</v>
      </c>
      <c r="B401" s="145" t="s">
        <v>926</v>
      </c>
      <c r="C401" s="139"/>
      <c r="D401" s="140"/>
      <c r="E401" s="140"/>
      <c r="F401" s="141"/>
    </row>
    <row r="402" spans="1:6">
      <c r="A402" s="24" t="s">
        <v>937</v>
      </c>
      <c r="B402" s="145" t="s">
        <v>927</v>
      </c>
      <c r="C402" s="139"/>
      <c r="D402" s="140"/>
      <c r="E402" s="140"/>
      <c r="F402" s="141"/>
    </row>
    <row r="403" spans="1:6" ht="24">
      <c r="A403" s="24" t="s">
        <v>938</v>
      </c>
      <c r="B403" s="145" t="s">
        <v>928</v>
      </c>
      <c r="C403" s="139"/>
      <c r="D403" s="140"/>
      <c r="E403" s="140"/>
      <c r="F403" s="141"/>
    </row>
    <row r="404" spans="1:6">
      <c r="A404" s="24" t="s">
        <v>939</v>
      </c>
      <c r="B404" s="145" t="s">
        <v>929</v>
      </c>
      <c r="C404" s="139"/>
      <c r="D404" s="140"/>
      <c r="E404" s="140"/>
      <c r="F404" s="141"/>
    </row>
    <row r="405" spans="1:6">
      <c r="A405" s="24" t="s">
        <v>940</v>
      </c>
      <c r="B405" s="145" t="s">
        <v>930</v>
      </c>
      <c r="C405" s="139"/>
      <c r="D405" s="140"/>
      <c r="E405" s="140"/>
      <c r="F405" s="141"/>
    </row>
    <row r="406" spans="1:6">
      <c r="A406" s="24" t="s">
        <v>941</v>
      </c>
      <c r="B406" s="145" t="s">
        <v>931</v>
      </c>
      <c r="C406" s="139"/>
      <c r="D406" s="140"/>
      <c r="E406" s="140"/>
      <c r="F406" s="141"/>
    </row>
    <row r="407" spans="1:6" ht="114.75">
      <c r="A407" s="21" t="s">
        <v>942</v>
      </c>
      <c r="B407" s="143" t="s">
        <v>947</v>
      </c>
      <c r="C407" s="139"/>
      <c r="D407" s="140"/>
      <c r="E407" s="140"/>
      <c r="F407" s="141"/>
    </row>
    <row r="408" spans="1:6" ht="24">
      <c r="A408" s="24" t="s">
        <v>943</v>
      </c>
      <c r="B408" s="114" t="s">
        <v>946</v>
      </c>
      <c r="C408" s="115" t="s">
        <v>41</v>
      </c>
      <c r="D408" s="133">
        <v>1</v>
      </c>
      <c r="E408" s="210"/>
      <c r="F408" s="26">
        <f t="shared" ref="F408" si="47">D408*E408</f>
        <v>0</v>
      </c>
    </row>
    <row r="409" spans="1:6" ht="153">
      <c r="A409" s="21" t="s">
        <v>944</v>
      </c>
      <c r="B409" s="143" t="s">
        <v>948</v>
      </c>
      <c r="C409" s="139"/>
      <c r="D409" s="140"/>
      <c r="E409" s="140"/>
      <c r="F409" s="141"/>
    </row>
    <row r="410" spans="1:6" ht="24">
      <c r="A410" s="24" t="s">
        <v>945</v>
      </c>
      <c r="B410" s="114" t="s">
        <v>949</v>
      </c>
      <c r="C410" s="115" t="s">
        <v>41</v>
      </c>
      <c r="D410" s="133">
        <v>2</v>
      </c>
      <c r="E410" s="210"/>
      <c r="F410" s="26">
        <f t="shared" ref="F410" si="48">D410*E410</f>
        <v>0</v>
      </c>
    </row>
    <row r="411" spans="1:6">
      <c r="A411" s="43" t="s">
        <v>688</v>
      </c>
      <c r="B411" s="51" t="s">
        <v>689</v>
      </c>
      <c r="C411" s="37"/>
      <c r="D411" s="57"/>
      <c r="E411" s="208"/>
      <c r="F411" s="69">
        <f>SUM(F412:F418)</f>
        <v>0</v>
      </c>
    </row>
    <row r="412" spans="1:6" ht="127.5">
      <c r="A412" s="21" t="s">
        <v>950</v>
      </c>
      <c r="B412" s="143" t="s">
        <v>951</v>
      </c>
      <c r="C412" s="139"/>
      <c r="D412" s="140"/>
      <c r="E412" s="140"/>
      <c r="F412" s="141"/>
    </row>
    <row r="413" spans="1:6" ht="60">
      <c r="A413" s="64" t="s">
        <v>952</v>
      </c>
      <c r="B413" s="146" t="s">
        <v>953</v>
      </c>
      <c r="C413" s="147" t="s">
        <v>41</v>
      </c>
      <c r="D413" s="148">
        <v>4</v>
      </c>
      <c r="E413" s="210"/>
      <c r="F413" s="26">
        <f t="shared" ref="F413" si="49">D413*E413</f>
        <v>0</v>
      </c>
    </row>
    <row r="414" spans="1:6" ht="72">
      <c r="A414" s="64" t="s">
        <v>955</v>
      </c>
      <c r="B414" s="146" t="s">
        <v>954</v>
      </c>
      <c r="C414" s="147" t="s">
        <v>41</v>
      </c>
      <c r="D414" s="148">
        <v>3</v>
      </c>
      <c r="E414" s="210"/>
      <c r="F414" s="26">
        <f t="shared" ref="F414:F415" si="50">D414*E414</f>
        <v>0</v>
      </c>
    </row>
    <row r="415" spans="1:6" ht="60">
      <c r="A415" s="64" t="s">
        <v>956</v>
      </c>
      <c r="B415" s="146" t="s">
        <v>957</v>
      </c>
      <c r="C415" s="147" t="s">
        <v>41</v>
      </c>
      <c r="D415" s="148">
        <v>12</v>
      </c>
      <c r="E415" s="210"/>
      <c r="F415" s="26">
        <f t="shared" si="50"/>
        <v>0</v>
      </c>
    </row>
    <row r="416" spans="1:6" ht="60">
      <c r="A416" s="64" t="s">
        <v>961</v>
      </c>
      <c r="B416" s="146" t="s">
        <v>958</v>
      </c>
      <c r="C416" s="147" t="s">
        <v>41</v>
      </c>
      <c r="D416" s="148">
        <v>3</v>
      </c>
      <c r="E416" s="210"/>
      <c r="F416" s="26">
        <f t="shared" ref="F416:F418" si="51">D416*E416</f>
        <v>0</v>
      </c>
    </row>
    <row r="417" spans="1:6" ht="48">
      <c r="A417" s="64" t="s">
        <v>962</v>
      </c>
      <c r="B417" s="146" t="s">
        <v>959</v>
      </c>
      <c r="C417" s="147" t="s">
        <v>41</v>
      </c>
      <c r="D417" s="148">
        <v>3</v>
      </c>
      <c r="E417" s="210"/>
      <c r="F417" s="26">
        <f t="shared" si="51"/>
        <v>0</v>
      </c>
    </row>
    <row r="418" spans="1:6" ht="72">
      <c r="A418" s="64" t="s">
        <v>963</v>
      </c>
      <c r="B418" s="146" t="s">
        <v>960</v>
      </c>
      <c r="C418" s="147" t="s">
        <v>41</v>
      </c>
      <c r="D418" s="148">
        <v>2</v>
      </c>
      <c r="E418" s="210"/>
      <c r="F418" s="26">
        <f t="shared" si="51"/>
        <v>0</v>
      </c>
    </row>
    <row r="419" spans="1:6" ht="15.75">
      <c r="A419" s="6" t="s">
        <v>123</v>
      </c>
      <c r="B419" s="6" t="s">
        <v>124</v>
      </c>
      <c r="C419" s="7"/>
      <c r="D419" s="52" t="s">
        <v>4</v>
      </c>
      <c r="E419" s="199"/>
      <c r="F419" s="8"/>
    </row>
    <row r="420" spans="1:6" ht="15">
      <c r="A420" s="40" t="s">
        <v>125</v>
      </c>
      <c r="B420" s="40" t="s">
        <v>318</v>
      </c>
      <c r="C420" s="41"/>
      <c r="D420" s="55" t="s">
        <v>4</v>
      </c>
      <c r="E420" s="200"/>
      <c r="F420" s="46"/>
    </row>
    <row r="421" spans="1:6" ht="15">
      <c r="A421" s="38" t="s">
        <v>180</v>
      </c>
      <c r="B421" s="62" t="s">
        <v>333</v>
      </c>
      <c r="C421" s="39"/>
      <c r="D421" s="56" t="s">
        <v>4</v>
      </c>
      <c r="E421" s="207"/>
      <c r="F421" s="42">
        <f>F431+F449</f>
        <v>0</v>
      </c>
    </row>
    <row r="422" spans="1:6">
      <c r="A422" s="43" t="s">
        <v>576</v>
      </c>
      <c r="B422" s="51" t="s">
        <v>10</v>
      </c>
      <c r="C422" s="37"/>
      <c r="D422" s="57"/>
      <c r="E422" s="208"/>
      <c r="F422" s="45"/>
    </row>
    <row r="423" spans="1:6" ht="25.5">
      <c r="A423" s="21" t="s">
        <v>577</v>
      </c>
      <c r="B423" s="136" t="s">
        <v>698</v>
      </c>
      <c r="C423" s="33"/>
      <c r="D423" s="58"/>
      <c r="E423" s="209"/>
      <c r="F423" s="23"/>
    </row>
    <row r="424" spans="1:6" ht="24">
      <c r="A424" s="24" t="s">
        <v>578</v>
      </c>
      <c r="B424" s="25" t="s">
        <v>56</v>
      </c>
      <c r="C424" s="33"/>
      <c r="D424" s="58"/>
      <c r="E424" s="209"/>
      <c r="F424" s="23"/>
    </row>
    <row r="425" spans="1:6" ht="24">
      <c r="A425" s="24" t="s">
        <v>579</v>
      </c>
      <c r="B425" s="137" t="s">
        <v>70</v>
      </c>
      <c r="C425" s="33"/>
      <c r="D425" s="58"/>
      <c r="E425" s="209"/>
      <c r="F425" s="23"/>
    </row>
    <row r="426" spans="1:6" ht="24">
      <c r="A426" s="24" t="s">
        <v>580</v>
      </c>
      <c r="B426" s="137" t="s">
        <v>71</v>
      </c>
      <c r="C426" s="33"/>
      <c r="D426" s="58"/>
      <c r="E426" s="209"/>
      <c r="F426" s="23"/>
    </row>
    <row r="427" spans="1:6" ht="24">
      <c r="A427" s="24" t="s">
        <v>581</v>
      </c>
      <c r="B427" s="137" t="s">
        <v>604</v>
      </c>
      <c r="C427" s="33"/>
      <c r="D427" s="58"/>
      <c r="E427" s="209"/>
      <c r="F427" s="23"/>
    </row>
    <row r="428" spans="1:6" ht="24">
      <c r="A428" s="24" t="s">
        <v>582</v>
      </c>
      <c r="B428" s="137" t="s">
        <v>585</v>
      </c>
      <c r="C428" s="33"/>
      <c r="D428" s="58"/>
      <c r="E428" s="209"/>
      <c r="F428" s="23"/>
    </row>
    <row r="429" spans="1:6" ht="14.25">
      <c r="A429" s="21" t="s">
        <v>583</v>
      </c>
      <c r="B429" s="136" t="s">
        <v>17</v>
      </c>
      <c r="C429" s="33"/>
      <c r="D429" s="58"/>
      <c r="E429" s="209"/>
      <c r="F429" s="23"/>
    </row>
    <row r="430" spans="1:6" ht="156">
      <c r="A430" s="24" t="s">
        <v>584</v>
      </c>
      <c r="B430" s="25" t="s">
        <v>336</v>
      </c>
      <c r="C430" s="33"/>
      <c r="D430" s="58"/>
      <c r="E430" s="209"/>
      <c r="F430" s="23"/>
    </row>
    <row r="431" spans="1:6">
      <c r="A431" s="43" t="s">
        <v>586</v>
      </c>
      <c r="B431" s="51" t="s">
        <v>587</v>
      </c>
      <c r="C431" s="37"/>
      <c r="D431" s="57"/>
      <c r="E431" s="208"/>
      <c r="F431" s="69">
        <f>SUM(F432:F448)</f>
        <v>0</v>
      </c>
    </row>
    <row r="432" spans="1:6" ht="140.25">
      <c r="A432" s="21" t="s">
        <v>588</v>
      </c>
      <c r="B432" s="21" t="s">
        <v>591</v>
      </c>
      <c r="C432" s="22"/>
      <c r="D432" s="72"/>
      <c r="E432" s="211"/>
      <c r="F432" s="23"/>
    </row>
    <row r="433" spans="1:6">
      <c r="A433" s="24" t="s">
        <v>589</v>
      </c>
      <c r="B433" s="114" t="s">
        <v>592</v>
      </c>
      <c r="C433" s="115" t="s">
        <v>20</v>
      </c>
      <c r="D433" s="116">
        <v>690</v>
      </c>
      <c r="E433" s="210"/>
      <c r="F433" s="26">
        <f t="shared" ref="F433:F434" si="52">D433*E433</f>
        <v>0</v>
      </c>
    </row>
    <row r="434" spans="1:6">
      <c r="A434" s="24" t="s">
        <v>590</v>
      </c>
      <c r="B434" s="114" t="s">
        <v>593</v>
      </c>
      <c r="C434" s="115" t="s">
        <v>20</v>
      </c>
      <c r="D434" s="116">
        <v>40</v>
      </c>
      <c r="E434" s="210"/>
      <c r="F434" s="26">
        <f t="shared" si="52"/>
        <v>0</v>
      </c>
    </row>
    <row r="435" spans="1:6" ht="63.75">
      <c r="A435" s="21" t="s">
        <v>594</v>
      </c>
      <c r="B435" s="21" t="s">
        <v>596</v>
      </c>
      <c r="C435" s="22"/>
      <c r="D435" s="72"/>
      <c r="E435" s="211"/>
      <c r="F435" s="23"/>
    </row>
    <row r="436" spans="1:6">
      <c r="A436" s="24" t="s">
        <v>595</v>
      </c>
      <c r="B436" s="114" t="s">
        <v>597</v>
      </c>
      <c r="C436" s="115" t="s">
        <v>20</v>
      </c>
      <c r="D436" s="116">
        <v>730</v>
      </c>
      <c r="E436" s="210"/>
      <c r="F436" s="26">
        <f t="shared" ref="F436" si="53">D436*E436</f>
        <v>0</v>
      </c>
    </row>
    <row r="437" spans="1:6" ht="25.5">
      <c r="A437" s="21" t="s">
        <v>598</v>
      </c>
      <c r="B437" s="21" t="s">
        <v>602</v>
      </c>
      <c r="C437" s="22"/>
      <c r="D437" s="72"/>
      <c r="E437" s="211"/>
      <c r="F437" s="23"/>
    </row>
    <row r="438" spans="1:6" ht="24">
      <c r="A438" s="24" t="s">
        <v>599</v>
      </c>
      <c r="B438" s="114" t="s">
        <v>1080</v>
      </c>
      <c r="C438" s="115" t="s">
        <v>78</v>
      </c>
      <c r="D438" s="116">
        <v>55</v>
      </c>
      <c r="E438" s="210"/>
      <c r="F438" s="26">
        <f t="shared" ref="F438" si="54">D438*E438</f>
        <v>0</v>
      </c>
    </row>
    <row r="439" spans="1:6" ht="24">
      <c r="A439" s="24" t="s">
        <v>600</v>
      </c>
      <c r="B439" s="114" t="s">
        <v>1079</v>
      </c>
      <c r="C439" s="115" t="s">
        <v>78</v>
      </c>
      <c r="D439" s="116">
        <v>8.1999999999999993</v>
      </c>
      <c r="E439" s="210"/>
      <c r="F439" s="26">
        <f t="shared" ref="F439" si="55">D439*E439</f>
        <v>0</v>
      </c>
    </row>
    <row r="440" spans="1:6" ht="24">
      <c r="A440" s="24" t="s">
        <v>601</v>
      </c>
      <c r="B440" s="114" t="s">
        <v>1078</v>
      </c>
      <c r="C440" s="115" t="s">
        <v>78</v>
      </c>
      <c r="D440" s="116">
        <v>9.5</v>
      </c>
      <c r="E440" s="210"/>
      <c r="F440" s="26">
        <f t="shared" ref="F440:F443" si="56">D440*E440</f>
        <v>0</v>
      </c>
    </row>
    <row r="441" spans="1:6" ht="24">
      <c r="A441" s="24" t="s">
        <v>897</v>
      </c>
      <c r="B441" s="114" t="s">
        <v>1077</v>
      </c>
      <c r="C441" s="115" t="s">
        <v>78</v>
      </c>
      <c r="D441" s="116">
        <v>55</v>
      </c>
      <c r="E441" s="210"/>
      <c r="F441" s="26">
        <f t="shared" si="56"/>
        <v>0</v>
      </c>
    </row>
    <row r="442" spans="1:6" ht="24">
      <c r="A442" s="24" t="s">
        <v>898</v>
      </c>
      <c r="B442" s="114" t="s">
        <v>1076</v>
      </c>
      <c r="C442" s="115" t="s">
        <v>78</v>
      </c>
      <c r="D442" s="116">
        <v>8.1999999999999993</v>
      </c>
      <c r="E442" s="210"/>
      <c r="F442" s="26">
        <f t="shared" si="56"/>
        <v>0</v>
      </c>
    </row>
    <row r="443" spans="1:6" ht="24">
      <c r="A443" s="24" t="s">
        <v>899</v>
      </c>
      <c r="B443" s="114" t="s">
        <v>1075</v>
      </c>
      <c r="C443" s="115" t="s">
        <v>78</v>
      </c>
      <c r="D443" s="116">
        <v>9.5</v>
      </c>
      <c r="E443" s="210"/>
      <c r="F443" s="26">
        <f t="shared" si="56"/>
        <v>0</v>
      </c>
    </row>
    <row r="444" spans="1:6" ht="60">
      <c r="A444" s="24" t="s">
        <v>900</v>
      </c>
      <c r="B444" s="114" t="s">
        <v>603</v>
      </c>
      <c r="C444" s="115" t="s">
        <v>20</v>
      </c>
      <c r="D444" s="133">
        <v>8</v>
      </c>
      <c r="E444" s="210"/>
      <c r="F444" s="26">
        <f>D444*E444</f>
        <v>0</v>
      </c>
    </row>
    <row r="445" spans="1:6" ht="24">
      <c r="A445" s="24" t="s">
        <v>1081</v>
      </c>
      <c r="B445" s="114" t="s">
        <v>1084</v>
      </c>
      <c r="C445" s="115" t="s">
        <v>41</v>
      </c>
      <c r="D445" s="133">
        <v>4</v>
      </c>
      <c r="E445" s="210"/>
      <c r="F445" s="26">
        <f t="shared" ref="F445" si="57">D445*E445</f>
        <v>0</v>
      </c>
    </row>
    <row r="446" spans="1:6" ht="24">
      <c r="A446" s="24" t="s">
        <v>1082</v>
      </c>
      <c r="B446" s="114" t="s">
        <v>1083</v>
      </c>
      <c r="C446" s="115" t="s">
        <v>192</v>
      </c>
      <c r="D446" s="133">
        <v>1</v>
      </c>
      <c r="E446" s="210"/>
      <c r="F446" s="26">
        <f t="shared" ref="F446:F448" si="58">D446*E446</f>
        <v>0</v>
      </c>
    </row>
    <row r="447" spans="1:6" ht="24">
      <c r="A447" s="24" t="s">
        <v>1085</v>
      </c>
      <c r="B447" s="114" t="s">
        <v>1084</v>
      </c>
      <c r="C447" s="115" t="s">
        <v>41</v>
      </c>
      <c r="D447" s="133">
        <v>4</v>
      </c>
      <c r="E447" s="210"/>
      <c r="F447" s="26">
        <f t="shared" si="58"/>
        <v>0</v>
      </c>
    </row>
    <row r="448" spans="1:6" ht="216">
      <c r="A448" s="24" t="s">
        <v>1170</v>
      </c>
      <c r="B448" s="135" t="s">
        <v>1302</v>
      </c>
      <c r="C448" s="213" t="s">
        <v>192</v>
      </c>
      <c r="D448" s="134">
        <v>1</v>
      </c>
      <c r="E448" s="210"/>
      <c r="F448" s="26">
        <f t="shared" si="58"/>
        <v>0</v>
      </c>
    </row>
    <row r="449" spans="1:6">
      <c r="A449" s="43" t="s">
        <v>605</v>
      </c>
      <c r="B449" s="51" t="s">
        <v>334</v>
      </c>
      <c r="C449" s="37"/>
      <c r="D449" s="57"/>
      <c r="E449" s="208"/>
      <c r="F449" s="69">
        <f>SUM(F450:F464)</f>
        <v>0</v>
      </c>
    </row>
    <row r="450" spans="1:6" ht="14.25">
      <c r="A450" s="21" t="s">
        <v>606</v>
      </c>
      <c r="B450" s="136" t="s">
        <v>72</v>
      </c>
      <c r="C450" s="33"/>
      <c r="D450" s="58"/>
      <c r="E450" s="209"/>
      <c r="F450" s="23"/>
    </row>
    <row r="451" spans="1:6" ht="60">
      <c r="A451" s="24" t="s">
        <v>607</v>
      </c>
      <c r="B451" s="25" t="s">
        <v>73</v>
      </c>
      <c r="C451" s="33"/>
      <c r="D451" s="58"/>
      <c r="E451" s="209"/>
      <c r="F451" s="23"/>
    </row>
    <row r="452" spans="1:6" ht="72">
      <c r="A452" s="24" t="s">
        <v>608</v>
      </c>
      <c r="B452" s="137" t="s">
        <v>74</v>
      </c>
      <c r="C452" s="33"/>
      <c r="D452" s="58"/>
      <c r="E452" s="209"/>
      <c r="F452" s="23"/>
    </row>
    <row r="453" spans="1:6" ht="60">
      <c r="A453" s="24" t="s">
        <v>609</v>
      </c>
      <c r="B453" s="137" t="s">
        <v>611</v>
      </c>
      <c r="C453" s="33"/>
      <c r="D453" s="58"/>
      <c r="E453" s="209"/>
      <c r="F453" s="23"/>
    </row>
    <row r="454" spans="1:6" ht="36">
      <c r="A454" s="24" t="s">
        <v>610</v>
      </c>
      <c r="B454" s="137" t="s">
        <v>75</v>
      </c>
      <c r="C454" s="33"/>
      <c r="D454" s="58"/>
      <c r="E454" s="209"/>
      <c r="F454" s="23"/>
    </row>
    <row r="455" spans="1:6" ht="191.25">
      <c r="A455" s="21" t="s">
        <v>612</v>
      </c>
      <c r="B455" s="21" t="s">
        <v>1243</v>
      </c>
      <c r="C455" s="22"/>
      <c r="D455" s="72"/>
      <c r="E455" s="211"/>
      <c r="F455" s="23"/>
    </row>
    <row r="456" spans="1:6" ht="24">
      <c r="A456" s="24" t="s">
        <v>613</v>
      </c>
      <c r="B456" s="114" t="s">
        <v>1244</v>
      </c>
      <c r="C456" s="115" t="s">
        <v>20</v>
      </c>
      <c r="D456" s="116">
        <v>110</v>
      </c>
      <c r="E456" s="210"/>
      <c r="F456" s="26">
        <f t="shared" ref="F456" si="59">D456*E456</f>
        <v>0</v>
      </c>
    </row>
    <row r="457" spans="1:6" ht="24">
      <c r="A457" s="24" t="s">
        <v>614</v>
      </c>
      <c r="B457" s="114" t="s">
        <v>1245</v>
      </c>
      <c r="C457" s="115" t="s">
        <v>20</v>
      </c>
      <c r="D457" s="116">
        <v>100</v>
      </c>
      <c r="E457" s="210"/>
      <c r="F457" s="26">
        <f t="shared" ref="F457:F458" si="60">D457*E457</f>
        <v>0</v>
      </c>
    </row>
    <row r="458" spans="1:6" ht="36">
      <c r="A458" s="24" t="s">
        <v>1242</v>
      </c>
      <c r="B458" s="114" t="s">
        <v>1246</v>
      </c>
      <c r="C458" s="115" t="s">
        <v>20</v>
      </c>
      <c r="D458" s="116">
        <v>55</v>
      </c>
      <c r="E458" s="210"/>
      <c r="F458" s="26">
        <f t="shared" si="60"/>
        <v>0</v>
      </c>
    </row>
    <row r="459" spans="1:6" ht="153">
      <c r="A459" s="21" t="s">
        <v>615</v>
      </c>
      <c r="B459" s="21" t="s">
        <v>618</v>
      </c>
      <c r="C459" s="22"/>
      <c r="D459" s="72"/>
      <c r="E459" s="211"/>
      <c r="F459" s="23"/>
    </row>
    <row r="460" spans="1:6">
      <c r="A460" s="24" t="s">
        <v>616</v>
      </c>
      <c r="B460" s="114" t="s">
        <v>617</v>
      </c>
      <c r="C460" s="115" t="s">
        <v>20</v>
      </c>
      <c r="D460" s="116">
        <v>40</v>
      </c>
      <c r="E460" s="210"/>
      <c r="F460" s="26">
        <f t="shared" ref="F460" si="61">D460*E460</f>
        <v>0</v>
      </c>
    </row>
    <row r="461" spans="1:6" ht="89.25">
      <c r="A461" s="21" t="s">
        <v>620</v>
      </c>
      <c r="B461" s="21" t="s">
        <v>624</v>
      </c>
      <c r="C461" s="22"/>
      <c r="D461" s="72"/>
      <c r="E461" s="211"/>
      <c r="F461" s="23"/>
    </row>
    <row r="462" spans="1:6">
      <c r="A462" s="24" t="s">
        <v>621</v>
      </c>
      <c r="B462" s="114" t="s">
        <v>619</v>
      </c>
      <c r="C462" s="115" t="s">
        <v>20</v>
      </c>
      <c r="D462" s="116">
        <v>12.8</v>
      </c>
      <c r="E462" s="210"/>
      <c r="F462" s="26">
        <f>D462*E462</f>
        <v>0</v>
      </c>
    </row>
    <row r="463" spans="1:6" ht="102">
      <c r="A463" s="21" t="s">
        <v>622</v>
      </c>
      <c r="B463" s="21" t="s">
        <v>625</v>
      </c>
      <c r="C463" s="22"/>
      <c r="D463" s="72"/>
      <c r="E463" s="211"/>
      <c r="F463" s="23"/>
    </row>
    <row r="464" spans="1:6">
      <c r="A464" s="24" t="s">
        <v>623</v>
      </c>
      <c r="B464" s="114" t="s">
        <v>626</v>
      </c>
      <c r="C464" s="115" t="s">
        <v>20</v>
      </c>
      <c r="D464" s="116">
        <v>31</v>
      </c>
      <c r="E464" s="210"/>
      <c r="F464" s="26">
        <f t="shared" ref="F464" si="62">D464*E464</f>
        <v>0</v>
      </c>
    </row>
    <row r="465" spans="1:6" ht="15.75">
      <c r="A465" s="6" t="s">
        <v>123</v>
      </c>
      <c r="B465" s="6" t="s">
        <v>124</v>
      </c>
      <c r="C465" s="7"/>
      <c r="D465" s="52" t="s">
        <v>4</v>
      </c>
      <c r="E465" s="199"/>
      <c r="F465" s="8"/>
    </row>
    <row r="466" spans="1:6" ht="15">
      <c r="A466" s="40" t="s">
        <v>125</v>
      </c>
      <c r="B466" s="40" t="s">
        <v>318</v>
      </c>
      <c r="C466" s="41"/>
      <c r="D466" s="55" t="s">
        <v>4</v>
      </c>
      <c r="E466" s="200"/>
      <c r="F466" s="46"/>
    </row>
    <row r="467" spans="1:6" ht="15">
      <c r="A467" s="38" t="s">
        <v>181</v>
      </c>
      <c r="B467" s="62" t="s">
        <v>8</v>
      </c>
      <c r="C467" s="39"/>
      <c r="D467" s="56" t="s">
        <v>4</v>
      </c>
      <c r="E467" s="207"/>
      <c r="F467" s="42">
        <f>F481+F487+F495</f>
        <v>0</v>
      </c>
    </row>
    <row r="468" spans="1:6">
      <c r="A468" s="43" t="s">
        <v>690</v>
      </c>
      <c r="B468" s="51" t="s">
        <v>10</v>
      </c>
      <c r="C468" s="37"/>
      <c r="D468" s="57"/>
      <c r="E468" s="208"/>
      <c r="F468" s="45"/>
    </row>
    <row r="469" spans="1:6" ht="25.5">
      <c r="A469" s="21" t="s">
        <v>691</v>
      </c>
      <c r="B469" s="136" t="s">
        <v>79</v>
      </c>
      <c r="C469" s="33"/>
      <c r="D469" s="58"/>
      <c r="E469" s="209"/>
      <c r="F469" s="23"/>
    </row>
    <row r="470" spans="1:6" ht="24">
      <c r="A470" s="24" t="s">
        <v>692</v>
      </c>
      <c r="B470" s="25" t="s">
        <v>56</v>
      </c>
      <c r="C470" s="33"/>
      <c r="D470" s="58"/>
      <c r="E470" s="209"/>
      <c r="F470" s="23"/>
    </row>
    <row r="471" spans="1:6" ht="36">
      <c r="A471" s="24" t="s">
        <v>693</v>
      </c>
      <c r="B471" s="137" t="s">
        <v>80</v>
      </c>
      <c r="C471" s="33"/>
      <c r="D471" s="58"/>
      <c r="E471" s="209"/>
      <c r="F471" s="23"/>
    </row>
    <row r="472" spans="1:6" ht="24">
      <c r="A472" s="24" t="s">
        <v>694</v>
      </c>
      <c r="B472" s="137" t="s">
        <v>81</v>
      </c>
      <c r="C472" s="33"/>
      <c r="D472" s="58"/>
      <c r="E472" s="209"/>
      <c r="F472" s="23"/>
    </row>
    <row r="473" spans="1:6" ht="24">
      <c r="A473" s="24" t="s">
        <v>695</v>
      </c>
      <c r="B473" s="137" t="s">
        <v>82</v>
      </c>
      <c r="C473" s="33"/>
      <c r="D473" s="58"/>
      <c r="E473" s="209"/>
      <c r="F473" s="23"/>
    </row>
    <row r="474" spans="1:6" ht="14.25">
      <c r="A474" s="24" t="s">
        <v>696</v>
      </c>
      <c r="B474" s="137" t="s">
        <v>83</v>
      </c>
      <c r="C474" s="33"/>
      <c r="D474" s="58"/>
      <c r="E474" s="209"/>
      <c r="F474" s="23"/>
    </row>
    <row r="475" spans="1:6" ht="24">
      <c r="A475" s="24" t="s">
        <v>699</v>
      </c>
      <c r="B475" s="137" t="s">
        <v>84</v>
      </c>
      <c r="C475" s="33"/>
      <c r="D475" s="58"/>
      <c r="E475" s="209"/>
      <c r="F475" s="23"/>
    </row>
    <row r="476" spans="1:6" ht="14.25">
      <c r="A476" s="24" t="s">
        <v>700</v>
      </c>
      <c r="B476" s="137" t="s">
        <v>85</v>
      </c>
      <c r="C476" s="33"/>
      <c r="D476" s="58"/>
      <c r="E476" s="209"/>
      <c r="F476" s="23"/>
    </row>
    <row r="477" spans="1:6" ht="14.25">
      <c r="A477" s="24" t="s">
        <v>701</v>
      </c>
      <c r="B477" s="137" t="s">
        <v>86</v>
      </c>
      <c r="C477" s="33"/>
      <c r="D477" s="58"/>
      <c r="E477" s="209"/>
      <c r="F477" s="23"/>
    </row>
    <row r="478" spans="1:6" ht="24">
      <c r="A478" s="24" t="s">
        <v>702</v>
      </c>
      <c r="B478" s="137" t="s">
        <v>87</v>
      </c>
      <c r="C478" s="33"/>
      <c r="D478" s="58"/>
      <c r="E478" s="209"/>
      <c r="F478" s="23"/>
    </row>
    <row r="479" spans="1:6" ht="14.25">
      <c r="A479" s="21" t="s">
        <v>697</v>
      </c>
      <c r="B479" s="136" t="s">
        <v>17</v>
      </c>
      <c r="C479" s="33"/>
      <c r="D479" s="58"/>
      <c r="E479" s="209"/>
      <c r="F479" s="23"/>
    </row>
    <row r="480" spans="1:6" ht="144">
      <c r="A480" s="24" t="s">
        <v>703</v>
      </c>
      <c r="B480" s="25" t="s">
        <v>704</v>
      </c>
      <c r="C480" s="33"/>
      <c r="D480" s="58"/>
      <c r="E480" s="209"/>
      <c r="F480" s="23"/>
    </row>
    <row r="481" spans="1:6">
      <c r="A481" s="43" t="s">
        <v>705</v>
      </c>
      <c r="B481" s="51" t="s">
        <v>706</v>
      </c>
      <c r="C481" s="37"/>
      <c r="D481" s="57"/>
      <c r="E481" s="208"/>
      <c r="F481" s="69">
        <f>SUM(F482:F486)</f>
        <v>0</v>
      </c>
    </row>
    <row r="482" spans="1:6" ht="89.25">
      <c r="A482" s="21" t="s">
        <v>707</v>
      </c>
      <c r="B482" s="21" t="s">
        <v>709</v>
      </c>
      <c r="C482" s="22"/>
      <c r="D482" s="72"/>
      <c r="E482" s="211"/>
      <c r="F482" s="23"/>
    </row>
    <row r="483" spans="1:6">
      <c r="A483" s="24" t="s">
        <v>708</v>
      </c>
      <c r="B483" s="114" t="s">
        <v>710</v>
      </c>
      <c r="C483" s="115" t="s">
        <v>38</v>
      </c>
      <c r="D483" s="116">
        <v>200</v>
      </c>
      <c r="E483" s="210"/>
      <c r="F483" s="26">
        <f t="shared" ref="F483:F492" si="63">D483*E483</f>
        <v>0</v>
      </c>
    </row>
    <row r="484" spans="1:6" ht="25.5">
      <c r="A484" s="21" t="s">
        <v>736</v>
      </c>
      <c r="B484" s="21" t="s">
        <v>89</v>
      </c>
      <c r="C484" s="22"/>
      <c r="D484" s="72"/>
      <c r="E484" s="211"/>
      <c r="F484" s="23"/>
    </row>
    <row r="485" spans="1:6" ht="48">
      <c r="A485" s="24" t="s">
        <v>737</v>
      </c>
      <c r="B485" s="114" t="s">
        <v>1248</v>
      </c>
      <c r="C485" s="115" t="s">
        <v>38</v>
      </c>
      <c r="D485" s="116">
        <v>100</v>
      </c>
      <c r="E485" s="210"/>
      <c r="F485" s="26">
        <f t="shared" ref="F485:F486" si="64">D485*E485</f>
        <v>0</v>
      </c>
    </row>
    <row r="486" spans="1:6" ht="36">
      <c r="A486" s="24" t="s">
        <v>1247</v>
      </c>
      <c r="B486" s="114" t="s">
        <v>1249</v>
      </c>
      <c r="C486" s="115" t="s">
        <v>38</v>
      </c>
      <c r="D486" s="116">
        <v>340</v>
      </c>
      <c r="E486" s="210"/>
      <c r="F486" s="26">
        <f t="shared" si="64"/>
        <v>0</v>
      </c>
    </row>
    <row r="487" spans="1:6">
      <c r="A487" s="43" t="s">
        <v>711</v>
      </c>
      <c r="B487" s="51" t="s">
        <v>712</v>
      </c>
      <c r="C487" s="37"/>
      <c r="D487" s="57"/>
      <c r="E487" s="208"/>
      <c r="F487" s="69">
        <f>SUM(F488:F494)</f>
        <v>0</v>
      </c>
    </row>
    <row r="488" spans="1:6" ht="14.25">
      <c r="A488" s="21" t="s">
        <v>713</v>
      </c>
      <c r="B488" s="21" t="s">
        <v>714</v>
      </c>
      <c r="C488" s="22"/>
      <c r="D488" s="72"/>
      <c r="E488" s="211"/>
      <c r="F488" s="23"/>
    </row>
    <row r="489" spans="1:6" ht="114.75">
      <c r="A489" s="21"/>
      <c r="B489" s="21" t="s">
        <v>716</v>
      </c>
      <c r="C489" s="22"/>
      <c r="D489" s="72"/>
      <c r="E489" s="211"/>
      <c r="F489" s="23"/>
    </row>
    <row r="490" spans="1:6" ht="102">
      <c r="A490" s="21"/>
      <c r="B490" s="21" t="s">
        <v>715</v>
      </c>
      <c r="C490" s="22"/>
      <c r="D490" s="72"/>
      <c r="E490" s="211"/>
      <c r="F490" s="23"/>
    </row>
    <row r="491" spans="1:6" ht="25.5">
      <c r="A491" s="21"/>
      <c r="B491" s="21" t="s">
        <v>722</v>
      </c>
      <c r="C491" s="22"/>
      <c r="D491" s="72"/>
      <c r="E491" s="211"/>
      <c r="F491" s="23"/>
    </row>
    <row r="492" spans="1:6">
      <c r="A492" s="24" t="s">
        <v>719</v>
      </c>
      <c r="B492" s="114" t="s">
        <v>717</v>
      </c>
      <c r="C492" s="115" t="s">
        <v>78</v>
      </c>
      <c r="D492" s="116">
        <v>9.1999999999999993</v>
      </c>
      <c r="E492" s="210"/>
      <c r="F492" s="26">
        <f t="shared" si="63"/>
        <v>0</v>
      </c>
    </row>
    <row r="493" spans="1:6" ht="89.25">
      <c r="A493" s="21" t="s">
        <v>720</v>
      </c>
      <c r="B493" s="21" t="s">
        <v>721</v>
      </c>
      <c r="C493" s="22"/>
      <c r="D493" s="72"/>
      <c r="E493" s="211"/>
      <c r="F493" s="23"/>
    </row>
    <row r="494" spans="1:6">
      <c r="A494" s="24" t="s">
        <v>723</v>
      </c>
      <c r="B494" s="114" t="s">
        <v>724</v>
      </c>
      <c r="C494" s="115" t="s">
        <v>78</v>
      </c>
      <c r="D494" s="116">
        <v>15.4</v>
      </c>
      <c r="E494" s="210"/>
      <c r="F494" s="26">
        <f t="shared" ref="F494" si="65">D494*E494</f>
        <v>0</v>
      </c>
    </row>
    <row r="495" spans="1:6">
      <c r="A495" s="43" t="s">
        <v>725</v>
      </c>
      <c r="B495" s="51" t="s">
        <v>726</v>
      </c>
      <c r="C495" s="37"/>
      <c r="D495" s="57"/>
      <c r="E495" s="208"/>
      <c r="F495" s="69">
        <f>SUM(F496:F500)</f>
        <v>0</v>
      </c>
    </row>
    <row r="496" spans="1:6" ht="14.25">
      <c r="A496" s="21" t="s">
        <v>727</v>
      </c>
      <c r="B496" s="21" t="s">
        <v>88</v>
      </c>
      <c r="C496" s="22"/>
      <c r="D496" s="72"/>
      <c r="E496" s="211"/>
      <c r="F496" s="23"/>
    </row>
    <row r="497" spans="1:6" ht="14.25">
      <c r="A497" s="24" t="s">
        <v>728</v>
      </c>
      <c r="B497" s="114" t="s">
        <v>731</v>
      </c>
      <c r="C497" s="22"/>
      <c r="D497" s="72"/>
      <c r="E497" s="211"/>
      <c r="F497" s="23"/>
    </row>
    <row r="498" spans="1:6" ht="25.5">
      <c r="A498" s="21" t="s">
        <v>729</v>
      </c>
      <c r="B498" s="21" t="s">
        <v>730</v>
      </c>
      <c r="C498" s="22"/>
      <c r="D498" s="72"/>
      <c r="E498" s="211"/>
      <c r="F498" s="23"/>
    </row>
    <row r="499" spans="1:6" ht="24">
      <c r="A499" s="24" t="s">
        <v>732</v>
      </c>
      <c r="B499" s="114" t="s">
        <v>734</v>
      </c>
      <c r="C499" s="115" t="s">
        <v>212</v>
      </c>
      <c r="D499" s="133">
        <v>1</v>
      </c>
      <c r="E499" s="210"/>
      <c r="F499" s="26">
        <f t="shared" ref="F499:F500" si="66">D499*E499</f>
        <v>0</v>
      </c>
    </row>
    <row r="500" spans="1:6" ht="24">
      <c r="A500" s="24" t="s">
        <v>733</v>
      </c>
      <c r="B500" s="114" t="s">
        <v>735</v>
      </c>
      <c r="C500" s="115" t="s">
        <v>212</v>
      </c>
      <c r="D500" s="133">
        <v>1</v>
      </c>
      <c r="E500" s="210"/>
      <c r="F500" s="26">
        <f t="shared" si="66"/>
        <v>0</v>
      </c>
    </row>
    <row r="501" spans="1:6" ht="15.75">
      <c r="A501" s="6" t="s">
        <v>123</v>
      </c>
      <c r="B501" s="6" t="s">
        <v>124</v>
      </c>
      <c r="C501" s="7"/>
      <c r="D501" s="52" t="s">
        <v>4</v>
      </c>
      <c r="E501" s="199"/>
      <c r="F501" s="8"/>
    </row>
    <row r="502" spans="1:6" ht="15">
      <c r="A502" s="40" t="s">
        <v>125</v>
      </c>
      <c r="B502" s="40" t="s">
        <v>318</v>
      </c>
      <c r="C502" s="41"/>
      <c r="D502" s="55" t="s">
        <v>4</v>
      </c>
      <c r="E502" s="200"/>
      <c r="F502" s="46"/>
    </row>
    <row r="503" spans="1:6" ht="15">
      <c r="A503" s="38" t="s">
        <v>182</v>
      </c>
      <c r="B503" s="62" t="s">
        <v>9</v>
      </c>
      <c r="C503" s="39"/>
      <c r="D503" s="56" t="s">
        <v>4</v>
      </c>
      <c r="E503" s="207"/>
      <c r="F503" s="42">
        <f>F515</f>
        <v>0</v>
      </c>
    </row>
    <row r="504" spans="1:6">
      <c r="A504" s="43" t="s">
        <v>738</v>
      </c>
      <c r="B504" s="51" t="s">
        <v>10</v>
      </c>
      <c r="C504" s="37"/>
      <c r="D504" s="57"/>
      <c r="E504" s="208"/>
      <c r="F504" s="45"/>
    </row>
    <row r="505" spans="1:6" ht="25.5">
      <c r="A505" s="21" t="s">
        <v>739</v>
      </c>
      <c r="B505" s="136" t="s">
        <v>752</v>
      </c>
      <c r="C505" s="33"/>
      <c r="D505" s="58"/>
      <c r="E505" s="209"/>
      <c r="F505" s="23"/>
    </row>
    <row r="506" spans="1:6" ht="24">
      <c r="A506" s="24" t="s">
        <v>740</v>
      </c>
      <c r="B506" s="25" t="s">
        <v>56</v>
      </c>
      <c r="C506" s="33"/>
      <c r="D506" s="58"/>
      <c r="E506" s="209"/>
      <c r="F506" s="23"/>
    </row>
    <row r="507" spans="1:6" ht="24">
      <c r="A507" s="24" t="s">
        <v>741</v>
      </c>
      <c r="B507" s="137" t="s">
        <v>90</v>
      </c>
      <c r="C507" s="33"/>
      <c r="D507" s="58"/>
      <c r="E507" s="209"/>
      <c r="F507" s="23"/>
    </row>
    <row r="508" spans="1:6" ht="24">
      <c r="A508" s="24" t="s">
        <v>742</v>
      </c>
      <c r="B508" s="137" t="s">
        <v>91</v>
      </c>
      <c r="C508" s="33"/>
      <c r="D508" s="58"/>
      <c r="E508" s="209"/>
      <c r="F508" s="23"/>
    </row>
    <row r="509" spans="1:6" ht="24">
      <c r="A509" s="24" t="s">
        <v>743</v>
      </c>
      <c r="B509" s="137" t="s">
        <v>92</v>
      </c>
      <c r="C509" s="33"/>
      <c r="D509" s="58"/>
      <c r="E509" s="209"/>
      <c r="F509" s="23"/>
    </row>
    <row r="510" spans="1:6" ht="24">
      <c r="A510" s="24" t="s">
        <v>744</v>
      </c>
      <c r="B510" s="137" t="s">
        <v>93</v>
      </c>
      <c r="C510" s="33"/>
      <c r="D510" s="58"/>
      <c r="E510" s="209"/>
      <c r="F510" s="23"/>
    </row>
    <row r="511" spans="1:6" ht="24">
      <c r="A511" s="24" t="s">
        <v>745</v>
      </c>
      <c r="B511" s="137" t="s">
        <v>84</v>
      </c>
      <c r="C511" s="33"/>
      <c r="D511" s="58"/>
      <c r="E511" s="209"/>
      <c r="F511" s="23"/>
    </row>
    <row r="512" spans="1:6" ht="14.25">
      <c r="A512" s="24" t="s">
        <v>746</v>
      </c>
      <c r="B512" s="137" t="s">
        <v>86</v>
      </c>
      <c r="C512" s="33"/>
      <c r="D512" s="58"/>
      <c r="E512" s="209"/>
      <c r="F512" s="23"/>
    </row>
    <row r="513" spans="1:6" ht="14.25">
      <c r="A513" s="21" t="s">
        <v>747</v>
      </c>
      <c r="B513" s="136" t="s">
        <v>17</v>
      </c>
      <c r="C513" s="33"/>
      <c r="D513" s="58"/>
      <c r="E513" s="209"/>
      <c r="F513" s="23"/>
    </row>
    <row r="514" spans="1:6" ht="144">
      <c r="A514" s="24" t="s">
        <v>748</v>
      </c>
      <c r="B514" s="25" t="s">
        <v>704</v>
      </c>
      <c r="C514" s="33"/>
      <c r="D514" s="58"/>
      <c r="E514" s="209"/>
      <c r="F514" s="23"/>
    </row>
    <row r="515" spans="1:6" ht="25.5">
      <c r="A515" s="43" t="s">
        <v>749</v>
      </c>
      <c r="B515" s="51" t="s">
        <v>750</v>
      </c>
      <c r="C515" s="37"/>
      <c r="D515" s="57"/>
      <c r="E515" s="208"/>
      <c r="F515" s="69">
        <f>SUM(F516:F562)</f>
        <v>0</v>
      </c>
    </row>
    <row r="516" spans="1:6" ht="25.5">
      <c r="A516" s="21" t="s">
        <v>751</v>
      </c>
      <c r="B516" s="136" t="s">
        <v>760</v>
      </c>
      <c r="C516" s="33"/>
      <c r="D516" s="58"/>
      <c r="E516" s="209"/>
      <c r="F516" s="23"/>
    </row>
    <row r="517" spans="1:6" ht="24">
      <c r="A517" s="24" t="s">
        <v>753</v>
      </c>
      <c r="B517" s="25" t="s">
        <v>94</v>
      </c>
      <c r="C517" s="33"/>
      <c r="D517" s="58"/>
      <c r="E517" s="209"/>
      <c r="F517" s="23"/>
    </row>
    <row r="518" spans="1:6" ht="24">
      <c r="A518" s="24" t="s">
        <v>754</v>
      </c>
      <c r="B518" s="137" t="s">
        <v>1175</v>
      </c>
      <c r="C518" s="33"/>
      <c r="D518" s="58"/>
      <c r="E518" s="209"/>
      <c r="F518" s="23"/>
    </row>
    <row r="519" spans="1:6" ht="48">
      <c r="A519" s="24" t="s">
        <v>755</v>
      </c>
      <c r="B519" s="137" t="s">
        <v>761</v>
      </c>
      <c r="C519" s="33"/>
      <c r="D519" s="58"/>
      <c r="E519" s="209"/>
      <c r="F519" s="23"/>
    </row>
    <row r="520" spans="1:6" ht="36">
      <c r="A520" s="24" t="s">
        <v>756</v>
      </c>
      <c r="B520" s="137" t="s">
        <v>95</v>
      </c>
      <c r="C520" s="33"/>
      <c r="D520" s="58"/>
      <c r="E520" s="209"/>
      <c r="F520" s="23"/>
    </row>
    <row r="521" spans="1:6" ht="36">
      <c r="A521" s="24" t="s">
        <v>757</v>
      </c>
      <c r="B521" s="137" t="s">
        <v>96</v>
      </c>
      <c r="C521" s="33"/>
      <c r="D521" s="58"/>
      <c r="E521" s="209"/>
      <c r="F521" s="23"/>
    </row>
    <row r="522" spans="1:6" ht="24">
      <c r="A522" s="24" t="s">
        <v>758</v>
      </c>
      <c r="B522" s="137" t="s">
        <v>84</v>
      </c>
      <c r="C522" s="33"/>
      <c r="D522" s="58"/>
      <c r="E522" s="209"/>
      <c r="F522" s="23"/>
    </row>
    <row r="523" spans="1:6" ht="24">
      <c r="A523" s="24" t="s">
        <v>759</v>
      </c>
      <c r="B523" s="137" t="s">
        <v>97</v>
      </c>
      <c r="C523" s="33"/>
      <c r="D523" s="58"/>
      <c r="E523" s="209"/>
      <c r="F523" s="23"/>
    </row>
    <row r="524" spans="1:6" ht="24">
      <c r="A524" s="24" t="s">
        <v>762</v>
      </c>
      <c r="B524" s="137" t="s">
        <v>98</v>
      </c>
      <c r="C524" s="33"/>
      <c r="D524" s="58"/>
      <c r="E524" s="209"/>
      <c r="F524" s="23"/>
    </row>
    <row r="525" spans="1:6" ht="24">
      <c r="A525" s="24" t="s">
        <v>763</v>
      </c>
      <c r="B525" s="137" t="s">
        <v>99</v>
      </c>
      <c r="C525" s="33"/>
      <c r="D525" s="58"/>
      <c r="E525" s="209"/>
      <c r="F525" s="23"/>
    </row>
    <row r="526" spans="1:6" ht="36">
      <c r="A526" s="24" t="s">
        <v>764</v>
      </c>
      <c r="B526" s="137" t="s">
        <v>100</v>
      </c>
      <c r="C526" s="33"/>
      <c r="D526" s="58"/>
      <c r="E526" s="209"/>
      <c r="F526" s="23"/>
    </row>
    <row r="527" spans="1:6" ht="14.25">
      <c r="A527" s="24" t="s">
        <v>765</v>
      </c>
      <c r="B527" s="137" t="s">
        <v>101</v>
      </c>
      <c r="C527" s="33"/>
      <c r="D527" s="58"/>
      <c r="E527" s="209"/>
      <c r="F527" s="23"/>
    </row>
    <row r="528" spans="1:6" ht="36">
      <c r="A528" s="24" t="s">
        <v>766</v>
      </c>
      <c r="B528" s="137" t="s">
        <v>102</v>
      </c>
      <c r="C528" s="33"/>
      <c r="D528" s="58"/>
      <c r="E528" s="209"/>
      <c r="F528" s="23"/>
    </row>
    <row r="529" spans="1:6" ht="51">
      <c r="A529" s="21" t="s">
        <v>774</v>
      </c>
      <c r="B529" s="21" t="s">
        <v>1177</v>
      </c>
      <c r="C529" s="22"/>
      <c r="D529" s="72"/>
      <c r="E529" s="211"/>
      <c r="F529" s="23"/>
    </row>
    <row r="530" spans="1:6">
      <c r="A530" s="24" t="s">
        <v>775</v>
      </c>
      <c r="B530" s="149" t="s">
        <v>1011</v>
      </c>
      <c r="C530" s="67" t="s">
        <v>41</v>
      </c>
      <c r="D530" s="59">
        <v>10</v>
      </c>
      <c r="E530" s="210"/>
      <c r="F530" s="26">
        <f>D530*E530</f>
        <v>0</v>
      </c>
    </row>
    <row r="531" spans="1:6">
      <c r="A531" s="24" t="s">
        <v>776</v>
      </c>
      <c r="B531" s="149" t="s">
        <v>1012</v>
      </c>
      <c r="C531" s="67" t="s">
        <v>78</v>
      </c>
      <c r="D531" s="58">
        <v>33</v>
      </c>
      <c r="E531" s="210"/>
      <c r="F531" s="26">
        <f t="shared" ref="F531:F532" si="67">D531*E531</f>
        <v>0</v>
      </c>
    </row>
    <row r="532" spans="1:6" ht="24">
      <c r="A532" s="24" t="s">
        <v>777</v>
      </c>
      <c r="B532" s="149" t="s">
        <v>1013</v>
      </c>
      <c r="C532" s="84" t="s">
        <v>41</v>
      </c>
      <c r="D532" s="98">
        <v>34</v>
      </c>
      <c r="E532" s="210"/>
      <c r="F532" s="83">
        <f t="shared" si="67"/>
        <v>0</v>
      </c>
    </row>
    <row r="533" spans="1:6" ht="51">
      <c r="A533" s="21" t="s">
        <v>778</v>
      </c>
      <c r="B533" s="21" t="s">
        <v>770</v>
      </c>
      <c r="C533" s="22"/>
      <c r="D533" s="72"/>
      <c r="E533" s="211"/>
      <c r="F533" s="23"/>
    </row>
    <row r="534" spans="1:6" ht="38.25">
      <c r="A534" s="21"/>
      <c r="B534" s="21" t="s">
        <v>767</v>
      </c>
      <c r="C534" s="22"/>
      <c r="D534" s="72"/>
      <c r="E534" s="211"/>
      <c r="F534" s="23"/>
    </row>
    <row r="535" spans="1:6" ht="38.25">
      <c r="A535" s="21"/>
      <c r="B535" s="21" t="s">
        <v>772</v>
      </c>
      <c r="C535" s="22"/>
      <c r="D535" s="72"/>
      <c r="E535" s="211"/>
      <c r="F535" s="23"/>
    </row>
    <row r="536" spans="1:6" ht="14.25">
      <c r="A536" s="21"/>
      <c r="B536" s="21" t="s">
        <v>768</v>
      </c>
      <c r="C536" s="22"/>
      <c r="D536" s="72"/>
      <c r="E536" s="211"/>
      <c r="F536" s="23"/>
    </row>
    <row r="537" spans="1:6" ht="38.25">
      <c r="A537" s="21"/>
      <c r="B537" s="21" t="s">
        <v>767</v>
      </c>
      <c r="C537" s="22"/>
      <c r="D537" s="72"/>
      <c r="E537" s="211"/>
      <c r="F537" s="23"/>
    </row>
    <row r="538" spans="1:6" ht="14.25">
      <c r="A538" s="21"/>
      <c r="B538" s="21" t="s">
        <v>1176</v>
      </c>
      <c r="C538" s="22"/>
      <c r="D538" s="72"/>
      <c r="E538" s="211"/>
      <c r="F538" s="23"/>
    </row>
    <row r="539" spans="1:6" ht="14.25">
      <c r="A539" s="21"/>
      <c r="B539" s="21" t="s">
        <v>769</v>
      </c>
      <c r="C539" s="22"/>
      <c r="D539" s="72"/>
      <c r="E539" s="211"/>
      <c r="F539" s="23"/>
    </row>
    <row r="540" spans="1:6" ht="84">
      <c r="A540" s="24" t="s">
        <v>780</v>
      </c>
      <c r="B540" s="114" t="s">
        <v>771</v>
      </c>
      <c r="C540" s="115" t="s">
        <v>20</v>
      </c>
      <c r="D540" s="116">
        <v>100</v>
      </c>
      <c r="E540" s="210"/>
      <c r="F540" s="26">
        <f t="shared" ref="F540" si="68">D540*E540</f>
        <v>0</v>
      </c>
    </row>
    <row r="541" spans="1:6" ht="72">
      <c r="A541" s="24" t="s">
        <v>785</v>
      </c>
      <c r="B541" s="114" t="s">
        <v>1250</v>
      </c>
      <c r="C541" s="115" t="s">
        <v>20</v>
      </c>
      <c r="D541" s="116">
        <v>26.5</v>
      </c>
      <c r="E541" s="210"/>
      <c r="F541" s="26">
        <f t="shared" ref="F541" si="69">D541*E541</f>
        <v>0</v>
      </c>
    </row>
    <row r="542" spans="1:6" ht="36">
      <c r="A542" s="24" t="s">
        <v>786</v>
      </c>
      <c r="B542" s="114" t="s">
        <v>1251</v>
      </c>
      <c r="C542" s="115" t="s">
        <v>20</v>
      </c>
      <c r="D542" s="116">
        <v>16</v>
      </c>
      <c r="E542" s="210"/>
      <c r="F542" s="26">
        <f t="shared" ref="F542" si="70">D542*E542</f>
        <v>0</v>
      </c>
    </row>
    <row r="543" spans="1:6" ht="84">
      <c r="A543" s="24" t="s">
        <v>1178</v>
      </c>
      <c r="B543" s="114" t="s">
        <v>773</v>
      </c>
      <c r="C543" s="115" t="s">
        <v>20</v>
      </c>
      <c r="D543" s="116">
        <v>12.25</v>
      </c>
      <c r="E543" s="210"/>
      <c r="F543" s="26">
        <f t="shared" ref="F543" si="71">D543*E543</f>
        <v>0</v>
      </c>
    </row>
    <row r="544" spans="1:6" ht="140.25">
      <c r="A544" s="21" t="s">
        <v>783</v>
      </c>
      <c r="B544" s="21" t="s">
        <v>1172</v>
      </c>
      <c r="C544" s="22"/>
      <c r="D544" s="72"/>
      <c r="E544" s="211"/>
      <c r="F544" s="23"/>
    </row>
    <row r="545" spans="1:6" ht="72">
      <c r="A545" s="24" t="s">
        <v>784</v>
      </c>
      <c r="B545" s="114" t="s">
        <v>779</v>
      </c>
      <c r="C545" s="115" t="s">
        <v>20</v>
      </c>
      <c r="D545" s="116">
        <v>6.2</v>
      </c>
      <c r="E545" s="210"/>
      <c r="F545" s="26">
        <f t="shared" ref="F545" si="72">D545*E545</f>
        <v>0</v>
      </c>
    </row>
    <row r="546" spans="1:6" ht="108">
      <c r="A546" s="24" t="s">
        <v>788</v>
      </c>
      <c r="B546" s="114" t="s">
        <v>781</v>
      </c>
      <c r="C546" s="115" t="s">
        <v>20</v>
      </c>
      <c r="D546" s="116">
        <v>53.8</v>
      </c>
      <c r="E546" s="210"/>
      <c r="F546" s="26">
        <f t="shared" ref="F546:F547" si="73">D546*E546</f>
        <v>0</v>
      </c>
    </row>
    <row r="547" spans="1:6" ht="108">
      <c r="A547" s="24" t="s">
        <v>789</v>
      </c>
      <c r="B547" s="114" t="s">
        <v>782</v>
      </c>
      <c r="C547" s="115" t="s">
        <v>20</v>
      </c>
      <c r="D547" s="116">
        <v>15.4</v>
      </c>
      <c r="E547" s="210"/>
      <c r="F547" s="26">
        <f t="shared" si="73"/>
        <v>0</v>
      </c>
    </row>
    <row r="548" spans="1:6" ht="25.5">
      <c r="A548" s="21" t="s">
        <v>791</v>
      </c>
      <c r="B548" s="136" t="s">
        <v>345</v>
      </c>
      <c r="C548" s="22"/>
      <c r="D548" s="72"/>
      <c r="E548" s="211"/>
      <c r="F548" s="23"/>
    </row>
    <row r="549" spans="1:6" ht="36">
      <c r="A549" s="24" t="s">
        <v>792</v>
      </c>
      <c r="B549" s="150" t="s">
        <v>1252</v>
      </c>
      <c r="C549" s="151" t="s">
        <v>41</v>
      </c>
      <c r="D549" s="152">
        <v>6</v>
      </c>
      <c r="E549" s="210"/>
      <c r="F549" s="153">
        <f t="shared" ref="F549:F554" si="74">D549*E549</f>
        <v>0</v>
      </c>
    </row>
    <row r="550" spans="1:6" ht="24">
      <c r="A550" s="24" t="s">
        <v>1179</v>
      </c>
      <c r="B550" s="150" t="s">
        <v>1253</v>
      </c>
      <c r="C550" s="151" t="s">
        <v>41</v>
      </c>
      <c r="D550" s="152">
        <v>4</v>
      </c>
      <c r="E550" s="210"/>
      <c r="F550" s="153">
        <f t="shared" si="74"/>
        <v>0</v>
      </c>
    </row>
    <row r="551" spans="1:6" ht="24">
      <c r="A551" s="24" t="s">
        <v>1180</v>
      </c>
      <c r="B551" s="150" t="s">
        <v>1254</v>
      </c>
      <c r="C551" s="151" t="s">
        <v>41</v>
      </c>
      <c r="D551" s="152">
        <v>2</v>
      </c>
      <c r="E551" s="210"/>
      <c r="F551" s="153">
        <f t="shared" si="74"/>
        <v>0</v>
      </c>
    </row>
    <row r="552" spans="1:6">
      <c r="A552" s="24" t="s">
        <v>1181</v>
      </c>
      <c r="B552" s="150" t="s">
        <v>787</v>
      </c>
      <c r="C552" s="151" t="s">
        <v>41</v>
      </c>
      <c r="D552" s="152">
        <v>1</v>
      </c>
      <c r="E552" s="210"/>
      <c r="F552" s="153">
        <f t="shared" si="74"/>
        <v>0</v>
      </c>
    </row>
    <row r="553" spans="1:6" ht="36">
      <c r="A553" s="24" t="s">
        <v>1182</v>
      </c>
      <c r="B553" s="150" t="s">
        <v>346</v>
      </c>
      <c r="C553" s="139" t="s">
        <v>78</v>
      </c>
      <c r="D553" s="119">
        <v>4</v>
      </c>
      <c r="E553" s="210"/>
      <c r="F553" s="153">
        <f t="shared" si="74"/>
        <v>0</v>
      </c>
    </row>
    <row r="554" spans="1:6" ht="36">
      <c r="A554" s="24" t="s">
        <v>1183</v>
      </c>
      <c r="B554" s="150" t="s">
        <v>347</v>
      </c>
      <c r="C554" s="139" t="s">
        <v>20</v>
      </c>
      <c r="D554" s="119">
        <v>2</v>
      </c>
      <c r="E554" s="210"/>
      <c r="F554" s="153">
        <f t="shared" si="74"/>
        <v>0</v>
      </c>
    </row>
    <row r="555" spans="1:6" ht="36">
      <c r="A555" s="24" t="s">
        <v>1184</v>
      </c>
      <c r="B555" s="150" t="s">
        <v>790</v>
      </c>
      <c r="C555" s="151" t="s">
        <v>41</v>
      </c>
      <c r="D555" s="152">
        <v>1</v>
      </c>
      <c r="E555" s="210"/>
      <c r="F555" s="153">
        <f t="shared" ref="F555" si="75">D555*E555</f>
        <v>0</v>
      </c>
    </row>
    <row r="556" spans="1:6" ht="25.5">
      <c r="A556" s="21" t="s">
        <v>795</v>
      </c>
      <c r="B556" s="136" t="s">
        <v>793</v>
      </c>
      <c r="C556" s="115"/>
      <c r="D556" s="116"/>
      <c r="E556" s="211"/>
      <c r="F556" s="26"/>
    </row>
    <row r="557" spans="1:6">
      <c r="A557" s="24" t="s">
        <v>798</v>
      </c>
      <c r="B557" s="150" t="s">
        <v>794</v>
      </c>
      <c r="C557" s="151" t="s">
        <v>20</v>
      </c>
      <c r="D557" s="154">
        <v>3.5</v>
      </c>
      <c r="E557" s="210"/>
      <c r="F557" s="153">
        <f t="shared" ref="F557" si="76">D557*E557</f>
        <v>0</v>
      </c>
    </row>
    <row r="558" spans="1:6" ht="114.75">
      <c r="A558" s="21" t="s">
        <v>796</v>
      </c>
      <c r="B558" s="21" t="s">
        <v>797</v>
      </c>
      <c r="C558" s="22"/>
      <c r="D558" s="72"/>
      <c r="E558" s="211"/>
      <c r="F558" s="23"/>
    </row>
    <row r="559" spans="1:6" ht="24">
      <c r="A559" s="24" t="s">
        <v>800</v>
      </c>
      <c r="B559" s="114" t="s">
        <v>799</v>
      </c>
      <c r="C559" s="115" t="s">
        <v>20</v>
      </c>
      <c r="D559" s="116">
        <v>48.2</v>
      </c>
      <c r="E559" s="210"/>
      <c r="F559" s="26">
        <f t="shared" ref="F559" si="77">D559*E559</f>
        <v>0</v>
      </c>
    </row>
    <row r="560" spans="1:6" ht="36">
      <c r="A560" s="24" t="s">
        <v>1185</v>
      </c>
      <c r="B560" s="114" t="s">
        <v>907</v>
      </c>
      <c r="C560" s="115" t="s">
        <v>20</v>
      </c>
      <c r="D560" s="116">
        <v>5</v>
      </c>
      <c r="E560" s="210"/>
      <c r="F560" s="26">
        <f t="shared" ref="F560" si="78">D560*E560</f>
        <v>0</v>
      </c>
    </row>
    <row r="561" spans="1:6" ht="89.25">
      <c r="A561" s="21" t="s">
        <v>1186</v>
      </c>
      <c r="B561" s="21" t="s">
        <v>801</v>
      </c>
      <c r="C561" s="22"/>
      <c r="D561" s="72"/>
      <c r="E561" s="211"/>
      <c r="F561" s="23"/>
    </row>
    <row r="562" spans="1:6">
      <c r="A562" s="24" t="s">
        <v>1187</v>
      </c>
      <c r="B562" s="114" t="s">
        <v>802</v>
      </c>
      <c r="C562" s="115" t="s">
        <v>20</v>
      </c>
      <c r="D562" s="116">
        <v>425</v>
      </c>
      <c r="E562" s="210"/>
      <c r="F562" s="26">
        <f t="shared" ref="F562" si="79">D562*E562</f>
        <v>0</v>
      </c>
    </row>
    <row r="563" spans="1:6" ht="15.75">
      <c r="A563" s="6" t="s">
        <v>123</v>
      </c>
      <c r="B563" s="6" t="s">
        <v>124</v>
      </c>
      <c r="C563" s="7"/>
      <c r="D563" s="52" t="s">
        <v>4</v>
      </c>
      <c r="E563" s="199"/>
      <c r="F563" s="8"/>
    </row>
    <row r="564" spans="1:6" ht="15">
      <c r="A564" s="40" t="s">
        <v>125</v>
      </c>
      <c r="B564" s="40" t="s">
        <v>318</v>
      </c>
      <c r="C564" s="41"/>
      <c r="D564" s="55" t="s">
        <v>4</v>
      </c>
      <c r="E564" s="200"/>
      <c r="F564" s="46"/>
    </row>
    <row r="565" spans="1:6" ht="15">
      <c r="A565" s="38" t="s">
        <v>183</v>
      </c>
      <c r="B565" s="62" t="s">
        <v>344</v>
      </c>
      <c r="C565" s="39"/>
      <c r="D565" s="56"/>
      <c r="E565" s="207"/>
      <c r="F565" s="42">
        <f>F579+F593</f>
        <v>0</v>
      </c>
    </row>
    <row r="566" spans="1:6">
      <c r="A566" s="43" t="s">
        <v>840</v>
      </c>
      <c r="B566" s="51" t="s">
        <v>10</v>
      </c>
      <c r="C566" s="37"/>
      <c r="D566" s="57"/>
      <c r="E566" s="208"/>
      <c r="F566" s="45"/>
    </row>
    <row r="567" spans="1:6" ht="25.5">
      <c r="A567" s="125" t="s">
        <v>841</v>
      </c>
      <c r="B567" s="125" t="s">
        <v>113</v>
      </c>
      <c r="C567" s="155"/>
      <c r="D567" s="156"/>
      <c r="E567" s="156"/>
      <c r="F567" s="157"/>
    </row>
    <row r="568" spans="1:6" ht="24">
      <c r="A568" s="158" t="s">
        <v>842</v>
      </c>
      <c r="B568" s="123" t="s">
        <v>56</v>
      </c>
      <c r="C568" s="159"/>
      <c r="D568" s="160"/>
      <c r="E568" s="160"/>
      <c r="F568" s="141"/>
    </row>
    <row r="569" spans="1:6" ht="36">
      <c r="A569" s="158" t="s">
        <v>843</v>
      </c>
      <c r="B569" s="161" t="s">
        <v>114</v>
      </c>
      <c r="C569" s="162"/>
      <c r="D569" s="163"/>
      <c r="E569" s="154"/>
      <c r="F569" s="164"/>
    </row>
    <row r="570" spans="1:6" ht="24">
      <c r="A570" s="158" t="s">
        <v>844</v>
      </c>
      <c r="B570" s="161" t="s">
        <v>115</v>
      </c>
      <c r="C570" s="162"/>
      <c r="D570" s="163"/>
      <c r="E570" s="154"/>
      <c r="F570" s="164"/>
    </row>
    <row r="571" spans="1:6">
      <c r="A571" s="158" t="s">
        <v>845</v>
      </c>
      <c r="B571" s="161" t="s">
        <v>116</v>
      </c>
      <c r="C571" s="162"/>
      <c r="D571" s="163"/>
      <c r="E571" s="154"/>
      <c r="F571" s="164"/>
    </row>
    <row r="572" spans="1:6" ht="36">
      <c r="A572" s="158" t="s">
        <v>846</v>
      </c>
      <c r="B572" s="123" t="s">
        <v>863</v>
      </c>
      <c r="C572" s="162"/>
      <c r="D572" s="163"/>
      <c r="E572" s="154"/>
      <c r="F572" s="164"/>
    </row>
    <row r="573" spans="1:6" ht="120">
      <c r="A573" s="158" t="s">
        <v>847</v>
      </c>
      <c r="B573" s="123" t="s">
        <v>117</v>
      </c>
      <c r="C573" s="162"/>
      <c r="D573" s="163"/>
      <c r="E573" s="154"/>
      <c r="F573" s="164"/>
    </row>
    <row r="574" spans="1:6" ht="84">
      <c r="A574" s="158" t="s">
        <v>848</v>
      </c>
      <c r="B574" s="123" t="s">
        <v>118</v>
      </c>
      <c r="C574" s="162"/>
      <c r="D574" s="163"/>
      <c r="E574" s="154"/>
      <c r="F574" s="164"/>
    </row>
    <row r="575" spans="1:6" ht="36">
      <c r="A575" s="158" t="s">
        <v>852</v>
      </c>
      <c r="B575" s="161" t="s">
        <v>119</v>
      </c>
      <c r="C575" s="162"/>
      <c r="D575" s="163"/>
      <c r="E575" s="154"/>
      <c r="F575" s="164"/>
    </row>
    <row r="576" spans="1:6" ht="24">
      <c r="A576" s="158" t="s">
        <v>1035</v>
      </c>
      <c r="B576" s="145" t="s">
        <v>335</v>
      </c>
      <c r="C576" s="162"/>
      <c r="D576" s="163"/>
      <c r="E576" s="154"/>
      <c r="F576" s="164"/>
    </row>
    <row r="577" spans="1:6">
      <c r="A577" s="125" t="s">
        <v>849</v>
      </c>
      <c r="B577" s="125" t="s">
        <v>17</v>
      </c>
      <c r="C577" s="155"/>
      <c r="D577" s="156"/>
      <c r="E577" s="156"/>
      <c r="F577" s="157"/>
    </row>
    <row r="578" spans="1:6" ht="108">
      <c r="A578" s="158" t="s">
        <v>850</v>
      </c>
      <c r="B578" s="123" t="s">
        <v>865</v>
      </c>
      <c r="C578" s="165"/>
      <c r="D578" s="166"/>
      <c r="E578" s="166"/>
      <c r="F578" s="82"/>
    </row>
    <row r="579" spans="1:6">
      <c r="A579" s="43" t="s">
        <v>851</v>
      </c>
      <c r="B579" s="51" t="s">
        <v>965</v>
      </c>
      <c r="C579" s="37"/>
      <c r="D579" s="57"/>
      <c r="E579" s="208"/>
      <c r="F579" s="69">
        <f>SUM(F580:F592)</f>
        <v>0</v>
      </c>
    </row>
    <row r="580" spans="1:6" ht="63.75">
      <c r="A580" s="125" t="s">
        <v>853</v>
      </c>
      <c r="B580" s="21" t="s">
        <v>1027</v>
      </c>
      <c r="C580" s="165"/>
      <c r="D580" s="166"/>
      <c r="E580" s="166"/>
      <c r="F580" s="82"/>
    </row>
    <row r="581" spans="1:6" ht="120">
      <c r="A581" s="167" t="s">
        <v>854</v>
      </c>
      <c r="B581" s="123" t="s">
        <v>1255</v>
      </c>
      <c r="C581" s="165" t="s">
        <v>41</v>
      </c>
      <c r="D581" s="168">
        <v>2</v>
      </c>
      <c r="E581" s="210"/>
      <c r="F581" s="82">
        <f>D581*E581</f>
        <v>0</v>
      </c>
    </row>
    <row r="582" spans="1:6" ht="144">
      <c r="A582" s="167" t="s">
        <v>855</v>
      </c>
      <c r="B582" s="123" t="s">
        <v>1256</v>
      </c>
      <c r="C582" s="165" t="s">
        <v>41</v>
      </c>
      <c r="D582" s="169">
        <v>1</v>
      </c>
      <c r="E582" s="210"/>
      <c r="F582" s="82">
        <f t="shared" ref="F582:F585" si="80">D582*E582</f>
        <v>0</v>
      </c>
    </row>
    <row r="583" spans="1:6" ht="120">
      <c r="A583" s="167" t="s">
        <v>1008</v>
      </c>
      <c r="B583" s="123" t="s">
        <v>1036</v>
      </c>
      <c r="C583" s="165" t="s">
        <v>41</v>
      </c>
      <c r="D583" s="169">
        <v>1</v>
      </c>
      <c r="E583" s="210"/>
      <c r="F583" s="82">
        <f t="shared" si="80"/>
        <v>0</v>
      </c>
    </row>
    <row r="584" spans="1:6" ht="63.75">
      <c r="A584" s="125" t="s">
        <v>856</v>
      </c>
      <c r="B584" s="21" t="s">
        <v>1023</v>
      </c>
      <c r="C584" s="165"/>
      <c r="D584" s="169"/>
      <c r="E584" s="166"/>
      <c r="F584" s="82"/>
    </row>
    <row r="585" spans="1:6" ht="168">
      <c r="A585" s="167" t="s">
        <v>857</v>
      </c>
      <c r="B585" s="123" t="s">
        <v>1037</v>
      </c>
      <c r="C585" s="165" t="s">
        <v>41</v>
      </c>
      <c r="D585" s="169">
        <v>1</v>
      </c>
      <c r="E585" s="210"/>
      <c r="F585" s="82">
        <f t="shared" si="80"/>
        <v>0</v>
      </c>
    </row>
    <row r="586" spans="1:6" ht="168">
      <c r="A586" s="167" t="s">
        <v>858</v>
      </c>
      <c r="B586" s="123" t="s">
        <v>1038</v>
      </c>
      <c r="C586" s="165" t="s">
        <v>41</v>
      </c>
      <c r="D586" s="169">
        <v>1</v>
      </c>
      <c r="E586" s="210"/>
      <c r="F586" s="82">
        <f t="shared" ref="F586:F587" si="81">D586*E586</f>
        <v>0</v>
      </c>
    </row>
    <row r="587" spans="1:6" ht="192">
      <c r="A587" s="167" t="s">
        <v>1009</v>
      </c>
      <c r="B587" s="123" t="s">
        <v>1039</v>
      </c>
      <c r="C587" s="165" t="s">
        <v>41</v>
      </c>
      <c r="D587" s="169">
        <v>1</v>
      </c>
      <c r="E587" s="210"/>
      <c r="F587" s="82">
        <f t="shared" si="81"/>
        <v>0</v>
      </c>
    </row>
    <row r="588" spans="1:6" ht="76.5">
      <c r="A588" s="125" t="s">
        <v>859</v>
      </c>
      <c r="B588" s="170" t="s">
        <v>1024</v>
      </c>
      <c r="C588" s="165"/>
      <c r="D588" s="169"/>
      <c r="E588" s="166"/>
      <c r="F588" s="82"/>
    </row>
    <row r="589" spans="1:6" ht="144">
      <c r="A589" s="167" t="s">
        <v>860</v>
      </c>
      <c r="B589" s="123" t="s">
        <v>1041</v>
      </c>
      <c r="C589" s="165" t="s">
        <v>41</v>
      </c>
      <c r="D589" s="169">
        <v>1</v>
      </c>
      <c r="E589" s="210"/>
      <c r="F589" s="82">
        <f t="shared" ref="F589" si="82">D589*E589</f>
        <v>0</v>
      </c>
    </row>
    <row r="590" spans="1:6" ht="132">
      <c r="A590" s="167" t="s">
        <v>861</v>
      </c>
      <c r="B590" s="123" t="s">
        <v>1040</v>
      </c>
      <c r="C590" s="165" t="s">
        <v>41</v>
      </c>
      <c r="D590" s="169">
        <v>1</v>
      </c>
      <c r="E590" s="210"/>
      <c r="F590" s="82">
        <f t="shared" ref="F590:F592" si="83">D590*E590</f>
        <v>0</v>
      </c>
    </row>
    <row r="591" spans="1:6" ht="120">
      <c r="A591" s="167" t="s">
        <v>862</v>
      </c>
      <c r="B591" s="123" t="s">
        <v>1257</v>
      </c>
      <c r="C591" s="165" t="s">
        <v>41</v>
      </c>
      <c r="D591" s="169">
        <v>1</v>
      </c>
      <c r="E591" s="210"/>
      <c r="F591" s="82">
        <f t="shared" si="83"/>
        <v>0</v>
      </c>
    </row>
    <row r="592" spans="1:6" ht="108">
      <c r="A592" s="167" t="s">
        <v>1042</v>
      </c>
      <c r="B592" s="123" t="s">
        <v>1043</v>
      </c>
      <c r="C592" s="165" t="s">
        <v>41</v>
      </c>
      <c r="D592" s="169">
        <v>1</v>
      </c>
      <c r="E592" s="210"/>
      <c r="F592" s="82">
        <f t="shared" si="83"/>
        <v>0</v>
      </c>
    </row>
    <row r="593" spans="1:6">
      <c r="A593" s="43" t="s">
        <v>966</v>
      </c>
      <c r="B593" s="51" t="s">
        <v>803</v>
      </c>
      <c r="C593" s="37"/>
      <c r="D593" s="85"/>
      <c r="E593" s="208"/>
      <c r="F593" s="69">
        <f>SUM(F594:F599)</f>
        <v>0</v>
      </c>
    </row>
    <row r="594" spans="1:6" ht="102">
      <c r="A594" s="125" t="s">
        <v>1010</v>
      </c>
      <c r="B594" s="125" t="s">
        <v>1046</v>
      </c>
      <c r="C594" s="165"/>
      <c r="D594" s="169"/>
      <c r="E594" s="166"/>
      <c r="F594" s="82"/>
    </row>
    <row r="595" spans="1:6" ht="114.75">
      <c r="A595" s="125"/>
      <c r="B595" s="125" t="s">
        <v>1044</v>
      </c>
      <c r="C595" s="165"/>
      <c r="D595" s="169"/>
      <c r="E595" s="166"/>
      <c r="F595" s="82"/>
    </row>
    <row r="596" spans="1:6" ht="178.5">
      <c r="A596" s="125"/>
      <c r="B596" s="125" t="s">
        <v>1045</v>
      </c>
      <c r="C596" s="165"/>
      <c r="D596" s="169"/>
      <c r="E596" s="166"/>
      <c r="F596" s="82"/>
    </row>
    <row r="597" spans="1:6" ht="24">
      <c r="A597" s="167" t="s">
        <v>1048</v>
      </c>
      <c r="B597" s="123" t="s">
        <v>1259</v>
      </c>
      <c r="C597" s="165" t="s">
        <v>192</v>
      </c>
      <c r="D597" s="169">
        <v>1</v>
      </c>
      <c r="E597" s="210"/>
      <c r="F597" s="82">
        <f t="shared" ref="F597" si="84">D597*E597</f>
        <v>0</v>
      </c>
    </row>
    <row r="598" spans="1:6" ht="102">
      <c r="A598" s="125" t="s">
        <v>1047</v>
      </c>
      <c r="B598" s="125" t="s">
        <v>1258</v>
      </c>
      <c r="C598" s="165"/>
      <c r="D598" s="169"/>
      <c r="E598" s="166"/>
      <c r="F598" s="82"/>
    </row>
    <row r="599" spans="1:6" ht="24">
      <c r="A599" s="167" t="s">
        <v>1049</v>
      </c>
      <c r="B599" s="123" t="s">
        <v>1260</v>
      </c>
      <c r="C599" s="165" t="s">
        <v>192</v>
      </c>
      <c r="D599" s="169">
        <v>1</v>
      </c>
      <c r="E599" s="210"/>
      <c r="F599" s="82">
        <f t="shared" ref="F599" si="85">D599*E599</f>
        <v>0</v>
      </c>
    </row>
    <row r="600" spans="1:6" ht="15.75">
      <c r="A600" s="6" t="s">
        <v>123</v>
      </c>
      <c r="B600" s="6" t="s">
        <v>124</v>
      </c>
      <c r="C600" s="7"/>
      <c r="D600" s="52" t="s">
        <v>4</v>
      </c>
      <c r="E600" s="199"/>
      <c r="F600" s="8"/>
    </row>
    <row r="601" spans="1:6" ht="15">
      <c r="A601" s="40" t="s">
        <v>125</v>
      </c>
      <c r="B601" s="40" t="s">
        <v>318</v>
      </c>
      <c r="C601" s="41"/>
      <c r="D601" s="55" t="s">
        <v>4</v>
      </c>
      <c r="E601" s="200"/>
      <c r="F601" s="46"/>
    </row>
    <row r="602" spans="1:6" ht="15">
      <c r="A602" s="38" t="s">
        <v>184</v>
      </c>
      <c r="B602" s="62" t="s">
        <v>964</v>
      </c>
      <c r="C602" s="39"/>
      <c r="D602" s="56"/>
      <c r="E602" s="207"/>
      <c r="F602" s="42">
        <f>F613+F616</f>
        <v>0</v>
      </c>
    </row>
    <row r="603" spans="1:6">
      <c r="A603" s="43" t="s">
        <v>1050</v>
      </c>
      <c r="B603" s="51" t="s">
        <v>10</v>
      </c>
      <c r="C603" s="37"/>
      <c r="D603" s="57"/>
      <c r="E603" s="208"/>
      <c r="F603" s="45"/>
    </row>
    <row r="604" spans="1:6" ht="25.5">
      <c r="A604" s="21" t="s">
        <v>1051</v>
      </c>
      <c r="B604" s="125" t="s">
        <v>1014</v>
      </c>
      <c r="C604" s="33"/>
      <c r="D604" s="58"/>
      <c r="E604" s="211"/>
      <c r="F604" s="23"/>
    </row>
    <row r="605" spans="1:6" ht="14.25">
      <c r="A605" s="24" t="s">
        <v>1052</v>
      </c>
      <c r="B605" s="123" t="s">
        <v>1015</v>
      </c>
      <c r="C605" s="33"/>
      <c r="D605" s="58"/>
      <c r="E605" s="211"/>
      <c r="F605" s="23"/>
    </row>
    <row r="606" spans="1:6" ht="36">
      <c r="A606" s="24" t="s">
        <v>1053</v>
      </c>
      <c r="B606" s="161" t="s">
        <v>1016</v>
      </c>
      <c r="C606" s="33"/>
      <c r="D606" s="58"/>
      <c r="E606" s="211"/>
      <c r="F606" s="23"/>
    </row>
    <row r="607" spans="1:6" ht="24">
      <c r="A607" s="24" t="s">
        <v>1054</v>
      </c>
      <c r="B607" s="123" t="s">
        <v>1017</v>
      </c>
      <c r="C607" s="33"/>
      <c r="D607" s="58"/>
      <c r="E607" s="211"/>
      <c r="F607" s="23"/>
    </row>
    <row r="608" spans="1:6" ht="24">
      <c r="A608" s="24" t="s">
        <v>1055</v>
      </c>
      <c r="B608" s="161" t="s">
        <v>1018</v>
      </c>
      <c r="C608" s="33"/>
      <c r="D608" s="58"/>
      <c r="E608" s="211"/>
      <c r="F608" s="23"/>
    </row>
    <row r="609" spans="1:6" ht="14.25">
      <c r="A609" s="24" t="s">
        <v>1056</v>
      </c>
      <c r="B609" s="123" t="s">
        <v>1019</v>
      </c>
      <c r="C609" s="33"/>
      <c r="D609" s="58"/>
      <c r="E609" s="211"/>
      <c r="F609" s="23"/>
    </row>
    <row r="610" spans="1:6" ht="14.25">
      <c r="A610" s="24" t="s">
        <v>1057</v>
      </c>
      <c r="B610" s="161" t="s">
        <v>1020</v>
      </c>
      <c r="C610" s="33"/>
      <c r="D610" s="58"/>
      <c r="E610" s="211"/>
      <c r="F610" s="23"/>
    </row>
    <row r="611" spans="1:6" ht="14.25">
      <c r="A611" s="21" t="s">
        <v>1058</v>
      </c>
      <c r="B611" s="125" t="s">
        <v>17</v>
      </c>
      <c r="C611" s="33"/>
      <c r="D611" s="58"/>
      <c r="E611" s="211"/>
      <c r="F611" s="23"/>
    </row>
    <row r="612" spans="1:6" ht="132">
      <c r="A612" s="24" t="s">
        <v>1059</v>
      </c>
      <c r="B612" s="123" t="s">
        <v>834</v>
      </c>
      <c r="C612" s="33"/>
      <c r="D612" s="58"/>
      <c r="E612" s="211"/>
      <c r="F612" s="23"/>
    </row>
    <row r="613" spans="1:6">
      <c r="A613" s="43" t="s">
        <v>1060</v>
      </c>
      <c r="B613" s="43" t="s">
        <v>1021</v>
      </c>
      <c r="C613" s="37"/>
      <c r="D613" s="57"/>
      <c r="E613" s="208"/>
      <c r="F613" s="69">
        <f>SUM(F614:F615)</f>
        <v>0</v>
      </c>
    </row>
    <row r="614" spans="1:6" ht="38.25">
      <c r="A614" s="21" t="s">
        <v>1073</v>
      </c>
      <c r="B614" s="21" t="s">
        <v>1072</v>
      </c>
      <c r="C614" s="33"/>
      <c r="D614" s="58"/>
      <c r="E614" s="211"/>
      <c r="F614" s="23"/>
    </row>
    <row r="615" spans="1:6">
      <c r="A615" s="167" t="s">
        <v>1074</v>
      </c>
      <c r="B615" s="171" t="s">
        <v>1171</v>
      </c>
      <c r="C615" s="172" t="s">
        <v>20</v>
      </c>
      <c r="D615" s="166">
        <v>105</v>
      </c>
      <c r="E615" s="210"/>
      <c r="F615" s="82">
        <f>D615*E615</f>
        <v>0</v>
      </c>
    </row>
    <row r="616" spans="1:6">
      <c r="A616" s="43" t="s">
        <v>1061</v>
      </c>
      <c r="B616" s="74" t="s">
        <v>1022</v>
      </c>
      <c r="C616" s="37"/>
      <c r="D616" s="57"/>
      <c r="E616" s="208"/>
      <c r="F616" s="69">
        <f>SUM(F617:F621)</f>
        <v>0</v>
      </c>
    </row>
    <row r="617" spans="1:6" ht="255">
      <c r="A617" s="21" t="s">
        <v>1062</v>
      </c>
      <c r="B617" s="21" t="s">
        <v>1067</v>
      </c>
      <c r="C617" s="33"/>
      <c r="D617" s="58"/>
      <c r="E617" s="211"/>
      <c r="F617" s="23"/>
    </row>
    <row r="618" spans="1:6">
      <c r="A618" s="167" t="s">
        <v>1063</v>
      </c>
      <c r="B618" s="171" t="s">
        <v>1068</v>
      </c>
      <c r="C618" s="165" t="s">
        <v>20</v>
      </c>
      <c r="D618" s="166">
        <v>7.48</v>
      </c>
      <c r="E618" s="210"/>
      <c r="F618" s="82">
        <f>D618*E618</f>
        <v>0</v>
      </c>
    </row>
    <row r="619" spans="1:6">
      <c r="A619" s="167" t="s">
        <v>1064</v>
      </c>
      <c r="B619" s="171" t="s">
        <v>1071</v>
      </c>
      <c r="C619" s="165" t="s">
        <v>20</v>
      </c>
      <c r="D619" s="166">
        <v>3.96</v>
      </c>
      <c r="E619" s="210"/>
      <c r="F619" s="82">
        <f t="shared" ref="F619:F621" si="86">D619*E619</f>
        <v>0</v>
      </c>
    </row>
    <row r="620" spans="1:6">
      <c r="A620" s="167" t="s">
        <v>1065</v>
      </c>
      <c r="B620" s="171" t="s">
        <v>1069</v>
      </c>
      <c r="C620" s="165" t="s">
        <v>20</v>
      </c>
      <c r="D620" s="166">
        <v>3.3</v>
      </c>
      <c r="E620" s="210"/>
      <c r="F620" s="82">
        <f t="shared" si="86"/>
        <v>0</v>
      </c>
    </row>
    <row r="621" spans="1:6">
      <c r="A621" s="167" t="s">
        <v>1066</v>
      </c>
      <c r="B621" s="171" t="s">
        <v>1070</v>
      </c>
      <c r="C621" s="165" t="s">
        <v>20</v>
      </c>
      <c r="D621" s="166">
        <v>1.1000000000000001</v>
      </c>
      <c r="E621" s="210"/>
      <c r="F621" s="82">
        <f t="shared" si="86"/>
        <v>0</v>
      </c>
    </row>
    <row r="622" spans="1:6" ht="15.75">
      <c r="A622" s="6" t="s">
        <v>123</v>
      </c>
      <c r="B622" s="6" t="s">
        <v>124</v>
      </c>
      <c r="C622" s="7"/>
      <c r="D622" s="52" t="s">
        <v>4</v>
      </c>
      <c r="E622" s="199"/>
      <c r="F622" s="8"/>
    </row>
    <row r="623" spans="1:6" ht="15">
      <c r="A623" s="40" t="s">
        <v>125</v>
      </c>
      <c r="B623" s="40" t="s">
        <v>318</v>
      </c>
      <c r="C623" s="41"/>
      <c r="D623" s="55" t="s">
        <v>4</v>
      </c>
      <c r="E623" s="200"/>
      <c r="F623" s="46"/>
    </row>
    <row r="624" spans="1:6" ht="15">
      <c r="A624" s="38" t="s">
        <v>185</v>
      </c>
      <c r="B624" s="62" t="s">
        <v>810</v>
      </c>
      <c r="C624" s="39"/>
      <c r="D624" s="56"/>
      <c r="E624" s="207"/>
      <c r="F624" s="42">
        <f>F640+F660</f>
        <v>0</v>
      </c>
    </row>
    <row r="625" spans="1:6">
      <c r="A625" s="43" t="s">
        <v>1103</v>
      </c>
      <c r="B625" s="51" t="s">
        <v>10</v>
      </c>
      <c r="C625" s="68"/>
      <c r="D625" s="81"/>
      <c r="E625" s="81"/>
      <c r="F625" s="69"/>
    </row>
    <row r="626" spans="1:6" ht="25.5">
      <c r="A626" s="21" t="s">
        <v>1104</v>
      </c>
      <c r="B626" s="21" t="s">
        <v>811</v>
      </c>
      <c r="C626" s="33"/>
      <c r="D626" s="58"/>
      <c r="E626" s="211"/>
      <c r="F626" s="23"/>
    </row>
    <row r="627" spans="1:6" ht="24">
      <c r="A627" s="24" t="s">
        <v>1105</v>
      </c>
      <c r="B627" s="173" t="s">
        <v>815</v>
      </c>
      <c r="C627" s="174"/>
      <c r="D627" s="175"/>
      <c r="E627" s="175"/>
      <c r="F627" s="174"/>
    </row>
    <row r="628" spans="1:6" ht="36">
      <c r="A628" s="24" t="s">
        <v>1106</v>
      </c>
      <c r="B628" s="176" t="s">
        <v>816</v>
      </c>
      <c r="C628" s="177"/>
      <c r="D628" s="178"/>
      <c r="E628" s="178"/>
      <c r="F628" s="177"/>
    </row>
    <row r="629" spans="1:6" ht="24">
      <c r="A629" s="24" t="s">
        <v>1107</v>
      </c>
      <c r="B629" s="179" t="s">
        <v>817</v>
      </c>
      <c r="C629" s="180"/>
      <c r="D629" s="181"/>
      <c r="E629" s="181"/>
      <c r="F629" s="180"/>
    </row>
    <row r="630" spans="1:6">
      <c r="A630" s="24" t="s">
        <v>1108</v>
      </c>
      <c r="B630" s="173" t="s">
        <v>818</v>
      </c>
      <c r="C630" s="174"/>
      <c r="D630" s="175"/>
      <c r="E630" s="175"/>
      <c r="F630" s="174"/>
    </row>
    <row r="631" spans="1:6" ht="24">
      <c r="A631" s="24" t="s">
        <v>1109</v>
      </c>
      <c r="B631" s="179" t="s">
        <v>819</v>
      </c>
      <c r="C631" s="180"/>
      <c r="D631" s="181"/>
      <c r="E631" s="181"/>
      <c r="F631" s="180"/>
    </row>
    <row r="632" spans="1:6" ht="48">
      <c r="A632" s="24" t="s">
        <v>1110</v>
      </c>
      <c r="B632" s="179" t="s">
        <v>820</v>
      </c>
      <c r="C632" s="180"/>
      <c r="D632" s="181"/>
      <c r="E632" s="181"/>
      <c r="F632" s="180"/>
    </row>
    <row r="633" spans="1:6" ht="24">
      <c r="A633" s="24" t="s">
        <v>1111</v>
      </c>
      <c r="B633" s="179" t="s">
        <v>821</v>
      </c>
      <c r="C633" s="180"/>
      <c r="D633" s="181"/>
      <c r="E633" s="181"/>
      <c r="F633" s="180"/>
    </row>
    <row r="634" spans="1:6" ht="24">
      <c r="A634" s="24" t="s">
        <v>1112</v>
      </c>
      <c r="B634" s="179" t="s">
        <v>822</v>
      </c>
      <c r="C634" s="180"/>
      <c r="D634" s="181"/>
      <c r="E634" s="181"/>
      <c r="F634" s="180"/>
    </row>
    <row r="635" spans="1:6" ht="24">
      <c r="A635" s="24" t="s">
        <v>1113</v>
      </c>
      <c r="B635" s="179" t="s">
        <v>823</v>
      </c>
      <c r="C635" s="180"/>
      <c r="D635" s="181"/>
      <c r="E635" s="181"/>
      <c r="F635" s="180"/>
    </row>
    <row r="636" spans="1:6" ht="96">
      <c r="A636" s="24" t="s">
        <v>1114</v>
      </c>
      <c r="B636" s="182" t="s">
        <v>1293</v>
      </c>
      <c r="C636" s="180"/>
      <c r="D636" s="181"/>
      <c r="E636" s="181"/>
      <c r="F636" s="180"/>
    </row>
    <row r="637" spans="1:6" ht="48">
      <c r="A637" s="24" t="s">
        <v>1118</v>
      </c>
      <c r="B637" s="183" t="s">
        <v>812</v>
      </c>
      <c r="C637" s="180"/>
      <c r="D637" s="181"/>
      <c r="E637" s="181"/>
      <c r="F637" s="180"/>
    </row>
    <row r="638" spans="1:6">
      <c r="A638" s="184" t="s">
        <v>1115</v>
      </c>
      <c r="B638" s="185" t="s">
        <v>17</v>
      </c>
      <c r="C638" s="186"/>
      <c r="D638" s="187"/>
      <c r="E638" s="187"/>
      <c r="F638" s="186"/>
    </row>
    <row r="639" spans="1:6" ht="108">
      <c r="A639" s="24" t="s">
        <v>1116</v>
      </c>
      <c r="B639" s="123" t="s">
        <v>864</v>
      </c>
      <c r="C639" s="33"/>
      <c r="D639" s="58"/>
      <c r="E639" s="211"/>
      <c r="F639" s="23"/>
    </row>
    <row r="640" spans="1:6">
      <c r="A640" s="43" t="s">
        <v>1117</v>
      </c>
      <c r="B640" s="51" t="s">
        <v>813</v>
      </c>
      <c r="C640" s="68"/>
      <c r="D640" s="81"/>
      <c r="E640" s="81"/>
      <c r="F640" s="69">
        <f>SUM(F641:F659)</f>
        <v>0</v>
      </c>
    </row>
    <row r="641" spans="1:6">
      <c r="A641" s="21" t="s">
        <v>1119</v>
      </c>
      <c r="B641" s="188" t="s">
        <v>1120</v>
      </c>
      <c r="C641" s="126"/>
      <c r="D641" s="121"/>
      <c r="E641" s="121"/>
      <c r="F641" s="127"/>
    </row>
    <row r="642" spans="1:6" ht="36">
      <c r="A642" s="24" t="s">
        <v>1121</v>
      </c>
      <c r="B642" s="123" t="s">
        <v>1122</v>
      </c>
      <c r="C642" s="33"/>
      <c r="D642" s="58"/>
      <c r="E642" s="211"/>
      <c r="F642" s="23"/>
    </row>
    <row r="643" spans="1:6" ht="14.25">
      <c r="A643" s="21" t="s">
        <v>1123</v>
      </c>
      <c r="B643" s="188" t="s">
        <v>1133</v>
      </c>
      <c r="C643" s="33"/>
      <c r="D643" s="58"/>
      <c r="E643" s="211"/>
      <c r="F643" s="23"/>
    </row>
    <row r="644" spans="1:6" ht="36">
      <c r="A644" s="167" t="s">
        <v>1126</v>
      </c>
      <c r="B644" s="123" t="s">
        <v>1128</v>
      </c>
      <c r="C644" s="165" t="s">
        <v>20</v>
      </c>
      <c r="D644" s="166">
        <v>3</v>
      </c>
      <c r="E644" s="210"/>
      <c r="F644" s="82">
        <f>D644*E644</f>
        <v>0</v>
      </c>
    </row>
    <row r="645" spans="1:6" ht="24">
      <c r="A645" s="167" t="s">
        <v>1127</v>
      </c>
      <c r="B645" s="123" t="s">
        <v>1261</v>
      </c>
      <c r="C645" s="165" t="s">
        <v>41</v>
      </c>
      <c r="D645" s="169">
        <v>1</v>
      </c>
      <c r="E645" s="210"/>
      <c r="F645" s="82">
        <f>D645*E645</f>
        <v>0</v>
      </c>
    </row>
    <row r="646" spans="1:6" ht="14.25">
      <c r="A646" s="21" t="s">
        <v>1130</v>
      </c>
      <c r="B646" s="188" t="s">
        <v>814</v>
      </c>
      <c r="C646" s="33"/>
      <c r="D646" s="58"/>
      <c r="E646" s="211"/>
      <c r="F646" s="23"/>
    </row>
    <row r="647" spans="1:6" ht="36">
      <c r="A647" s="167" t="s">
        <v>1131</v>
      </c>
      <c r="B647" s="122" t="s">
        <v>1129</v>
      </c>
      <c r="C647" s="165" t="s">
        <v>20</v>
      </c>
      <c r="D647" s="166">
        <v>3</v>
      </c>
      <c r="E647" s="210"/>
      <c r="F647" s="82">
        <f>D647*E647</f>
        <v>0</v>
      </c>
    </row>
    <row r="648" spans="1:6" ht="24">
      <c r="A648" s="167" t="s">
        <v>1132</v>
      </c>
      <c r="B648" s="122" t="s">
        <v>1262</v>
      </c>
      <c r="C648" s="165" t="s">
        <v>41</v>
      </c>
      <c r="D648" s="169">
        <v>1</v>
      </c>
      <c r="E648" s="210"/>
      <c r="F648" s="82">
        <f>D648*E648</f>
        <v>0</v>
      </c>
    </row>
    <row r="649" spans="1:6" ht="24">
      <c r="A649" s="167" t="s">
        <v>1134</v>
      </c>
      <c r="B649" s="122" t="s">
        <v>1135</v>
      </c>
      <c r="C649" s="165" t="s">
        <v>20</v>
      </c>
      <c r="D649" s="166">
        <v>3</v>
      </c>
      <c r="E649" s="210"/>
      <c r="F649" s="82">
        <f>D649*E649</f>
        <v>0</v>
      </c>
    </row>
    <row r="650" spans="1:6" ht="24">
      <c r="A650" s="167" t="s">
        <v>1141</v>
      </c>
      <c r="B650" s="122" t="s">
        <v>1142</v>
      </c>
      <c r="C650" s="151" t="s">
        <v>20</v>
      </c>
      <c r="D650" s="116">
        <v>1.5</v>
      </c>
      <c r="E650" s="210"/>
      <c r="F650" s="153">
        <f>D650*E650</f>
        <v>0</v>
      </c>
    </row>
    <row r="651" spans="1:6" ht="114.75">
      <c r="A651" s="21" t="s">
        <v>1136</v>
      </c>
      <c r="B651" s="188" t="s">
        <v>1101</v>
      </c>
      <c r="C651" s="126"/>
      <c r="D651" s="121"/>
      <c r="E651" s="121"/>
      <c r="F651" s="127"/>
    </row>
    <row r="652" spans="1:6" ht="24">
      <c r="A652" s="167" t="s">
        <v>1138</v>
      </c>
      <c r="B652" s="122" t="s">
        <v>1137</v>
      </c>
      <c r="C652" s="151" t="s">
        <v>20</v>
      </c>
      <c r="D652" s="116">
        <v>401</v>
      </c>
      <c r="E652" s="210"/>
      <c r="F652" s="153">
        <f>D652*E652</f>
        <v>0</v>
      </c>
    </row>
    <row r="653" spans="1:6">
      <c r="A653" s="167" t="s">
        <v>1139</v>
      </c>
      <c r="B653" s="122" t="s">
        <v>1140</v>
      </c>
      <c r="C653" s="151" t="s">
        <v>20</v>
      </c>
      <c r="D653" s="116">
        <v>3</v>
      </c>
      <c r="E653" s="210"/>
      <c r="F653" s="153">
        <f>D653*E653</f>
        <v>0</v>
      </c>
    </row>
    <row r="654" spans="1:6" ht="51">
      <c r="A654" s="21" t="s">
        <v>1143</v>
      </c>
      <c r="B654" s="188" t="s">
        <v>1148</v>
      </c>
      <c r="C654" s="151"/>
      <c r="D654" s="116"/>
      <c r="E654" s="116"/>
      <c r="F654" s="153"/>
    </row>
    <row r="655" spans="1:6">
      <c r="A655" s="167" t="s">
        <v>1144</v>
      </c>
      <c r="B655" s="189" t="s">
        <v>1150</v>
      </c>
      <c r="C655" s="151" t="s">
        <v>78</v>
      </c>
      <c r="D655" s="116">
        <v>230</v>
      </c>
      <c r="E655" s="210"/>
      <c r="F655" s="153">
        <f t="shared" ref="F655:F656" si="87">D655*E655</f>
        <v>0</v>
      </c>
    </row>
    <row r="656" spans="1:6">
      <c r="A656" s="167" t="s">
        <v>1145</v>
      </c>
      <c r="B656" s="189" t="s">
        <v>1149</v>
      </c>
      <c r="C656" s="151" t="s">
        <v>78</v>
      </c>
      <c r="D656" s="116">
        <v>6.5</v>
      </c>
      <c r="E656" s="210"/>
      <c r="F656" s="153">
        <f t="shared" si="87"/>
        <v>0</v>
      </c>
    </row>
    <row r="657" spans="1:6" ht="38.25">
      <c r="A657" s="21" t="s">
        <v>1151</v>
      </c>
      <c r="B657" s="188" t="s">
        <v>1154</v>
      </c>
      <c r="C657" s="151"/>
      <c r="D657" s="116"/>
      <c r="E657" s="116"/>
      <c r="F657" s="153"/>
    </row>
    <row r="658" spans="1:6">
      <c r="A658" s="167" t="s">
        <v>1152</v>
      </c>
      <c r="B658" s="189" t="s">
        <v>1146</v>
      </c>
      <c r="C658" s="151" t="s">
        <v>212</v>
      </c>
      <c r="D658" s="133">
        <v>26</v>
      </c>
      <c r="E658" s="210"/>
      <c r="F658" s="153">
        <f t="shared" ref="F658:F659" si="88">D658*E658</f>
        <v>0</v>
      </c>
    </row>
    <row r="659" spans="1:6">
      <c r="A659" s="167" t="s">
        <v>1153</v>
      </c>
      <c r="B659" s="189" t="s">
        <v>1147</v>
      </c>
      <c r="C659" s="151" t="s">
        <v>20</v>
      </c>
      <c r="D659" s="116">
        <v>3</v>
      </c>
      <c r="E659" s="210"/>
      <c r="F659" s="153">
        <f t="shared" si="88"/>
        <v>0</v>
      </c>
    </row>
    <row r="660" spans="1:6">
      <c r="A660" s="43" t="s">
        <v>1158</v>
      </c>
      <c r="B660" s="43" t="s">
        <v>826</v>
      </c>
      <c r="C660" s="37"/>
      <c r="D660" s="57"/>
      <c r="E660" s="208"/>
      <c r="F660" s="69">
        <f>SUM(F661:F663)</f>
        <v>0</v>
      </c>
    </row>
    <row r="661" spans="1:6">
      <c r="A661" s="136" t="s">
        <v>1159</v>
      </c>
      <c r="B661" s="136" t="s">
        <v>824</v>
      </c>
      <c r="C661" s="190"/>
      <c r="D661" s="191"/>
      <c r="E661" s="116"/>
      <c r="F661" s="141"/>
    </row>
    <row r="662" spans="1:6" ht="48">
      <c r="A662" s="24" t="s">
        <v>1160</v>
      </c>
      <c r="B662" s="112" t="s">
        <v>1161</v>
      </c>
      <c r="C662" s="33" t="s">
        <v>78</v>
      </c>
      <c r="D662" s="58">
        <v>15</v>
      </c>
      <c r="E662" s="210"/>
      <c r="F662" s="26">
        <f t="shared" ref="F662" si="89">D662*E662</f>
        <v>0</v>
      </c>
    </row>
    <row r="663" spans="1:6" ht="60">
      <c r="A663" s="24" t="s">
        <v>1232</v>
      </c>
      <c r="B663" s="114" t="s">
        <v>568</v>
      </c>
      <c r="C663" s="115" t="s">
        <v>212</v>
      </c>
      <c r="D663" s="133">
        <v>1</v>
      </c>
      <c r="E663" s="210"/>
      <c r="F663" s="26">
        <f>D663*E663</f>
        <v>0</v>
      </c>
    </row>
    <row r="664" spans="1:6" ht="15.75">
      <c r="A664" s="6" t="s">
        <v>123</v>
      </c>
      <c r="B664" s="6" t="s">
        <v>124</v>
      </c>
      <c r="C664" s="7"/>
      <c r="D664" s="52" t="s">
        <v>4</v>
      </c>
      <c r="E664" s="199"/>
      <c r="F664" s="8"/>
    </row>
    <row r="665" spans="1:6" ht="15">
      <c r="A665" s="40" t="s">
        <v>125</v>
      </c>
      <c r="B665" s="40" t="s">
        <v>318</v>
      </c>
      <c r="C665" s="41"/>
      <c r="D665" s="55" t="s">
        <v>4</v>
      </c>
      <c r="E665" s="200"/>
      <c r="F665" s="46"/>
    </row>
    <row r="666" spans="1:6" ht="15">
      <c r="A666" s="38" t="s">
        <v>186</v>
      </c>
      <c r="B666" s="62" t="s">
        <v>343</v>
      </c>
      <c r="C666" s="39"/>
      <c r="D666" s="56"/>
      <c r="E666" s="207"/>
      <c r="F666" s="42">
        <f>F680</f>
        <v>0</v>
      </c>
    </row>
    <row r="667" spans="1:6">
      <c r="A667" s="43" t="s">
        <v>997</v>
      </c>
      <c r="B667" s="51" t="s">
        <v>10</v>
      </c>
      <c r="C667" s="37"/>
      <c r="D667" s="57"/>
      <c r="E667" s="208"/>
      <c r="F667" s="45"/>
    </row>
    <row r="668" spans="1:6" ht="25.5">
      <c r="A668" s="125" t="s">
        <v>998</v>
      </c>
      <c r="B668" s="125" t="s">
        <v>804</v>
      </c>
      <c r="C668" s="155"/>
      <c r="D668" s="156"/>
      <c r="E668" s="156"/>
      <c r="F668" s="157"/>
    </row>
    <row r="669" spans="1:6" ht="24">
      <c r="A669" s="158" t="s">
        <v>999</v>
      </c>
      <c r="B669" s="123" t="s">
        <v>56</v>
      </c>
      <c r="C669" s="159"/>
      <c r="D669" s="160"/>
      <c r="E669" s="160"/>
      <c r="F669" s="141"/>
    </row>
    <row r="670" spans="1:6" ht="60">
      <c r="A670" s="158" t="s">
        <v>1000</v>
      </c>
      <c r="B670" s="161" t="s">
        <v>805</v>
      </c>
      <c r="C670" s="162"/>
      <c r="D670" s="154"/>
      <c r="E670" s="154"/>
      <c r="F670" s="164"/>
    </row>
    <row r="671" spans="1:6" ht="60">
      <c r="A671" s="158" t="s">
        <v>1001</v>
      </c>
      <c r="B671" s="161" t="s">
        <v>1124</v>
      </c>
      <c r="C671" s="162"/>
      <c r="D671" s="154"/>
      <c r="E671" s="154"/>
      <c r="F671" s="164"/>
    </row>
    <row r="672" spans="1:6">
      <c r="A672" s="158" t="s">
        <v>1002</v>
      </c>
      <c r="B672" s="161" t="s">
        <v>806</v>
      </c>
      <c r="C672" s="162"/>
      <c r="D672" s="154"/>
      <c r="E672" s="154"/>
      <c r="F672" s="164"/>
    </row>
    <row r="673" spans="1:6" ht="36">
      <c r="A673" s="158" t="s">
        <v>1003</v>
      </c>
      <c r="B673" s="161" t="s">
        <v>1125</v>
      </c>
      <c r="C673" s="162"/>
      <c r="D673" s="154"/>
      <c r="E673" s="154"/>
      <c r="F673" s="164"/>
    </row>
    <row r="674" spans="1:6" ht="24">
      <c r="A674" s="158" t="s">
        <v>1004</v>
      </c>
      <c r="B674" s="192" t="s">
        <v>807</v>
      </c>
      <c r="C674" s="126"/>
      <c r="D674" s="121"/>
      <c r="E674" s="121"/>
      <c r="F674" s="127"/>
    </row>
    <row r="675" spans="1:6" ht="36">
      <c r="A675" s="158" t="s">
        <v>1263</v>
      </c>
      <c r="B675" s="193" t="s">
        <v>808</v>
      </c>
      <c r="C675" s="126"/>
      <c r="D675" s="121"/>
      <c r="E675" s="121"/>
      <c r="F675" s="127"/>
    </row>
    <row r="676" spans="1:6" ht="24">
      <c r="A676" s="158" t="s">
        <v>1264</v>
      </c>
      <c r="B676" s="192" t="s">
        <v>1291</v>
      </c>
      <c r="C676" s="126"/>
      <c r="D676" s="121"/>
      <c r="E676" s="121"/>
      <c r="F676" s="127"/>
    </row>
    <row r="677" spans="1:6">
      <c r="A677" s="158" t="s">
        <v>1005</v>
      </c>
      <c r="B677" s="192" t="s">
        <v>809</v>
      </c>
      <c r="C677" s="126"/>
      <c r="D677" s="121"/>
      <c r="E677" s="121"/>
      <c r="F677" s="127"/>
    </row>
    <row r="678" spans="1:6">
      <c r="A678" s="125" t="s">
        <v>1006</v>
      </c>
      <c r="B678" s="125" t="s">
        <v>17</v>
      </c>
      <c r="C678" s="155"/>
      <c r="D678" s="156"/>
      <c r="E678" s="156"/>
      <c r="F678" s="157"/>
    </row>
    <row r="679" spans="1:6" ht="108">
      <c r="A679" s="158" t="s">
        <v>1007</v>
      </c>
      <c r="B679" s="123" t="s">
        <v>865</v>
      </c>
      <c r="C679" s="159"/>
      <c r="D679" s="160"/>
      <c r="E679" s="160"/>
      <c r="F679" s="141"/>
    </row>
    <row r="680" spans="1:6">
      <c r="A680" s="75" t="s">
        <v>1155</v>
      </c>
      <c r="B680" s="76" t="s">
        <v>825</v>
      </c>
      <c r="C680" s="77"/>
      <c r="D680" s="78"/>
      <c r="E680" s="78"/>
      <c r="F680" s="79">
        <f>SUM(F681:F682)</f>
        <v>0</v>
      </c>
    </row>
    <row r="681" spans="1:6" ht="165.75">
      <c r="A681" s="136" t="s">
        <v>1156</v>
      </c>
      <c r="B681" s="136" t="s">
        <v>1157</v>
      </c>
      <c r="C681" s="194"/>
      <c r="D681" s="195"/>
      <c r="E681" s="195"/>
      <c r="F681" s="196"/>
    </row>
    <row r="682" spans="1:6" ht="48">
      <c r="A682" s="197" t="s">
        <v>827</v>
      </c>
      <c r="B682" s="197" t="s">
        <v>1265</v>
      </c>
      <c r="C682" s="190" t="s">
        <v>20</v>
      </c>
      <c r="D682" s="191">
        <v>87</v>
      </c>
      <c r="E682" s="210"/>
      <c r="F682" s="141">
        <f t="shared" ref="F682" si="90">+E682*D682</f>
        <v>0</v>
      </c>
    </row>
    <row r="683" spans="1:6" ht="15.75">
      <c r="A683" s="6" t="s">
        <v>123</v>
      </c>
      <c r="B683" s="6" t="s">
        <v>124</v>
      </c>
      <c r="C683" s="7"/>
      <c r="D683" s="52" t="s">
        <v>4</v>
      </c>
      <c r="E683" s="199"/>
      <c r="F683" s="8"/>
    </row>
    <row r="684" spans="1:6" ht="15">
      <c r="A684" s="40" t="s">
        <v>125</v>
      </c>
      <c r="B684" s="40" t="s">
        <v>318</v>
      </c>
      <c r="C684" s="41"/>
      <c r="D684" s="55" t="s">
        <v>4</v>
      </c>
      <c r="E684" s="200"/>
      <c r="F684" s="46"/>
    </row>
    <row r="685" spans="1:6" ht="15">
      <c r="A685" s="38" t="s">
        <v>187</v>
      </c>
      <c r="B685" s="62" t="s">
        <v>839</v>
      </c>
      <c r="C685" s="39"/>
      <c r="D685" s="56" t="s">
        <v>4</v>
      </c>
      <c r="E685" s="207"/>
      <c r="F685" s="42">
        <f>F701</f>
        <v>0</v>
      </c>
    </row>
    <row r="686" spans="1:6">
      <c r="A686" s="43" t="s">
        <v>967</v>
      </c>
      <c r="B686" s="51" t="s">
        <v>10</v>
      </c>
      <c r="C686" s="37"/>
      <c r="D686" s="57"/>
      <c r="E686" s="208"/>
      <c r="F686" s="45"/>
    </row>
    <row r="687" spans="1:6" ht="25.5">
      <c r="A687" s="125" t="s">
        <v>968</v>
      </c>
      <c r="B687" s="125" t="s">
        <v>103</v>
      </c>
      <c r="C687" s="155"/>
      <c r="D687" s="156"/>
      <c r="E687" s="156"/>
      <c r="F687" s="157"/>
    </row>
    <row r="688" spans="1:6" ht="24">
      <c r="A688" s="158" t="s">
        <v>969</v>
      </c>
      <c r="B688" s="123" t="s">
        <v>56</v>
      </c>
      <c r="C688" s="159"/>
      <c r="D688" s="160"/>
      <c r="E688" s="160"/>
      <c r="F688" s="141"/>
    </row>
    <row r="689" spans="1:6" ht="24">
      <c r="A689" s="158" t="s">
        <v>970</v>
      </c>
      <c r="B689" s="161" t="s">
        <v>104</v>
      </c>
      <c r="C689" s="162"/>
      <c r="D689" s="154"/>
      <c r="E689" s="154"/>
      <c r="F689" s="164"/>
    </row>
    <row r="690" spans="1:6" ht="36">
      <c r="A690" s="158" t="s">
        <v>971</v>
      </c>
      <c r="B690" s="161" t="s">
        <v>105</v>
      </c>
      <c r="C690" s="162"/>
      <c r="D690" s="154"/>
      <c r="E690" s="154"/>
      <c r="F690" s="164"/>
    </row>
    <row r="691" spans="1:6" ht="24">
      <c r="A691" s="158" t="s">
        <v>972</v>
      </c>
      <c r="B691" s="161" t="s">
        <v>106</v>
      </c>
      <c r="C691" s="162"/>
      <c r="D691" s="154"/>
      <c r="E691" s="154"/>
      <c r="F691" s="164"/>
    </row>
    <row r="692" spans="1:6" ht="24">
      <c r="A692" s="158" t="s">
        <v>973</v>
      </c>
      <c r="B692" s="161" t="s">
        <v>107</v>
      </c>
      <c r="C692" s="162"/>
      <c r="D692" s="154"/>
      <c r="E692" s="154"/>
      <c r="F692" s="164"/>
    </row>
    <row r="693" spans="1:6">
      <c r="A693" s="158" t="s">
        <v>974</v>
      </c>
      <c r="B693" s="161" t="s">
        <v>108</v>
      </c>
      <c r="C693" s="162"/>
      <c r="D693" s="154"/>
      <c r="E693" s="154"/>
      <c r="F693" s="164"/>
    </row>
    <row r="694" spans="1:6" ht="24">
      <c r="A694" s="158" t="s">
        <v>975</v>
      </c>
      <c r="B694" s="161" t="s">
        <v>70</v>
      </c>
      <c r="C694" s="162"/>
      <c r="D694" s="154"/>
      <c r="E694" s="154"/>
      <c r="F694" s="164"/>
    </row>
    <row r="695" spans="1:6" ht="24">
      <c r="A695" s="158" t="s">
        <v>976</v>
      </c>
      <c r="B695" s="123" t="s">
        <v>110</v>
      </c>
      <c r="C695" s="162"/>
      <c r="D695" s="154"/>
      <c r="E695" s="154"/>
      <c r="F695" s="164"/>
    </row>
    <row r="696" spans="1:6" ht="36">
      <c r="A696" s="158" t="s">
        <v>977</v>
      </c>
      <c r="B696" s="123" t="s">
        <v>111</v>
      </c>
      <c r="C696" s="162"/>
      <c r="D696" s="154"/>
      <c r="E696" s="154"/>
      <c r="F696" s="164"/>
    </row>
    <row r="697" spans="1:6" ht="36">
      <c r="A697" s="158" t="s">
        <v>978</v>
      </c>
      <c r="B697" s="123" t="s">
        <v>112</v>
      </c>
      <c r="C697" s="162"/>
      <c r="D697" s="154"/>
      <c r="E697" s="154"/>
      <c r="F697" s="164"/>
    </row>
    <row r="698" spans="1:6">
      <c r="A698" s="158" t="s">
        <v>979</v>
      </c>
      <c r="B698" s="123" t="s">
        <v>1266</v>
      </c>
      <c r="C698" s="162"/>
      <c r="D698" s="154"/>
      <c r="E698" s="154"/>
      <c r="F698" s="164"/>
    </row>
    <row r="699" spans="1:6">
      <c r="A699" s="125" t="s">
        <v>980</v>
      </c>
      <c r="B699" s="125" t="s">
        <v>17</v>
      </c>
      <c r="C699" s="155"/>
      <c r="D699" s="156"/>
      <c r="E699" s="156"/>
      <c r="F699" s="157"/>
    </row>
    <row r="700" spans="1:6" ht="96">
      <c r="A700" s="158" t="s">
        <v>981</v>
      </c>
      <c r="B700" s="123" t="s">
        <v>528</v>
      </c>
      <c r="C700" s="165"/>
      <c r="D700" s="166"/>
      <c r="E700" s="166"/>
      <c r="F700" s="82"/>
    </row>
    <row r="701" spans="1:6">
      <c r="A701" s="43" t="s">
        <v>982</v>
      </c>
      <c r="B701" s="51" t="s">
        <v>109</v>
      </c>
      <c r="C701" s="37"/>
      <c r="D701" s="57"/>
      <c r="E701" s="208"/>
      <c r="F701" s="69">
        <f>SUM(F702:F718)</f>
        <v>0</v>
      </c>
    </row>
    <row r="702" spans="1:6" ht="25.5">
      <c r="A702" s="125" t="s">
        <v>983</v>
      </c>
      <c r="B702" s="125" t="s">
        <v>1268</v>
      </c>
      <c r="C702" s="165"/>
      <c r="D702" s="166"/>
      <c r="E702" s="166"/>
      <c r="F702" s="82"/>
    </row>
    <row r="703" spans="1:6">
      <c r="A703" s="167" t="s">
        <v>984</v>
      </c>
      <c r="B703" s="123" t="s">
        <v>1282</v>
      </c>
      <c r="C703" s="165" t="s">
        <v>20</v>
      </c>
      <c r="D703" s="166">
        <v>53.2</v>
      </c>
      <c r="E703" s="210"/>
      <c r="F703" s="82">
        <f>D703*E703</f>
        <v>0</v>
      </c>
    </row>
    <row r="704" spans="1:6">
      <c r="A704" s="167" t="s">
        <v>985</v>
      </c>
      <c r="B704" s="123" t="s">
        <v>1283</v>
      </c>
      <c r="C704" s="165" t="s">
        <v>20</v>
      </c>
      <c r="D704" s="166">
        <v>230</v>
      </c>
      <c r="E704" s="210"/>
      <c r="F704" s="82">
        <f>D704*E704</f>
        <v>0</v>
      </c>
    </row>
    <row r="705" spans="1:6" ht="25.5">
      <c r="A705" s="125" t="s">
        <v>986</v>
      </c>
      <c r="B705" s="125" t="s">
        <v>1267</v>
      </c>
      <c r="C705" s="166"/>
      <c r="D705" s="166"/>
      <c r="E705" s="166"/>
      <c r="F705" s="82"/>
    </row>
    <row r="706" spans="1:6">
      <c r="A706" s="123" t="s">
        <v>987</v>
      </c>
      <c r="B706" s="171" t="s">
        <v>1272</v>
      </c>
      <c r="C706" s="166" t="s">
        <v>20</v>
      </c>
      <c r="D706" s="166">
        <v>26.5</v>
      </c>
      <c r="E706" s="210"/>
      <c r="F706" s="82">
        <f>D706*E706</f>
        <v>0</v>
      </c>
    </row>
    <row r="707" spans="1:6">
      <c r="A707" s="123" t="s">
        <v>988</v>
      </c>
      <c r="B707" s="171" t="s">
        <v>1273</v>
      </c>
      <c r="C707" s="166" t="s">
        <v>20</v>
      </c>
      <c r="D707" s="166">
        <v>480</v>
      </c>
      <c r="E707" s="210"/>
      <c r="F707" s="82">
        <f>D707*E707</f>
        <v>0</v>
      </c>
    </row>
    <row r="708" spans="1:6">
      <c r="A708" s="123" t="s">
        <v>1275</v>
      </c>
      <c r="B708" s="171" t="s">
        <v>1274</v>
      </c>
      <c r="C708" s="166" t="s">
        <v>20</v>
      </c>
      <c r="D708" s="166">
        <v>26.85</v>
      </c>
      <c r="E708" s="210"/>
      <c r="F708" s="82">
        <f>D708*E708</f>
        <v>0</v>
      </c>
    </row>
    <row r="709" spans="1:6" ht="25.5">
      <c r="A709" s="125" t="s">
        <v>989</v>
      </c>
      <c r="B709" s="125" t="s">
        <v>1269</v>
      </c>
      <c r="C709" s="166"/>
      <c r="D709" s="166"/>
      <c r="E709" s="166"/>
      <c r="F709" s="82"/>
    </row>
    <row r="710" spans="1:6">
      <c r="A710" s="123" t="s">
        <v>990</v>
      </c>
      <c r="B710" s="171" t="s">
        <v>1284</v>
      </c>
      <c r="C710" s="166" t="s">
        <v>20</v>
      </c>
      <c r="D710" s="166">
        <v>26.5</v>
      </c>
      <c r="E710" s="210"/>
      <c r="F710" s="82">
        <f>D710*E710</f>
        <v>0</v>
      </c>
    </row>
    <row r="711" spans="1:6">
      <c r="A711" s="123" t="s">
        <v>991</v>
      </c>
      <c r="B711" s="171" t="s">
        <v>1285</v>
      </c>
      <c r="C711" s="166" t="s">
        <v>20</v>
      </c>
      <c r="D711" s="166">
        <v>480</v>
      </c>
      <c r="E711" s="210"/>
      <c r="F711" s="82">
        <f>D711*E711</f>
        <v>0</v>
      </c>
    </row>
    <row r="712" spans="1:6">
      <c r="A712" s="123" t="s">
        <v>992</v>
      </c>
      <c r="B712" s="171" t="s">
        <v>1286</v>
      </c>
      <c r="C712" s="166" t="s">
        <v>20</v>
      </c>
      <c r="D712" s="166">
        <v>26.85</v>
      </c>
      <c r="E712" s="210"/>
      <c r="F712" s="82">
        <f>D712*E712</f>
        <v>0</v>
      </c>
    </row>
    <row r="713" spans="1:6" ht="38.25">
      <c r="A713" s="125" t="s">
        <v>993</v>
      </c>
      <c r="B713" s="125" t="s">
        <v>1270</v>
      </c>
      <c r="C713" s="166"/>
      <c r="D713" s="166"/>
      <c r="E713" s="166"/>
      <c r="F713" s="82"/>
    </row>
    <row r="714" spans="1:6">
      <c r="A714" s="123" t="s">
        <v>994</v>
      </c>
      <c r="B714" s="123" t="s">
        <v>1278</v>
      </c>
      <c r="C714" s="166" t="s">
        <v>20</v>
      </c>
      <c r="D714" s="166">
        <v>53.2</v>
      </c>
      <c r="E714" s="210"/>
      <c r="F714" s="82">
        <f>E714*D714</f>
        <v>0</v>
      </c>
    </row>
    <row r="715" spans="1:6">
      <c r="A715" s="123" t="s">
        <v>995</v>
      </c>
      <c r="B715" s="123" t="s">
        <v>1271</v>
      </c>
      <c r="C715" s="166" t="s">
        <v>20</v>
      </c>
      <c r="D715" s="166">
        <v>230</v>
      </c>
      <c r="E715" s="210"/>
      <c r="F715" s="82">
        <f>D715*E715</f>
        <v>0</v>
      </c>
    </row>
    <row r="716" spans="1:6">
      <c r="A716" s="123" t="s">
        <v>996</v>
      </c>
      <c r="B716" s="171" t="s">
        <v>1279</v>
      </c>
      <c r="C716" s="166" t="s">
        <v>20</v>
      </c>
      <c r="D716" s="166">
        <v>26.5</v>
      </c>
      <c r="E716" s="210"/>
      <c r="F716" s="82">
        <f t="shared" ref="F716:F717" si="91">D716*E716</f>
        <v>0</v>
      </c>
    </row>
    <row r="717" spans="1:6">
      <c r="A717" s="123" t="s">
        <v>1276</v>
      </c>
      <c r="B717" s="171" t="s">
        <v>1280</v>
      </c>
      <c r="C717" s="166" t="s">
        <v>20</v>
      </c>
      <c r="D717" s="166">
        <v>480</v>
      </c>
      <c r="E717" s="210"/>
      <c r="F717" s="82">
        <f t="shared" si="91"/>
        <v>0</v>
      </c>
    </row>
    <row r="718" spans="1:6">
      <c r="A718" s="123" t="s">
        <v>1277</v>
      </c>
      <c r="B718" s="171" t="s">
        <v>1281</v>
      </c>
      <c r="C718" s="166" t="s">
        <v>20</v>
      </c>
      <c r="D718" s="166">
        <v>26.85</v>
      </c>
      <c r="E718" s="210"/>
      <c r="F718" s="82">
        <f>D718*E718</f>
        <v>0</v>
      </c>
    </row>
    <row r="719" spans="1:6" ht="15.75">
      <c r="A719" s="6" t="s">
        <v>123</v>
      </c>
      <c r="B719" s="6" t="s">
        <v>124</v>
      </c>
      <c r="C719" s="7"/>
      <c r="D719" s="52" t="s">
        <v>4</v>
      </c>
      <c r="E719" s="199"/>
      <c r="F719" s="8"/>
    </row>
    <row r="720" spans="1:6" ht="15">
      <c r="A720" s="40" t="s">
        <v>125</v>
      </c>
      <c r="B720" s="40" t="s">
        <v>318</v>
      </c>
      <c r="C720" s="41"/>
      <c r="D720" s="55" t="s">
        <v>4</v>
      </c>
      <c r="E720" s="200"/>
      <c r="F720" s="46"/>
    </row>
    <row r="721" spans="1:6" ht="15">
      <c r="A721" s="38" t="s">
        <v>1086</v>
      </c>
      <c r="B721" s="62" t="s">
        <v>342</v>
      </c>
      <c r="C721" s="39"/>
      <c r="D721" s="56"/>
      <c r="E721" s="207"/>
      <c r="F721" s="42">
        <f>F725+F730+F735</f>
        <v>0</v>
      </c>
    </row>
    <row r="722" spans="1:6">
      <c r="A722" s="43" t="s">
        <v>1087</v>
      </c>
      <c r="B722" s="51" t="s">
        <v>10</v>
      </c>
      <c r="C722" s="37"/>
      <c r="D722" s="57"/>
      <c r="E722" s="208"/>
      <c r="F722" s="45"/>
    </row>
    <row r="723" spans="1:6" ht="14.25">
      <c r="A723" s="21" t="s">
        <v>866</v>
      </c>
      <c r="B723" s="125" t="s">
        <v>17</v>
      </c>
      <c r="C723" s="33"/>
      <c r="D723" s="58"/>
      <c r="E723" s="211"/>
      <c r="F723" s="23"/>
    </row>
    <row r="724" spans="1:6" ht="96">
      <c r="A724" s="24" t="s">
        <v>867</v>
      </c>
      <c r="B724" s="112" t="s">
        <v>528</v>
      </c>
      <c r="C724" s="33"/>
      <c r="D724" s="58"/>
      <c r="E724" s="211"/>
      <c r="F724" s="23"/>
    </row>
    <row r="725" spans="1:6">
      <c r="A725" s="43" t="s">
        <v>1088</v>
      </c>
      <c r="B725" s="43" t="s">
        <v>838</v>
      </c>
      <c r="C725" s="37"/>
      <c r="D725" s="57"/>
      <c r="E725" s="208"/>
      <c r="F725" s="69">
        <f>SUM(F726:F729)</f>
        <v>0</v>
      </c>
    </row>
    <row r="726" spans="1:6" ht="140.25">
      <c r="A726" s="21" t="s">
        <v>1089</v>
      </c>
      <c r="B726" s="198" t="s">
        <v>1028</v>
      </c>
      <c r="C726" s="33"/>
      <c r="D726" s="58"/>
      <c r="E726" s="211"/>
      <c r="F726" s="23"/>
    </row>
    <row r="727" spans="1:6" ht="132">
      <c r="A727" s="24" t="s">
        <v>1090</v>
      </c>
      <c r="B727" s="112" t="s">
        <v>1029</v>
      </c>
      <c r="C727" s="33"/>
      <c r="D727" s="58"/>
      <c r="E727" s="211"/>
      <c r="F727" s="23"/>
    </row>
    <row r="728" spans="1:6">
      <c r="A728" s="24" t="s">
        <v>1091</v>
      </c>
      <c r="B728" s="112" t="s">
        <v>1030</v>
      </c>
      <c r="C728" s="33" t="s">
        <v>19</v>
      </c>
      <c r="D728" s="58">
        <v>0.1</v>
      </c>
      <c r="E728" s="210"/>
      <c r="F728" s="26">
        <f>D728*E728</f>
        <v>0</v>
      </c>
    </row>
    <row r="729" spans="1:6">
      <c r="A729" s="24" t="s">
        <v>1092</v>
      </c>
      <c r="B729" s="112" t="s">
        <v>1031</v>
      </c>
      <c r="C729" s="33" t="s">
        <v>19</v>
      </c>
      <c r="D729" s="58">
        <v>0.22</v>
      </c>
      <c r="E729" s="210"/>
      <c r="F729" s="26">
        <f>D729*E729</f>
        <v>0</v>
      </c>
    </row>
    <row r="730" spans="1:6">
      <c r="A730" s="43" t="s">
        <v>1093</v>
      </c>
      <c r="B730" s="43" t="s">
        <v>1025</v>
      </c>
      <c r="C730" s="37"/>
      <c r="D730" s="57"/>
      <c r="E730" s="208"/>
      <c r="F730" s="69">
        <f>SUM(F731:F734)</f>
        <v>0</v>
      </c>
    </row>
    <row r="731" spans="1:6" ht="25.5">
      <c r="A731" s="21" t="s">
        <v>1094</v>
      </c>
      <c r="B731" s="198" t="s">
        <v>1026</v>
      </c>
      <c r="C731" s="33"/>
      <c r="D731" s="58"/>
      <c r="E731" s="211"/>
      <c r="F731" s="23"/>
    </row>
    <row r="732" spans="1:6">
      <c r="A732" s="24" t="s">
        <v>1095</v>
      </c>
      <c r="B732" s="112" t="s">
        <v>1098</v>
      </c>
      <c r="C732" s="33" t="s">
        <v>41</v>
      </c>
      <c r="D732" s="59">
        <v>1</v>
      </c>
      <c r="E732" s="210"/>
      <c r="F732" s="26">
        <f>D732*E732</f>
        <v>0</v>
      </c>
    </row>
    <row r="733" spans="1:6">
      <c r="A733" s="24" t="s">
        <v>1096</v>
      </c>
      <c r="B733" s="112" t="s">
        <v>1099</v>
      </c>
      <c r="C733" s="33" t="s">
        <v>41</v>
      </c>
      <c r="D733" s="59">
        <v>1</v>
      </c>
      <c r="E733" s="210"/>
      <c r="F733" s="26">
        <f t="shared" ref="F733:F734" si="92">D733*E733</f>
        <v>0</v>
      </c>
    </row>
    <row r="734" spans="1:6">
      <c r="A734" s="24" t="s">
        <v>1097</v>
      </c>
      <c r="B734" s="112" t="s">
        <v>1100</v>
      </c>
      <c r="C734" s="33" t="s">
        <v>41</v>
      </c>
      <c r="D734" s="59">
        <v>1</v>
      </c>
      <c r="E734" s="210"/>
      <c r="F734" s="26">
        <f t="shared" si="92"/>
        <v>0</v>
      </c>
    </row>
    <row r="735" spans="1:6">
      <c r="A735" s="43" t="s">
        <v>1162</v>
      </c>
      <c r="B735" s="43" t="s">
        <v>1163</v>
      </c>
      <c r="C735" s="37"/>
      <c r="D735" s="57"/>
      <c r="E735" s="208"/>
      <c r="F735" s="69">
        <f>SUM(F736:F738)</f>
        <v>0</v>
      </c>
    </row>
    <row r="736" spans="1:6" ht="38.25">
      <c r="A736" s="21" t="s">
        <v>1164</v>
      </c>
      <c r="B736" s="21" t="s">
        <v>69</v>
      </c>
      <c r="C736" s="22"/>
      <c r="D736" s="72"/>
      <c r="E736" s="211"/>
      <c r="F736" s="23"/>
    </row>
    <row r="737" spans="1:6">
      <c r="A737" s="24" t="s">
        <v>1165</v>
      </c>
      <c r="B737" s="114" t="s">
        <v>572</v>
      </c>
      <c r="C737" s="115" t="s">
        <v>20</v>
      </c>
      <c r="D737" s="116">
        <v>394</v>
      </c>
      <c r="E737" s="210"/>
      <c r="F737" s="26">
        <f t="shared" ref="F737:F738" si="93">D737*E737</f>
        <v>0</v>
      </c>
    </row>
    <row r="738" spans="1:6">
      <c r="A738" s="24" t="s">
        <v>1166</v>
      </c>
      <c r="B738" s="114" t="s">
        <v>573</v>
      </c>
      <c r="C738" s="115" t="s">
        <v>20</v>
      </c>
      <c r="D738" s="116">
        <v>413</v>
      </c>
      <c r="E738" s="210"/>
      <c r="F738" s="26">
        <f t="shared" si="93"/>
        <v>0</v>
      </c>
    </row>
  </sheetData>
  <sheetProtection algorithmName="SHA-512" hashValue="Mpw7K0WZv5d4uZ1KBA8poF6N0Lu5L1htbcxbT/DUa93ke9qetXaO/whTeR/PAOb9r5vz3uKUGVfQ9rYy4fZGxQ==" saltValue="x8hbwyNZsq7QUJZ573uJDw==" spinCount="100000" sheet="1" selectLockedCells="1"/>
  <phoneticPr fontId="80" type="noConversion"/>
  <pageMargins left="0.39370078740157483" right="0.39370078740157483" top="0.98425196850393704" bottom="0.39370078740157483" header="0.31496062992125984" footer="0.11811023622047245"/>
  <pageSetup paperSize="9" fitToHeight="0" orientation="landscape" r:id="rId1"/>
  <headerFooter>
    <oddHeader>&amp;L&amp;"Arial,Krepko poševno"&amp;8investitor: MOL&amp;C&amp;"Arial,Krepko poševno"&amp;8&amp;F&amp;R&amp;"Arial,Krepko poševno"&amp;8objekt: KOPALIŠČE ILIRIJA</oddHeader>
    <oddFooter>&amp;L&amp;"-,Krepko ležeče"&amp;8&amp;A&amp;C&amp;"-,Krepko ležeče"&amp;9&amp;G&amp;R&amp;"-,Krepko ležeče"&amp;P&amp;"-,Ležeče"&amp;9/&amp;N</oddFooter>
  </headerFooter>
  <rowBreaks count="15" manualBreakCount="15">
    <brk id="25" max="16383" man="1"/>
    <brk id="122" max="5" man="1"/>
    <brk id="156" max="16383" man="1"/>
    <brk id="284" max="16383" man="1"/>
    <brk id="329" max="16383" man="1"/>
    <brk id="379" max="16383" man="1"/>
    <brk id="418" max="16383" man="1"/>
    <brk id="464" max="16383" man="1"/>
    <brk id="500" max="16383" man="1"/>
    <brk id="562" max="16383" man="1"/>
    <brk id="599" max="16383" man="1"/>
    <brk id="621" max="16383" man="1"/>
    <brk id="663" max="16383" man="1"/>
    <brk id="682" max="16383" man="1"/>
    <brk id="718"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2</vt:i4>
      </vt:variant>
    </vt:vector>
  </HeadingPairs>
  <TitlesOfParts>
    <vt:vector size="3" baseType="lpstr">
      <vt:lpstr>2.1.-obj.A-GO dela</vt:lpstr>
      <vt:lpstr>'2.1.-obj.A-GO dela'!Področje_tiskanja</vt:lpstr>
      <vt:lpstr>'2.1.-obj.A-GO dela'!Tiskanje_naslovov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Drago Kitner</dc:creator>
  <cp:lastModifiedBy>Drago Kitner</cp:lastModifiedBy>
  <cp:lastPrinted>2021-07-21T13:23:41Z</cp:lastPrinted>
  <dcterms:created xsi:type="dcterms:W3CDTF">2021-03-09T16:47:59Z</dcterms:created>
  <dcterms:modified xsi:type="dcterms:W3CDTF">2021-11-24T13:23:45Z</dcterms:modified>
</cp:coreProperties>
</file>