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228CBDEE-9256-4234-9701-FA0D3EE7AE15}" xr6:coauthVersionLast="47" xr6:coauthVersionMax="47" xr10:uidLastSave="{00000000-0000-0000-0000-000000000000}"/>
  <bookViews>
    <workbookView xWindow="28680" yWindow="-120" windowWidth="29040" windowHeight="15840" tabRatio="688" xr2:uid="{00000000-000D-0000-FFFF-FFFF00000000}"/>
  </bookViews>
  <sheets>
    <sheet name="3.1.-obj.B-GO dela" sheetId="4" r:id="rId1"/>
    <sheet name="3.1.27-29-obj.B-bazeni" sheetId="25" r:id="rId2"/>
  </sheets>
  <externalReferences>
    <externalReference r:id="rId3"/>
    <externalReference r:id="rId4"/>
  </externalReferences>
  <definedNames>
    <definedName name="__xlnm.Print_Area_1">#REF!</definedName>
    <definedName name="__xlnm.Print_Titles_1">#REF!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xlnm._FilterDatabase" localSheetId="1" hidden="1">'3.1.27-29-obj.B-bazeni'!$C$1:$C$26</definedName>
    <definedName name="_xlnm._FilterDatabase" localSheetId="0" hidden="1">'3.1.-obj.B-GO dela'!$C$1:$C$1467</definedName>
    <definedName name="_Toc315432761">'[1]4.3_EE-T'!#REF!</definedName>
    <definedName name="_Toc315432762">'[1]4.3_EE-T'!#REF!</definedName>
    <definedName name="_Toc315969419">'[1]4.3_EE-T'!#REF!</definedName>
    <definedName name="agregat" localSheetId="1">#REF!</definedName>
    <definedName name="agregat">#REF!</definedName>
    <definedName name="EKK" localSheetId="1">#REF!</definedName>
    <definedName name="EKK">#REF!</definedName>
    <definedName name="Excel_BuiltIn_Database">#REF!</definedName>
    <definedName name="Excel_BuiltIn_Database_1">'[1]3.5_EKK'!#REF!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#REF!</definedName>
    <definedName name="Excel_BuiltIn_Print_Area_11_1">#REF!</definedName>
    <definedName name="Excel_BuiltIn_Print_Area_11_1_1">#REF!</definedName>
    <definedName name="Excel_BuiltIn_Print_Area_11_1_1_1">#REF!</definedName>
    <definedName name="Excel_BuiltIn_Print_Area_11_1_1_1_1">#REF!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_1">#REF!</definedName>
    <definedName name="Excel_BuiltIn_Print_Area_13_1_1">#REF!</definedName>
    <definedName name="Excel_BuiltIn_Print_Area_13_1_1_1">#REF!</definedName>
    <definedName name="Excel_BuiltIn_Print_Area_13_1_1_1_1">#REF!</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0_1">#REF!</definedName>
    <definedName name="Excel_BuiltIn_Print_Area_20_1_1">#REF!</definedName>
    <definedName name="Excel_BuiltIn_Print_Area_26">#REF!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5">#REF!</definedName>
    <definedName name="Excel_BuiltIn_Print_Area_5_1">'[1]1.1_GO-P'!#REF!</definedName>
    <definedName name="Excel_BuiltIn_Print_Area_5_1_1">'[1]1.1_GO-P'!#REF!</definedName>
    <definedName name="Excel_BuiltIn_Print_Area_5_1_1_1">#REF!</definedName>
    <definedName name="Excel_BuiltIn_Print_Area_5_1_1_1_1">#REF!</definedName>
    <definedName name="Excel_BuiltIn_Print_Area_5_1_1_1_1_1">#REF!</definedName>
    <definedName name="Excel_BuiltIn_Print_Area_5_1_1_1_1_1_1">#REF!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_1">#REF!</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1">'[2]NEPREDVIDENA GR.DELA'!#REF!</definedName>
    <definedName name="Excel_BuiltIn_Print_Titles_4" localSheetId="0">'[2]NEPREDVIDENA GR.DELA'!#REF!</definedName>
    <definedName name="Excel_BuiltIn_Print_Titles_4">'[2]NEPREDVIDENA GR.DELA'!#REF!</definedName>
    <definedName name="izvesek" localSheetId="1">#REF!</definedName>
    <definedName name="izvesek">#REF!</definedName>
    <definedName name="l" localSheetId="1">#REF!</definedName>
    <definedName name="l">#REF!</definedName>
    <definedName name="oddusek" localSheetId="1">#REF!</definedName>
    <definedName name="oddusek">#REF!</definedName>
    <definedName name="oprema" localSheetId="1">#REF!</definedName>
    <definedName name="oprema">#REF!</definedName>
    <definedName name="_xlnm.Print_Area" localSheetId="1">'3.1.27-29-obj.B-bazeni'!$A$1:$F$1476</definedName>
    <definedName name="_xlnm.Print_Area" localSheetId="0">'3.1.-obj.B-GO dela'!$A$1:$F$1485</definedName>
    <definedName name="Print_Area_MI" localSheetId="1">#REF!</definedName>
    <definedName name="Print_Area_MI">#REF!</definedName>
    <definedName name="Print_Titles_MI" localSheetId="1">#REF!</definedName>
    <definedName name="Print_Titles_MI">#REF!</definedName>
    <definedName name="svetilka" localSheetId="1">#REF!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1">'3.1.27-29-obj.B-bazeni'!$1:$1</definedName>
    <definedName name="_xlnm.Print_Titles" localSheetId="0">'3.1.-obj.B-GO dela'!$1:$1</definedName>
    <definedName name="totem" localSheetId="1">#REF!</definedName>
    <definedName name="totem">#REF!</definedName>
    <definedName name="totm" localSheetId="1">#REF!</definedName>
    <definedName name="totm">#REF!</definedName>
    <definedName name="zastavka" localSheetId="1">#REF!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81" i="25" l="1"/>
  <c r="F80" i="25"/>
  <c r="F50" i="25"/>
  <c r="F49" i="25"/>
  <c r="F48" i="25"/>
  <c r="F503" i="4"/>
  <c r="F502" i="4"/>
  <c r="F385" i="4"/>
  <c r="F87" i="4"/>
  <c r="F682" i="4"/>
  <c r="F656" i="4"/>
  <c r="F360" i="4"/>
  <c r="F344" i="4"/>
  <c r="F290" i="4"/>
  <c r="F282" i="4"/>
  <c r="F1284" i="4" l="1"/>
  <c r="F1472" i="4" l="1"/>
  <c r="F1470" i="4"/>
  <c r="F1468" i="4" s="1"/>
  <c r="F1311" i="4" l="1"/>
  <c r="F1256" i="4"/>
  <c r="F1229" i="4"/>
  <c r="F1226" i="4" s="1"/>
  <c r="F1038" i="4"/>
  <c r="F939" i="4"/>
  <c r="F938" i="4"/>
  <c r="F511" i="4"/>
  <c r="F510" i="4"/>
  <c r="F428" i="4" l="1"/>
  <c r="F1251" i="4" l="1"/>
  <c r="F798" i="4" l="1"/>
  <c r="F797" i="4"/>
  <c r="F1043" i="4"/>
  <c r="F1409" i="4"/>
  <c r="F1020" i="4"/>
  <c r="F1019" i="4" l="1"/>
  <c r="F722" i="25" l="1"/>
  <c r="F552" i="25"/>
  <c r="F442" i="25"/>
  <c r="F313" i="25"/>
  <c r="F312" i="25"/>
  <c r="F248" i="25"/>
  <c r="F137" i="25"/>
  <c r="F439" i="4" l="1"/>
  <c r="F441" i="4"/>
  <c r="F440" i="4"/>
  <c r="F680" i="4" l="1"/>
  <c r="F678" i="4" s="1"/>
  <c r="F493" i="4"/>
  <c r="F949" i="4"/>
  <c r="F1310" i="4"/>
  <c r="F689" i="4"/>
  <c r="F688" i="4"/>
  <c r="F686" i="4"/>
  <c r="F685" i="4" l="1"/>
  <c r="F683" i="4" s="1"/>
  <c r="F750" i="4"/>
  <c r="F749" i="4"/>
  <c r="F748" i="4"/>
  <c r="F795" i="4"/>
  <c r="F794" i="4"/>
  <c r="F792" i="4" s="1"/>
  <c r="F390" i="4"/>
  <c r="F1346" i="4"/>
  <c r="F1026" i="25" l="1"/>
  <c r="F1460" i="4" l="1"/>
  <c r="F1458" i="4" s="1"/>
  <c r="F1377" i="4"/>
  <c r="F1375" i="4"/>
  <c r="F1374" i="4"/>
  <c r="F1372" i="4"/>
  <c r="F1371" i="4"/>
  <c r="F1370" i="4"/>
  <c r="F1215" i="4"/>
  <c r="F1216" i="4"/>
  <c r="F1217" i="4"/>
  <c r="F1218" i="4"/>
  <c r="F1219" i="4"/>
  <c r="F1220" i="4"/>
  <c r="F1221" i="4"/>
  <c r="F1222" i="4"/>
  <c r="F1223" i="4"/>
  <c r="F1224" i="4"/>
  <c r="F1225" i="4"/>
  <c r="F1214" i="4"/>
  <c r="F1193" i="4"/>
  <c r="F1194" i="4"/>
  <c r="F1195" i="4"/>
  <c r="F1196" i="4"/>
  <c r="F1197" i="4"/>
  <c r="F1198" i="4"/>
  <c r="F1199" i="4"/>
  <c r="F1200" i="4"/>
  <c r="F1201" i="4"/>
  <c r="F1202" i="4"/>
  <c r="F1041" i="4"/>
  <c r="F1039" i="4" s="1"/>
  <c r="F992" i="4"/>
  <c r="F929" i="4"/>
  <c r="F927" i="4"/>
  <c r="F925" i="4"/>
  <c r="F923" i="4"/>
  <c r="F919" i="4" l="1"/>
  <c r="F1457" i="4"/>
  <c r="F1455" i="4" l="1"/>
  <c r="F1441" i="4" l="1"/>
  <c r="F1440" i="4"/>
  <c r="F1467" i="4"/>
  <c r="F1466" i="4"/>
  <c r="F1465" i="4"/>
  <c r="F1464" i="4"/>
  <c r="F1463" i="4"/>
  <c r="F1461" i="4" s="1"/>
  <c r="F1454" i="4"/>
  <c r="F1453" i="4"/>
  <c r="F1452" i="4"/>
  <c r="F1451" i="4"/>
  <c r="F1450" i="4"/>
  <c r="F1449" i="4"/>
  <c r="F1448" i="4"/>
  <c r="F1447" i="4"/>
  <c r="F1446" i="4"/>
  <c r="F1445" i="4"/>
  <c r="F1444" i="4"/>
  <c r="F1411" i="4"/>
  <c r="F1408" i="4"/>
  <c r="F1407" i="4"/>
  <c r="F1406" i="4"/>
  <c r="F1382" i="4"/>
  <c r="F1383" i="4"/>
  <c r="F1367" i="4"/>
  <c r="F1365" i="4"/>
  <c r="F1364" i="4"/>
  <c r="F1314" i="4"/>
  <c r="F1313" i="4"/>
  <c r="F1301" i="4"/>
  <c r="F1302" i="4"/>
  <c r="F1303" i="4"/>
  <c r="F1304" i="4"/>
  <c r="F1305" i="4"/>
  <c r="F1300" i="4"/>
  <c r="F1437" i="4" l="1"/>
  <c r="F1399" i="4"/>
  <c r="F1387" i="4" s="1"/>
  <c r="F19" i="4" s="1"/>
  <c r="F1442" i="4"/>
  <c r="F989" i="4"/>
  <c r="F1143" i="4"/>
  <c r="F1254" i="4"/>
  <c r="F1252" i="4" s="1"/>
  <c r="F1250" i="4"/>
  <c r="F1248" i="4" s="1"/>
  <c r="F1247" i="4"/>
  <c r="F1245" i="4"/>
  <c r="F1212" i="4"/>
  <c r="F1209" i="4" s="1"/>
  <c r="F1208" i="4"/>
  <c r="F1205" i="4"/>
  <c r="F1192" i="4"/>
  <c r="F1191" i="4"/>
  <c r="F1190" i="4"/>
  <c r="F1189" i="4"/>
  <c r="F1188" i="4"/>
  <c r="F1187" i="4"/>
  <c r="F1186" i="4"/>
  <c r="F1185" i="4"/>
  <c r="F1184" i="4"/>
  <c r="F1183" i="4"/>
  <c r="F1182" i="4"/>
  <c r="F1181" i="4"/>
  <c r="F1180" i="4"/>
  <c r="F1179" i="4"/>
  <c r="F1164" i="4"/>
  <c r="F1163" i="4"/>
  <c r="F1162" i="4"/>
  <c r="F1161" i="4"/>
  <c r="F1160" i="4"/>
  <c r="F1159" i="4"/>
  <c r="F1158" i="4"/>
  <c r="F1157" i="4"/>
  <c r="F1156" i="4"/>
  <c r="F1140" i="4"/>
  <c r="F1139" i="4"/>
  <c r="F1138" i="4"/>
  <c r="F1137" i="4"/>
  <c r="F1136" i="4"/>
  <c r="F1135" i="4"/>
  <c r="F1134" i="4"/>
  <c r="F1133" i="4"/>
  <c r="F1132" i="4"/>
  <c r="F1131" i="4"/>
  <c r="F1130" i="4"/>
  <c r="F1129" i="4"/>
  <c r="F1128" i="4"/>
  <c r="F1127" i="4"/>
  <c r="F1126" i="4"/>
  <c r="F1125" i="4"/>
  <c r="F1124" i="4"/>
  <c r="F1123" i="4"/>
  <c r="F1122" i="4"/>
  <c r="F1121" i="4"/>
  <c r="F1120" i="4"/>
  <c r="F1119" i="4"/>
  <c r="F1118" i="4"/>
  <c r="F1117" i="4"/>
  <c r="F1116" i="4"/>
  <c r="F1115" i="4"/>
  <c r="F1101" i="4"/>
  <c r="F1100" i="4"/>
  <c r="F1099" i="4"/>
  <c r="F1098" i="4"/>
  <c r="F1097" i="4"/>
  <c r="F1096" i="4"/>
  <c r="F1095" i="4"/>
  <c r="F1094" i="4"/>
  <c r="F1093" i="4"/>
  <c r="F1092" i="4"/>
  <c r="F1091" i="4"/>
  <c r="F1090" i="4"/>
  <c r="F1089" i="4"/>
  <c r="F1088" i="4"/>
  <c r="F1087" i="4"/>
  <c r="F1086" i="4"/>
  <c r="F1085" i="4"/>
  <c r="F1084" i="4"/>
  <c r="F1083" i="4"/>
  <c r="F1082" i="4"/>
  <c r="F1081" i="4"/>
  <c r="F1080" i="4"/>
  <c r="F1079" i="4"/>
  <c r="F1078" i="4"/>
  <c r="F1077" i="4"/>
  <c r="F1076" i="4"/>
  <c r="F1075" i="4"/>
  <c r="F1074" i="4"/>
  <c r="F1073" i="4"/>
  <c r="F996" i="4"/>
  <c r="F995" i="4"/>
  <c r="F994" i="4"/>
  <c r="F1013" i="4"/>
  <c r="F1014" i="4"/>
  <c r="F1015" i="4"/>
  <c r="F1016" i="4"/>
  <c r="F1017" i="4"/>
  <c r="F1018" i="4"/>
  <c r="F991" i="4"/>
  <c r="F985" i="4"/>
  <c r="F983" i="4"/>
  <c r="F982" i="4"/>
  <c r="F981" i="4"/>
  <c r="F948" i="4"/>
  <c r="F947" i="4"/>
  <c r="F946" i="4"/>
  <c r="F945" i="4"/>
  <c r="F944" i="4"/>
  <c r="F940" i="4"/>
  <c r="F937" i="4"/>
  <c r="F936" i="4"/>
  <c r="F935" i="4"/>
  <c r="F934" i="4"/>
  <c r="F918" i="4"/>
  <c r="F917" i="4"/>
  <c r="F916" i="4"/>
  <c r="F915" i="4"/>
  <c r="F914" i="4"/>
  <c r="F913" i="4"/>
  <c r="F912" i="4"/>
  <c r="F910" i="4"/>
  <c r="F909" i="4"/>
  <c r="F908" i="4"/>
  <c r="F907" i="4"/>
  <c r="F906" i="4"/>
  <c r="F904" i="4"/>
  <c r="F899" i="4"/>
  <c r="F897" i="4"/>
  <c r="F896" i="4"/>
  <c r="F895" i="4"/>
  <c r="F894" i="4"/>
  <c r="F892" i="4"/>
  <c r="F890" i="4"/>
  <c r="F888" i="4"/>
  <c r="F886" i="4"/>
  <c r="F881" i="4"/>
  <c r="F880" i="4"/>
  <c r="F879" i="4"/>
  <c r="F878" i="4"/>
  <c r="F877" i="4"/>
  <c r="F876" i="4"/>
  <c r="F875" i="4"/>
  <c r="F874" i="4"/>
  <c r="F873" i="4"/>
  <c r="F871" i="4"/>
  <c r="F870" i="4"/>
  <c r="F869" i="4"/>
  <c r="F868" i="4"/>
  <c r="F867" i="4"/>
  <c r="F866" i="4"/>
  <c r="F865" i="4"/>
  <c r="F864" i="4"/>
  <c r="F859" i="4"/>
  <c r="F858" i="4"/>
  <c r="F857" i="4"/>
  <c r="F856" i="4"/>
  <c r="F854" i="4"/>
  <c r="F853" i="4"/>
  <c r="F851" i="4"/>
  <c r="F850" i="4"/>
  <c r="F848" i="4"/>
  <c r="F847" i="4"/>
  <c r="F846" i="4"/>
  <c r="F845" i="4"/>
  <c r="F844" i="4"/>
  <c r="F1436" i="4" l="1"/>
  <c r="F21" i="4" s="1"/>
  <c r="F1102" i="4"/>
  <c r="F941" i="4"/>
  <c r="F840" i="4"/>
  <c r="F930" i="4"/>
  <c r="F1062" i="4"/>
  <c r="F860" i="4"/>
  <c r="F1144" i="4"/>
  <c r="F1165" i="4"/>
  <c r="F882" i="4"/>
  <c r="F900" i="4"/>
  <c r="F1243" i="4"/>
  <c r="F1232" i="4" s="1"/>
  <c r="F1046" i="4" l="1"/>
  <c r="F15" i="4" s="1"/>
  <c r="F827" i="4"/>
  <c r="F13" i="4" s="1"/>
  <c r="F16" i="4"/>
  <c r="F1475" i="25" l="1"/>
  <c r="F1470" i="25"/>
  <c r="F1468" i="25"/>
  <c r="F1466" i="25"/>
  <c r="F1464" i="25"/>
  <c r="F1462" i="25"/>
  <c r="F1460" i="25"/>
  <c r="F1458" i="25"/>
  <c r="F1456" i="25"/>
  <c r="F1455" i="25"/>
  <c r="F1454" i="25"/>
  <c r="F1452" i="25"/>
  <c r="F1450" i="25"/>
  <c r="F1449" i="25"/>
  <c r="F1447" i="25"/>
  <c r="F1445" i="25"/>
  <c r="F1444" i="25"/>
  <c r="F1443" i="25"/>
  <c r="F1442" i="25"/>
  <c r="F1440" i="25"/>
  <c r="F1439" i="25"/>
  <c r="F1438" i="25"/>
  <c r="F1436" i="25"/>
  <c r="F1435" i="25"/>
  <c r="F1434" i="25"/>
  <c r="F1431" i="25"/>
  <c r="F1430" i="25"/>
  <c r="F1428" i="25"/>
  <c r="F1426" i="25"/>
  <c r="F1425" i="25"/>
  <c r="F1424" i="25"/>
  <c r="F1423" i="25"/>
  <c r="F1421" i="25"/>
  <c r="F1420" i="25"/>
  <c r="F1418" i="25"/>
  <c r="F1417" i="25"/>
  <c r="F1416" i="25"/>
  <c r="F1415" i="25"/>
  <c r="F1414" i="25"/>
  <c r="F1413" i="25"/>
  <c r="F1411" i="25"/>
  <c r="F1410" i="25"/>
  <c r="F1409" i="25"/>
  <c r="F1408" i="25"/>
  <c r="F1407" i="25"/>
  <c r="F1405" i="25"/>
  <c r="F1404" i="25"/>
  <c r="F1403" i="25"/>
  <c r="F1402" i="25"/>
  <c r="F1401" i="25"/>
  <c r="F1400" i="25"/>
  <c r="F1399" i="25"/>
  <c r="F1396" i="25"/>
  <c r="F1388" i="25"/>
  <c r="F1373" i="25"/>
  <c r="F1312" i="25"/>
  <c r="F1250" i="25"/>
  <c r="F1193" i="25"/>
  <c r="F1136" i="25"/>
  <c r="F1108" i="25"/>
  <c r="F1106" i="25"/>
  <c r="F1104" i="25"/>
  <c r="F1101" i="25"/>
  <c r="F1099" i="25"/>
  <c r="F1098" i="25"/>
  <c r="F1096" i="25"/>
  <c r="F1095" i="25"/>
  <c r="F1094" i="25"/>
  <c r="F1092" i="25"/>
  <c r="F1091" i="25"/>
  <c r="F1089" i="25"/>
  <c r="F1087" i="25"/>
  <c r="F1078" i="25"/>
  <c r="F1077" i="25"/>
  <c r="F1076" i="25"/>
  <c r="F1075" i="25"/>
  <c r="F1074" i="25"/>
  <c r="F1073" i="25"/>
  <c r="F1071" i="25"/>
  <c r="F1040" i="25"/>
  <c r="F1038" i="25"/>
  <c r="F1035" i="25"/>
  <c r="F1033" i="25"/>
  <c r="F1031" i="25"/>
  <c r="F1030" i="25"/>
  <c r="F1028" i="25"/>
  <c r="F1024" i="25"/>
  <c r="F1021" i="25"/>
  <c r="F1019" i="25"/>
  <c r="F1017" i="25"/>
  <c r="F1016" i="25"/>
  <c r="F1014" i="25"/>
  <c r="F1012" i="25"/>
  <c r="F1010" i="25"/>
  <c r="F1007" i="25"/>
  <c r="F1005" i="25"/>
  <c r="F1003" i="25"/>
  <c r="F1001" i="25"/>
  <c r="F991" i="25"/>
  <c r="F981" i="25"/>
  <c r="F971" i="25"/>
  <c r="F970" i="25"/>
  <c r="F968" i="25"/>
  <c r="F967" i="25"/>
  <c r="F966" i="25"/>
  <c r="F965" i="25"/>
  <c r="F964" i="25"/>
  <c r="F962" i="25"/>
  <c r="F961" i="25"/>
  <c r="F959" i="25"/>
  <c r="F957" i="25"/>
  <c r="F956" i="25"/>
  <c r="F955" i="25"/>
  <c r="F953" i="25"/>
  <c r="F949" i="25"/>
  <c r="F947" i="25"/>
  <c r="F945" i="25"/>
  <c r="F943" i="25"/>
  <c r="F941" i="25"/>
  <c r="F939" i="25"/>
  <c r="F937" i="25"/>
  <c r="F934" i="25"/>
  <c r="F932" i="25"/>
  <c r="F930" i="25"/>
  <c r="F929" i="25"/>
  <c r="F927" i="25"/>
  <c r="F926" i="25"/>
  <c r="F924" i="25"/>
  <c r="F921" i="25"/>
  <c r="F919" i="25"/>
  <c r="F917" i="25"/>
  <c r="F916" i="25"/>
  <c r="F914" i="25"/>
  <c r="F912" i="25"/>
  <c r="F910" i="25"/>
  <c r="F908" i="25"/>
  <c r="F907" i="25"/>
  <c r="F905" i="25"/>
  <c r="F903" i="25"/>
  <c r="F893" i="25"/>
  <c r="F883" i="25"/>
  <c r="F873" i="25"/>
  <c r="F863" i="25"/>
  <c r="F861" i="25"/>
  <c r="F859" i="25"/>
  <c r="F857" i="25"/>
  <c r="F855" i="25"/>
  <c r="F853" i="25"/>
  <c r="F850" i="25"/>
  <c r="F848" i="25"/>
  <c r="F846" i="25"/>
  <c r="F844" i="25"/>
  <c r="F842" i="25"/>
  <c r="F840" i="25"/>
  <c r="F837" i="25"/>
  <c r="F835" i="25"/>
  <c r="F833" i="25"/>
  <c r="F832" i="25"/>
  <c r="F831" i="25"/>
  <c r="F829" i="25"/>
  <c r="F828" i="25"/>
  <c r="F825" i="25"/>
  <c r="F824" i="25"/>
  <c r="F823" i="25"/>
  <c r="F822" i="25"/>
  <c r="F820" i="25"/>
  <c r="F819" i="25"/>
  <c r="F818" i="25"/>
  <c r="F817" i="25"/>
  <c r="F815" i="25"/>
  <c r="F814" i="25"/>
  <c r="F813" i="25"/>
  <c r="F812" i="25"/>
  <c r="F811" i="25"/>
  <c r="F810" i="25"/>
  <c r="F809" i="25"/>
  <c r="F808" i="25"/>
  <c r="F807" i="25"/>
  <c r="F805" i="25"/>
  <c r="F804" i="25"/>
  <c r="F802" i="25"/>
  <c r="F801" i="25"/>
  <c r="F800" i="25"/>
  <c r="F799" i="25"/>
  <c r="F798" i="25"/>
  <c r="F797" i="25"/>
  <c r="F794" i="25"/>
  <c r="F792" i="25"/>
  <c r="F790" i="25"/>
  <c r="F788" i="25"/>
  <c r="F786" i="25"/>
  <c r="F784" i="25"/>
  <c r="F782" i="25"/>
  <c r="F780" i="25"/>
  <c r="F778" i="25"/>
  <c r="F776" i="25"/>
  <c r="F775" i="25"/>
  <c r="F774" i="25"/>
  <c r="F772" i="25"/>
  <c r="F771" i="25"/>
  <c r="F770" i="25"/>
  <c r="F767" i="25"/>
  <c r="F766" i="25"/>
  <c r="F764" i="25"/>
  <c r="F741" i="25"/>
  <c r="F740" i="25"/>
  <c r="F739" i="25"/>
  <c r="F738" i="25"/>
  <c r="F736" i="25"/>
  <c r="F735" i="25"/>
  <c r="F734" i="25"/>
  <c r="F733" i="25"/>
  <c r="F732" i="25"/>
  <c r="F730" i="25"/>
  <c r="F728" i="25"/>
  <c r="F726" i="25"/>
  <c r="F725" i="25"/>
  <c r="F724" i="25"/>
  <c r="F721" i="25"/>
  <c r="F717" i="25"/>
  <c r="F715" i="25"/>
  <c r="F713" i="25"/>
  <c r="F711" i="25"/>
  <c r="F709" i="25"/>
  <c r="F707" i="25"/>
  <c r="F705" i="25"/>
  <c r="F702" i="25"/>
  <c r="F700" i="25"/>
  <c r="F698" i="25"/>
  <c r="F696" i="25"/>
  <c r="F694" i="25"/>
  <c r="F692" i="25"/>
  <c r="F690" i="25"/>
  <c r="F680" i="25"/>
  <c r="F670" i="25"/>
  <c r="F660" i="25"/>
  <c r="F650" i="25"/>
  <c r="F648" i="25"/>
  <c r="F646" i="25"/>
  <c r="F644" i="25"/>
  <c r="F642" i="25"/>
  <c r="F640" i="25"/>
  <c r="F637" i="25"/>
  <c r="F636" i="25"/>
  <c r="F635" i="25"/>
  <c r="F633" i="25"/>
  <c r="F631" i="25"/>
  <c r="F629" i="25"/>
  <c r="F627" i="25"/>
  <c r="F626" i="25"/>
  <c r="F624" i="25"/>
  <c r="F623" i="25"/>
  <c r="F622" i="25"/>
  <c r="F621" i="25"/>
  <c r="F620" i="25"/>
  <c r="F619" i="25"/>
  <c r="F618" i="25"/>
  <c r="F617" i="25"/>
  <c r="F616" i="25"/>
  <c r="F614" i="25"/>
  <c r="F612" i="25"/>
  <c r="F611" i="25"/>
  <c r="F610" i="25"/>
  <c r="F609" i="25"/>
  <c r="F606" i="25"/>
  <c r="F605" i="25"/>
  <c r="F604" i="25"/>
  <c r="F603" i="25"/>
  <c r="F602" i="25"/>
  <c r="F600" i="25"/>
  <c r="F590" i="25"/>
  <c r="F580" i="25"/>
  <c r="F570" i="25"/>
  <c r="F568" i="25"/>
  <c r="F566" i="25"/>
  <c r="F564" i="25"/>
  <c r="F562" i="25"/>
  <c r="F561" i="25"/>
  <c r="F559" i="25"/>
  <c r="F558" i="25"/>
  <c r="F556" i="25"/>
  <c r="F555" i="25"/>
  <c r="F554" i="25"/>
  <c r="F551" i="25"/>
  <c r="F549" i="25"/>
  <c r="F547" i="25"/>
  <c r="F545" i="25"/>
  <c r="F544" i="25"/>
  <c r="F542" i="25"/>
  <c r="F541" i="25"/>
  <c r="F539" i="25"/>
  <c r="F537" i="25"/>
  <c r="F519" i="25"/>
  <c r="F518" i="25"/>
  <c r="F517" i="25"/>
  <c r="F516" i="25"/>
  <c r="F515" i="25"/>
  <c r="F513" i="25"/>
  <c r="F511" i="25"/>
  <c r="F509" i="25"/>
  <c r="F507" i="25"/>
  <c r="F505" i="25"/>
  <c r="F503" i="25"/>
  <c r="F501" i="25"/>
  <c r="F499" i="25"/>
  <c r="F497" i="25"/>
  <c r="F495" i="25"/>
  <c r="F493" i="25"/>
  <c r="F492" i="25"/>
  <c r="F491" i="25"/>
  <c r="F489" i="25"/>
  <c r="F488" i="25"/>
  <c r="F485" i="25"/>
  <c r="F484" i="25"/>
  <c r="F482" i="25"/>
  <c r="F460" i="25"/>
  <c r="F459" i="25"/>
  <c r="F458" i="25"/>
  <c r="F456" i="25"/>
  <c r="F455" i="25"/>
  <c r="F454" i="25"/>
  <c r="F453" i="25"/>
  <c r="F452" i="25"/>
  <c r="F450" i="25"/>
  <c r="F448" i="25"/>
  <c r="F446" i="25"/>
  <c r="F445" i="25"/>
  <c r="F444" i="25"/>
  <c r="F441" i="25"/>
  <c r="F437" i="25"/>
  <c r="F435" i="25"/>
  <c r="F433" i="25"/>
  <c r="F431" i="25"/>
  <c r="F429" i="25"/>
  <c r="F427" i="25"/>
  <c r="F425" i="25"/>
  <c r="F422" i="25"/>
  <c r="F420" i="25"/>
  <c r="F418" i="25"/>
  <c r="F417" i="25"/>
  <c r="F415" i="25"/>
  <c r="F414" i="25"/>
  <c r="F412" i="25"/>
  <c r="F409" i="25"/>
  <c r="F407" i="25"/>
  <c r="F405" i="25"/>
  <c r="F403" i="25"/>
  <c r="F401" i="25"/>
  <c r="F399" i="25"/>
  <c r="F389" i="25"/>
  <c r="F379" i="25"/>
  <c r="F369" i="25"/>
  <c r="F359" i="25"/>
  <c r="F358" i="25"/>
  <c r="F356" i="25"/>
  <c r="F354" i="25"/>
  <c r="F352" i="25"/>
  <c r="F351" i="25"/>
  <c r="F349" i="25"/>
  <c r="F347" i="25"/>
  <c r="F345" i="25"/>
  <c r="F342" i="25"/>
  <c r="F341" i="25"/>
  <c r="F340" i="25"/>
  <c r="F338" i="25"/>
  <c r="F336" i="25"/>
  <c r="F334" i="25"/>
  <c r="F332" i="25"/>
  <c r="F331" i="25"/>
  <c r="F330" i="25"/>
  <c r="F328" i="25"/>
  <c r="F327" i="25"/>
  <c r="F326" i="25"/>
  <c r="F325" i="25"/>
  <c r="F324" i="25"/>
  <c r="F323" i="25"/>
  <c r="F322" i="25"/>
  <c r="F321" i="25"/>
  <c r="F320" i="25"/>
  <c r="F319" i="25"/>
  <c r="F317" i="25"/>
  <c r="F315" i="25"/>
  <c r="F310" i="25"/>
  <c r="F308" i="25"/>
  <c r="F307" i="25"/>
  <c r="F306" i="25"/>
  <c r="F305" i="25"/>
  <c r="F302" i="25"/>
  <c r="F301" i="25"/>
  <c r="F300" i="25"/>
  <c r="F299" i="25"/>
  <c r="F298" i="25"/>
  <c r="F296" i="25"/>
  <c r="F286" i="25"/>
  <c r="F276" i="25"/>
  <c r="F266" i="25"/>
  <c r="F264" i="25"/>
  <c r="F262" i="25"/>
  <c r="F260" i="25"/>
  <c r="F258" i="25"/>
  <c r="F257" i="25"/>
  <c r="F255" i="25"/>
  <c r="F254" i="25"/>
  <c r="F252" i="25"/>
  <c r="F251" i="25"/>
  <c r="F250" i="25"/>
  <c r="F247" i="25"/>
  <c r="F245" i="25"/>
  <c r="F243" i="25"/>
  <c r="F241" i="25"/>
  <c r="F240" i="25"/>
  <c r="F238" i="25"/>
  <c r="F237" i="25"/>
  <c r="F235" i="25"/>
  <c r="F233" i="25"/>
  <c r="F215" i="25"/>
  <c r="F214" i="25"/>
  <c r="F213" i="25"/>
  <c r="F212" i="25"/>
  <c r="F210" i="25"/>
  <c r="F208" i="25"/>
  <c r="F206" i="25"/>
  <c r="F204" i="25"/>
  <c r="F202" i="25"/>
  <c r="F200" i="25"/>
  <c r="F198" i="25"/>
  <c r="F196" i="25"/>
  <c r="F194" i="25"/>
  <c r="F192" i="25"/>
  <c r="F190" i="25"/>
  <c r="F189" i="25"/>
  <c r="F188" i="25"/>
  <c r="F186" i="25"/>
  <c r="F185" i="25"/>
  <c r="F182" i="25"/>
  <c r="F181" i="25"/>
  <c r="F179" i="25"/>
  <c r="F157" i="25"/>
  <c r="F156" i="25"/>
  <c r="F155" i="25"/>
  <c r="F154" i="25"/>
  <c r="F153" i="25"/>
  <c r="F151" i="25"/>
  <c r="F150" i="25"/>
  <c r="F149" i="25"/>
  <c r="F148" i="25"/>
  <c r="F147" i="25"/>
  <c r="F145" i="25"/>
  <c r="F143" i="25"/>
  <c r="F141" i="25"/>
  <c r="F140" i="25"/>
  <c r="F139" i="25"/>
  <c r="F136" i="25"/>
  <c r="F126" i="25"/>
  <c r="F125" i="25"/>
  <c r="F124" i="25"/>
  <c r="F123" i="25"/>
  <c r="F103" i="25"/>
  <c r="F94" i="25"/>
  <c r="F93" i="25"/>
  <c r="F92" i="25"/>
  <c r="F91" i="25"/>
  <c r="F90" i="25"/>
  <c r="F89" i="25"/>
  <c r="F88" i="25"/>
  <c r="F86" i="25"/>
  <c r="F85" i="25"/>
  <c r="F83" i="25"/>
  <c r="F79" i="25"/>
  <c r="F78" i="25"/>
  <c r="F77" i="25"/>
  <c r="F76" i="25"/>
  <c r="F75" i="25"/>
  <c r="F74" i="25"/>
  <c r="F73" i="25"/>
  <c r="F69" i="25"/>
  <c r="F68" i="25"/>
  <c r="F67" i="25"/>
  <c r="F66" i="25"/>
  <c r="F65" i="25"/>
  <c r="F64" i="25"/>
  <c r="F63" i="25"/>
  <c r="F62" i="25"/>
  <c r="F61" i="25"/>
  <c r="F60" i="25"/>
  <c r="F59" i="25"/>
  <c r="F57" i="25"/>
  <c r="F56" i="25"/>
  <c r="F55" i="25"/>
  <c r="F54" i="25"/>
  <c r="F52" i="25"/>
  <c r="F47" i="25"/>
  <c r="F46" i="25"/>
  <c r="F45" i="25"/>
  <c r="F44" i="25"/>
  <c r="F43" i="25"/>
  <c r="F42" i="25"/>
  <c r="F41" i="25"/>
  <c r="F1109" i="25" l="1"/>
  <c r="F17" i="25" s="1"/>
  <c r="F718" i="25"/>
  <c r="F15" i="25" s="1"/>
  <c r="F104" i="25"/>
  <c r="F438" i="25"/>
  <c r="F14" i="25" s="1"/>
  <c r="F133" i="25"/>
  <c r="F950" i="25"/>
  <c r="F16" i="25" s="1"/>
  <c r="F98" i="25"/>
  <c r="F10" i="25" s="1"/>
  <c r="F38" i="25"/>
  <c r="F70" i="25"/>
  <c r="F8" i="25" s="1"/>
  <c r="F129" i="25" l="1"/>
  <c r="F1483" i="4" s="1"/>
  <c r="F24" i="4" s="1"/>
  <c r="F25" i="25"/>
  <c r="F1475" i="4" s="1"/>
  <c r="F22" i="4" s="1"/>
  <c r="F13" i="25"/>
  <c r="F97" i="25"/>
  <c r="F1479" i="4" s="1"/>
  <c r="F23" i="4" s="1"/>
  <c r="F11" i="25"/>
  <c r="F7" i="25"/>
  <c r="F9" i="25" l="1"/>
  <c r="F12" i="25"/>
  <c r="F6" i="25"/>
  <c r="F1298" i="4"/>
  <c r="F452" i="4" l="1"/>
  <c r="F450" i="4"/>
  <c r="F449" i="4"/>
  <c r="F1433" i="4" l="1"/>
  <c r="F1431" i="4" s="1"/>
  <c r="F671" i="4" l="1"/>
  <c r="F670" i="4" l="1"/>
  <c r="F741" i="4" l="1"/>
  <c r="F383" i="4" l="1"/>
  <c r="F382" i="4"/>
  <c r="F444" i="4" l="1"/>
  <c r="F443" i="4"/>
  <c r="F1356" i="4"/>
  <c r="F437" i="4"/>
  <c r="F426" i="4"/>
  <c r="F425" i="4"/>
  <c r="F424" i="4"/>
  <c r="F1357" i="4"/>
  <c r="F1358" i="4"/>
  <c r="F442" i="4"/>
  <c r="F446" i="4"/>
  <c r="F438" i="4"/>
  <c r="F436" i="4"/>
  <c r="F415" i="4"/>
  <c r="F414" i="4"/>
  <c r="F431" i="4" l="1"/>
  <c r="F430" i="4"/>
  <c r="F427" i="4"/>
  <c r="F423" i="4"/>
  <c r="F422" i="4"/>
  <c r="F420" i="4"/>
  <c r="F419" i="4"/>
  <c r="F418" i="4"/>
  <c r="F417" i="4"/>
  <c r="F411" i="4"/>
  <c r="F410" i="4"/>
  <c r="F409" i="4"/>
  <c r="F408" i="4"/>
  <c r="F347" i="4"/>
  <c r="F348" i="4"/>
  <c r="F349" i="4"/>
  <c r="F350" i="4"/>
  <c r="F351" i="4"/>
  <c r="F352" i="4"/>
  <c r="F353" i="4"/>
  <c r="F354" i="4"/>
  <c r="F355" i="4"/>
  <c r="F356" i="4"/>
  <c r="F357" i="4"/>
  <c r="F358" i="4"/>
  <c r="F359" i="4"/>
  <c r="F362" i="4"/>
  <c r="F363" i="4"/>
  <c r="F364" i="4"/>
  <c r="F365" i="4"/>
  <c r="F346" i="4"/>
  <c r="F343" i="4"/>
  <c r="F342" i="4"/>
  <c r="F341" i="4"/>
  <c r="F340" i="4"/>
  <c r="F339" i="4"/>
  <c r="F338" i="4"/>
  <c r="F337" i="4"/>
  <c r="F336" i="4"/>
  <c r="F335" i="4"/>
  <c r="F334" i="4"/>
  <c r="F333" i="4"/>
  <c r="F332" i="4"/>
  <c r="F331" i="4"/>
  <c r="F330" i="4"/>
  <c r="F329" i="4"/>
  <c r="F328" i="4"/>
  <c r="F327" i="4"/>
  <c r="F326" i="4"/>
  <c r="F325" i="4"/>
  <c r="F323" i="4"/>
  <c r="F322" i="4"/>
  <c r="F321" i="4"/>
  <c r="F320" i="4"/>
  <c r="F319" i="4"/>
  <c r="F318" i="4"/>
  <c r="F317" i="4"/>
  <c r="F316" i="4"/>
  <c r="F315" i="4"/>
  <c r="F314" i="4"/>
  <c r="F313" i="4"/>
  <c r="F312" i="4"/>
  <c r="F311" i="4"/>
  <c r="F310" i="4"/>
  <c r="F309" i="4"/>
  <c r="F308" i="4"/>
  <c r="F307" i="4"/>
  <c r="F306" i="4"/>
  <c r="F305" i="4"/>
  <c r="F304" i="4"/>
  <c r="F303" i="4"/>
  <c r="F302"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3" i="4"/>
  <c r="F284" i="4"/>
  <c r="F285" i="4"/>
  <c r="F286" i="4"/>
  <c r="F287" i="4"/>
  <c r="F288" i="4"/>
  <c r="F289" i="4"/>
  <c r="F291" i="4"/>
  <c r="F292" i="4"/>
  <c r="F293" i="4"/>
  <c r="F294" i="4"/>
  <c r="F295" i="4"/>
  <c r="F296" i="4"/>
  <c r="F297" i="4"/>
  <c r="F298" i="4"/>
  <c r="F299" i="4"/>
  <c r="F300" i="4"/>
  <c r="F225" i="4"/>
  <c r="F226" i="4"/>
  <c r="F227" i="4"/>
  <c r="F228" i="4"/>
  <c r="F229" i="4"/>
  <c r="F230" i="4"/>
  <c r="F231" i="4"/>
  <c r="F224"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167" i="4"/>
  <c r="F164" i="4"/>
  <c r="F163" i="4"/>
  <c r="F162" i="4"/>
  <c r="F161" i="4"/>
  <c r="F160" i="4"/>
  <c r="F159" i="4"/>
  <c r="F158" i="4"/>
  <c r="F157" i="4"/>
  <c r="F156" i="4"/>
  <c r="F155" i="4"/>
  <c r="F154" i="4"/>
  <c r="F153" i="4"/>
  <c r="F152" i="4"/>
  <c r="F151" i="4"/>
  <c r="F150" i="4"/>
  <c r="F149" i="4"/>
  <c r="F148" i="4"/>
  <c r="F147" i="4"/>
  <c r="F146" i="4"/>
  <c r="F145" i="4"/>
  <c r="F144" i="4"/>
  <c r="F143" i="4"/>
  <c r="F142" i="4"/>
  <c r="F141" i="4"/>
  <c r="F140" i="4"/>
  <c r="F139" i="4"/>
  <c r="F138" i="4"/>
  <c r="F137" i="4"/>
  <c r="F136" i="4"/>
  <c r="F135" i="4"/>
  <c r="F134" i="4"/>
  <c r="F133" i="4"/>
  <c r="F132" i="4"/>
  <c r="F131" i="4"/>
  <c r="F130" i="4"/>
  <c r="F128" i="4"/>
  <c r="F121" i="4"/>
  <c r="F119" i="4"/>
  <c r="F126" i="4"/>
  <c r="F113" i="4"/>
  <c r="F114" i="4"/>
  <c r="F115" i="4"/>
  <c r="F116" i="4"/>
  <c r="F117" i="4"/>
  <c r="F118" i="4"/>
  <c r="F120" i="4"/>
  <c r="F122" i="4"/>
  <c r="F123" i="4"/>
  <c r="F124" i="4"/>
  <c r="F125" i="4"/>
  <c r="F127" i="4"/>
  <c r="F112" i="4"/>
  <c r="F111" i="4"/>
  <c r="F110" i="4"/>
  <c r="F109" i="4"/>
  <c r="F108" i="4"/>
  <c r="F107" i="4"/>
  <c r="F106" i="4"/>
  <c r="F105" i="4"/>
  <c r="F104" i="4"/>
  <c r="F102" i="4"/>
  <c r="F103" i="4"/>
  <c r="F101" i="4"/>
  <c r="F91" i="4"/>
  <c r="F90" i="4"/>
  <c r="F89" i="4"/>
  <c r="F68" i="4"/>
  <c r="F69" i="4"/>
  <c r="F70" i="4"/>
  <c r="F71" i="4"/>
  <c r="F72" i="4"/>
  <c r="F73" i="4"/>
  <c r="F74" i="4"/>
  <c r="F75" i="4"/>
  <c r="F76" i="4"/>
  <c r="F77" i="4"/>
  <c r="F78" i="4"/>
  <c r="F79" i="4"/>
  <c r="F80" i="4"/>
  <c r="F81" i="4"/>
  <c r="F82" i="4"/>
  <c r="F83" i="4"/>
  <c r="F84" i="4"/>
  <c r="F85" i="4"/>
  <c r="F86" i="4"/>
  <c r="F67" i="4"/>
  <c r="F66" i="4"/>
  <c r="F60" i="4"/>
  <c r="F59" i="4"/>
  <c r="F58" i="4"/>
  <c r="F400" i="4" l="1"/>
  <c r="F489" i="4"/>
  <c r="F488" i="4"/>
  <c r="F492" i="4"/>
  <c r="F491" i="4"/>
  <c r="F490" i="4"/>
  <c r="F487" i="4"/>
  <c r="F376" i="4"/>
  <c r="F374" i="4"/>
  <c r="F373" i="4"/>
  <c r="F372" i="4"/>
  <c r="F371" i="4"/>
  <c r="F366" i="4" l="1"/>
  <c r="F758" i="4"/>
  <c r="F802" i="4" l="1"/>
  <c r="F801" i="4"/>
  <c r="F799" i="4" l="1"/>
  <c r="F1012" i="4"/>
  <c r="F675" i="4" l="1"/>
  <c r="F389" i="4"/>
  <c r="F380" i="4" l="1"/>
  <c r="F388" i="4"/>
  <c r="F677" i="4"/>
  <c r="F673" i="4"/>
  <c r="F669" i="4"/>
  <c r="F663" i="4" l="1"/>
  <c r="F377" i="4"/>
  <c r="F1430" i="4"/>
  <c r="F1418" i="4" s="1"/>
  <c r="F1414" i="4" s="1"/>
  <c r="F20" i="4" s="1"/>
  <c r="F1381" i="4"/>
  <c r="F1380" i="4"/>
  <c r="F1379" i="4"/>
  <c r="F1363" i="4"/>
  <c r="F1359" i="4" s="1"/>
  <c r="F1355" i="4"/>
  <c r="F1354" i="4"/>
  <c r="F1352" i="4"/>
  <c r="F1351" i="4"/>
  <c r="F1350" i="4"/>
  <c r="F1349" i="4"/>
  <c r="F1348" i="4"/>
  <c r="F1347" i="4"/>
  <c r="F1345" i="4"/>
  <c r="F1316" i="4"/>
  <c r="F1308" i="4"/>
  <c r="F1297" i="4"/>
  <c r="F1296" i="4"/>
  <c r="F1286" i="4"/>
  <c r="F1283" i="4"/>
  <c r="F1281" i="4"/>
  <c r="F1280" i="4"/>
  <c r="F1279" i="4"/>
  <c r="F1278" i="4"/>
  <c r="F1277" i="4"/>
  <c r="F1037" i="4"/>
  <c r="F1036" i="4"/>
  <c r="F1035" i="4"/>
  <c r="F1034" i="4"/>
  <c r="F1033" i="4"/>
  <c r="F1032" i="4"/>
  <c r="F1011" i="4"/>
  <c r="F1010" i="4"/>
  <c r="F1009" i="4"/>
  <c r="F990" i="4"/>
  <c r="F988" i="4"/>
  <c r="F987" i="4"/>
  <c r="F986" i="4"/>
  <c r="F966" i="4" s="1"/>
  <c r="F1341" i="4" l="1"/>
  <c r="E1384" i="4" s="1"/>
  <c r="F1384" i="4" s="1"/>
  <c r="F1306" i="4"/>
  <c r="F997" i="4"/>
  <c r="F1287" i="4"/>
  <c r="F1275" i="4"/>
  <c r="F1021" i="4"/>
  <c r="F1259" i="4" l="1"/>
  <c r="F17" i="4" s="1"/>
  <c r="F952" i="4"/>
  <c r="F14" i="4" s="1"/>
  <c r="F1368" i="4"/>
  <c r="F485" i="4"/>
  <c r="F1319" i="4" l="1"/>
  <c r="F18" i="4" s="1"/>
  <c r="F747" i="4"/>
  <c r="F498" i="4" l="1"/>
  <c r="F507" i="4" l="1"/>
  <c r="F506" i="4"/>
  <c r="F499" i="4" s="1"/>
  <c r="F760" i="4"/>
  <c r="F447" i="4" l="1"/>
  <c r="F393" i="4" s="1"/>
  <c r="F7" i="4" s="1"/>
  <c r="F480" i="4"/>
  <c r="F496" i="4"/>
  <c r="F484" i="4" l="1"/>
  <c r="F478" i="4"/>
  <c r="F476" i="4"/>
  <c r="F474" i="4"/>
  <c r="F472" i="4"/>
  <c r="F470" i="4"/>
  <c r="F483" i="4" l="1"/>
  <c r="F482" i="4"/>
  <c r="F481" i="4"/>
  <c r="F479" i="4"/>
  <c r="F477" i="4"/>
  <c r="F475" i="4"/>
  <c r="F473" i="4"/>
  <c r="F471" i="4"/>
  <c r="F469" i="4"/>
  <c r="F466" i="4" l="1"/>
  <c r="F455" i="4" l="1"/>
  <c r="F8" i="4" s="1"/>
  <c r="F787" i="4"/>
  <c r="F660" i="4" l="1"/>
  <c r="F661" i="4"/>
  <c r="F662" i="4"/>
  <c r="F824" i="4" l="1"/>
  <c r="F823" i="4"/>
  <c r="F822" i="4"/>
  <c r="F815" i="4" l="1"/>
  <c r="F805" i="4" s="1"/>
  <c r="F12" i="4" s="1"/>
  <c r="F755" i="4"/>
  <c r="F753" i="4"/>
  <c r="F754" i="4"/>
  <c r="F752" i="4"/>
  <c r="F710" i="4" l="1"/>
  <c r="F707" i="4"/>
  <c r="F702" i="4" l="1"/>
  <c r="F692" i="4" s="1"/>
  <c r="F791" i="4"/>
  <c r="F790" i="4"/>
  <c r="F746" i="4"/>
  <c r="F745" i="4"/>
  <c r="F744" i="4"/>
  <c r="F743" i="4"/>
  <c r="F788" i="4" l="1"/>
  <c r="F10" i="4"/>
  <c r="F757" i="4"/>
  <c r="F784" i="4"/>
  <c r="F779" i="4"/>
  <c r="F778" i="4"/>
  <c r="F777" i="4"/>
  <c r="F776" i="4"/>
  <c r="F775" i="4"/>
  <c r="F774" i="4"/>
  <c r="F773" i="4"/>
  <c r="F772" i="4"/>
  <c r="F771" i="4"/>
  <c r="F739" i="4"/>
  <c r="F738" i="4"/>
  <c r="F737" i="4"/>
  <c r="F740" i="4"/>
  <c r="F736" i="4"/>
  <c r="F761" i="4" l="1"/>
  <c r="F654" i="4"/>
  <c r="F653" i="4"/>
  <c r="F641" i="4" l="1"/>
  <c r="F735" i="4"/>
  <c r="F726" i="4" s="1"/>
  <c r="F713" i="4" s="1"/>
  <c r="F640" i="4" l="1"/>
  <c r="F637" i="4"/>
  <c r="F612" i="4"/>
  <c r="F578" i="4"/>
  <c r="F569" i="4"/>
  <c r="F659" i="4"/>
  <c r="F657" i="4" s="1"/>
  <c r="F11" i="4" l="1"/>
  <c r="F552" i="4"/>
  <c r="F551" i="4"/>
  <c r="F555" i="4"/>
  <c r="F550" i="4"/>
  <c r="F545" i="4" l="1"/>
  <c r="F556" i="4"/>
  <c r="F541" i="4"/>
  <c r="F534" i="4"/>
  <c r="F554" i="4"/>
  <c r="F548" i="4"/>
  <c r="F547" i="4"/>
  <c r="F566" i="4" l="1"/>
  <c r="F564" i="4" s="1"/>
  <c r="F544" i="4" l="1"/>
  <c r="F563" i="4"/>
  <c r="F559" i="4"/>
  <c r="F561" i="4"/>
  <c r="F557" i="4" l="1"/>
  <c r="F543" i="4"/>
  <c r="F540" i="4"/>
  <c r="F539" i="4"/>
  <c r="F537" i="4"/>
  <c r="F536" i="4"/>
  <c r="F533" i="4" l="1"/>
  <c r="F531" i="4" l="1"/>
  <c r="F529" i="4" l="1"/>
  <c r="F522" i="4" s="1"/>
  <c r="F514" i="4" s="1"/>
  <c r="F9" i="4" l="1"/>
  <c r="F244" i="4" l="1"/>
  <c r="F243" i="4"/>
  <c r="F232" i="4" s="1"/>
  <c r="F100" i="4"/>
  <c r="F92" i="4" s="1"/>
  <c r="F63" i="4"/>
  <c r="F62" i="4"/>
  <c r="F56" i="4" s="1"/>
  <c r="F32" i="4" l="1"/>
  <c r="F6" i="4" s="1"/>
  <c r="F26" i="4" s="1"/>
</calcChain>
</file>

<file path=xl/sharedStrings.xml><?xml version="1.0" encoding="utf-8"?>
<sst xmlns="http://schemas.openxmlformats.org/spreadsheetml/2006/main" count="7364" uniqueCount="4146">
  <si>
    <t>ŠT.</t>
  </si>
  <si>
    <t>OPIS POSTAVKE / VRSTE DEL</t>
  </si>
  <si>
    <t>EM</t>
  </si>
  <si>
    <t>KOLIČINA</t>
  </si>
  <si>
    <t/>
  </si>
  <si>
    <t>BETONSKA IN ARMIRANOBETONSKA DELA (liti betoni)</t>
  </si>
  <si>
    <t>ZIDARSKA DELA</t>
  </si>
  <si>
    <t>KLJUČAVNIČARSKA DELA</t>
  </si>
  <si>
    <t>SUHOMONTAŽNA DELA</t>
  </si>
  <si>
    <t>SPLOŠNA DOLOČILA</t>
  </si>
  <si>
    <t>Splošna določila glede cene na enoto mere posameznih postavk.</t>
  </si>
  <si>
    <t>PA</t>
  </si>
  <si>
    <t>m3</t>
  </si>
  <si>
    <t>m2</t>
  </si>
  <si>
    <t>Splošna in tehnična določila za izvajanje betonskih, AB in tesarskih del, ki so zajeta v cenah izvedbe posameznih postavk predmetnih del:</t>
  </si>
  <si>
    <t>Dela se morajo izvajati v skladu z veljavnimi tehničnimi predpisi, standardi, normativi in z upoštevanjem predpisov iz varstva pri delu ter projektno dokumentacijo, ki je sestavni del popisa! Pred vgrajevanjem posameznih nosilnih elementov iz armiranega betona je obvezna kompletna seznanitev izvedbe po projektni dokumentaciji (načrti, tehnično poročilo in navodila projektanta statike).</t>
  </si>
  <si>
    <t>Pred začetkom izvajanja pogodbenih del mora izvajalec predložiti tehnološki elaborat s tehnologijo gradnje, katerega mora potrditi tako projektant gradbenih konstrukcij, kakor tudi nadzorni organ! V kolikor so karkšne koli nejasnosti glede izvedbe nosilne AB konstrukcije, je obvezno pridobiti navodila projektanta statike!</t>
  </si>
  <si>
    <t>Izvajanje betonskih oz. AB konstrukcij mora biti v skladu s standardom SIST EN 13670:2010. Dopustna odstopanja za pravokotnost, površinsko ravnost in dimenzije gradbenih elementov veljajo določila DIN 18202.</t>
  </si>
  <si>
    <t>V vse betone, ki ostanejo vidni oz. so obdelani samo s premazi, je potrebno uporabiti ustrezno granulacijo agregata in dodati ustrezne dodatke k betonski mešanici (plastifikatorje) kar je potrebno zajeti v ceni postavke. Vidne površine betonov morajo ustrezati vsaj razredu VB2 po dopolnilu standarda SIST EN 13670:2010/A101 (oz. SB2 po DBV/BDZ-Merkblatt Sichtbeton, izdaja 2004) ali kot je navedeno v posamezni postavki.</t>
  </si>
  <si>
    <t>Izvajalec mora pred izdelavo in vgradnjo betonskih mešanic izdelati Projekt betona, v katerem mora biti med drugim opisana tehnologija priprave betona-certificiranje, transport in vgradnja, z upoštevanjem vseh zahtev po PZI projektni dokumentaciji, glede razredov trdnostni in razredov izpostavljenosti betonov, zaščitne plasti, preiskušanje mešanic, negovanje betonov, razopaženje, dodatki betonom...
Projekt betona mora potrditi nadzorni organ.</t>
  </si>
  <si>
    <t>Betonska jeklena armatura mora biti pred vgradnjo armature oz. betona ustrezno očiščena in mora ustrezati zahtevam projektne dokumentacije (dimenzije, kvaliteta in vgradnja po PZI načrtu armature) ter veljavnim standardom. Pri vgradnji armature je potrebno izvesti:
- zadostne odmike armature od opaža (za zagotovitev zadostnega zaščitnega/krovnega sloja betona) s primernim podložnim materialom;
- z načrtom predvidene medsebojne odmike posameznih slojev armature in zagotoviti stabilnost (pravilna pozicioniranost) vgrajene armature med betoniranjem, ter pri tem uporabiti ustrezen montažni in vezni material, vključno z deli, ki so potrebna za montažo konstruktivne armature.</t>
  </si>
  <si>
    <t xml:space="preserve">Pri izvedbi upoštevati:
- izvedbo potrebnih prebojev in odprtin (glej ustrezne načrte), naknadna vrtanja in dolbenja niso dovoljena brez predhodnega soglasja projektanta;
- pred pričetkom betoniranja AB konstrukcijskih elementov morata biti opaž in armatura popolnoma pripravljena in armatura pregledana/prevzeta s strani nadzornika;
- višina prostega pada betona pri betoniranju ne sme biti večja od 1m;
- ustrezno negovanje vgrajenega betona, vključno z morebitno zaščito pred škodljivimi vremenskimi vplivi, za dosego ustrezne kvalitete betona;
- zahteve iz projektne dokumentacije, ki je sestavni del popisa, zahteve splošnih določil za betonska dela in zahteve po opisih posameznih postavk;
</t>
  </si>
  <si>
    <t>Splošne opombe:</t>
  </si>
  <si>
    <t>Razlaga pomenov:
&gt; pri postavkah betonov, kjer je oznaka "neskrčljiv" v oznaki betona se smatra, da je pri obravnavanih AB  konstrucijskih elementih zahtevana izvedba iz neskrčljivega betona, zato je potrebno pri izvedbi upoštevati vse ustrezne dodatke in ukrepe za dosego le-tega;</t>
  </si>
  <si>
    <r>
      <t xml:space="preserve">Betonski in AB temelji.V postavki za beton je navedena povprečna prostornina na karakteristično enoto elementa (A -ustreza površini prečnega prereza), trdnostni razred betona in konstrukcijski element -  pasovni temelji in temeljne grede (pasovni) ter točkovni temelji (pete in nastavki/čaše). V postavki betona je potrebno zajeti tudi vse stroške za dosego zahtevanega razreda odpornosti na okolje. </t>
    </r>
    <r>
      <rPr>
        <sz val="10"/>
        <color rgb="FF0070C0"/>
        <rFont val="Arial"/>
        <family val="2"/>
        <charset val="238"/>
      </rPr>
      <t>V postavki za opaž se obračuna razvita površina stranskih ploskev temeljev, ne glede na vrsto izvedbe (dvostranski/enostranski opaž).</t>
    </r>
  </si>
  <si>
    <t>Betonske in AB temeljne in talne plošče brez podpiranja (tem./tal. plošče).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t>
  </si>
  <si>
    <t>kg</t>
  </si>
  <si>
    <t>Odprtine, utori in reže v temeljih, petah/podstavkih ali talnih konstrukcijah (temelje/talne pl.)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</si>
  <si>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izvedba odprtine v temelje/talne pl., velikost odprtine A≤0,05 m2/kos</t>
  </si>
  <si>
    <t>kos</t>
  </si>
  <si>
    <t>izvedba odprtine v temelje/talne pl., velikost odprtine 0,05&lt;A≤0,10 m2/kos</t>
  </si>
  <si>
    <t>izvedba odprtine v temelje/talne pl., velikost odprtine 0,10&lt;A≤0,25 m2/kos</t>
  </si>
  <si>
    <t>Vse betonske površine morajo ustrezati najmanj razredu VB2 (SB2), razen, če so v posamezni postavki navedene posebne zahteve, kar je potrebno upoštevati pri izvajanju opažev in betonskih del!</t>
  </si>
  <si>
    <t>izvedba odprtine v stenah/gredah, velikost odprtine A≤0,05 m2/kos</t>
  </si>
  <si>
    <t>izvedba odprtine v stenah/gredah, velikost odprtine 0,05&lt;A≤0,10 m2/kos</t>
  </si>
  <si>
    <t>RAZNA DELA PRI IZVEDBI BETONSKIH DEL</t>
  </si>
  <si>
    <t>Vgradnja raznih jeklenih profilov, sider in drugih elementov v svežo betonsko mešanico, vključno s pozicioniranjem in vsemi pomožnimi deli ter materialom za vgradnjo (malta ali beton)</t>
  </si>
  <si>
    <t>OPOMBA: glede vgradnje ustreznih jeklenih profilov in ostalih elementov, ki so predvideni za vgradnjo v svežo betonsko mešanico (v AB lite konstruktivne elemente), je potrebno pravočasno preveriti pri dobaviteljih obrtniških in instalacijskih ter ostale opreme, da se le-ti dobavijo in vgradijo!</t>
  </si>
  <si>
    <t>Splošna in tehnična določila za izvajanje zidarskih del, ki so zajeta v cenah izvedbe posameznih postavk predmetnih del:</t>
  </si>
  <si>
    <t>Dela se morajo izvajati v skladu z veljavnimi tehničnimi predpisi, standardi, normativi in z upoštevanjem predpisov iz varstva pri delu ter projektno dokumentacijo, ki je sestavni del popisa!</t>
  </si>
  <si>
    <t>Dopustna odstopanja za pravokotnost, površinsko ravnost in dimenzije gradbenih elementov veljajo določila DIN 18202. Tolerance gladkosti in enakomernosti površin morajo ustrezati veljavnemu standardu, za povečane zahteve.</t>
  </si>
  <si>
    <t>IZOLACIJE, LOČILNI SLOJI, PARNE OVIRE IN ZAPORE</t>
  </si>
  <si>
    <t>Splošne opombe za izvedbo izolacij:</t>
  </si>
  <si>
    <t>Kot izolacije se smatra vse vrste hidroizolacij in toplotnih izolacij temeljev, tlakov, zidov in stropov po opisu. 
Ločilni sloji, parne ovire in zapore se izvedejo iz ustreznih folij ali drugega materiala (skladno z opisom v postavki) in morajo biti izvedeni na način, da zagotovijo svojo funkcijo v sistemih kjer se nahajajo (ustrezna tesnitev stikov, zaključkov in mesta prebojev za instalacije ipd.).
Kvaliteta dela in vgrajeni materjali morajo ustrezati določilom veljavnih tehničnih predpisov, normativov in standardov.
Standardi za izolacijska dela vsebujejo poleg izdelave, opisane v posamezni postavki, še:
- vsa dela in ukrepe po določilih veljavnih predpisov varstva pri delu;
- pripravo izolacijskega materjala s prenosom do mesta vgraditve;
- napravo izolacij po opisu in tehničnih pogojih proizvajalca;</t>
  </si>
  <si>
    <t>Vsa dela morajo biti izvršena tako, da je zagotovljena funkcionalnost, stabilnost, varnost, natančnost in življenjska doba posameznih elementov.</t>
  </si>
  <si>
    <t>RAZNA ZIDARSKA DELA</t>
  </si>
  <si>
    <t>Finalno čiščenje objekta po končanih delih s čiščenjem oken in vrat ter vseh talnih in stenskih oblog, vključno z vgrajeno opremo. Izmera količin po m2 enkratne, notranje, neto tlorisne površine objekta.</t>
  </si>
  <si>
    <t>Splošna in tehnična določila za izvajanje jeklenih nosilnih konstrukcij in elementov ter podkonstrukcij, ki so zajeta v cenah izvedbe posameznih postavk predmetnih del:</t>
  </si>
  <si>
    <t>Dela se morajo izvajati v skladu z veljavnimi tehničnimi predpisi, standardi, normativi in z upoštevanjem predpisov iz varstva pri delu ter projektno dokumentacijo, ki je sestavni del popisa! Pred vgrajevanjem posameznih nosilnih elementov iz konstrukcijskega jekla, je obvezna kompletna seznanitev izvedbe po projektni dokumentaciji (načrti GK, tehnično poročilo in navodila projektanta statike oz. GK).</t>
  </si>
  <si>
    <t>t</t>
  </si>
  <si>
    <t>Tolerance gladkosti in enakomernosti površin morajo ustrezati veljavnemu standardu, za povečane zahteve.</t>
  </si>
  <si>
    <t>Splošne opombe za izvedbo tankoslojnih kontaktnih toplotnoizolacijskih fasad:</t>
  </si>
  <si>
    <t>Vse toplotno izolativne fasadne plošče se lepijo z namenskim lepilom in mehansko pritrjujejo z namenskimi sidri primernimi glede na debelino plošč (vse po navodilih in sistemskih rešitvah izbranega oz. potrjenega proizvajalca za fasade sistema ETICS) na obstoječe fasadne površine (AB stene oz. AB stropne površine) s predhodno primerno pripravo podloge (čiščenje oz. utrditveni premaz)!</t>
  </si>
  <si>
    <t>Vsi osnovni ometi iz lepilne malte in armaturne mrežice iz steklenih vlaken, ki se izvajajo na toplotni izolaciji (ali direktno na izravnani zid), morajo biti izbrani in izvedeni optimalno, glede na toplotno izolacijsko podlago in zaključnega ometa (po navodilih in sistemskih rešitvah izbranega oz. potrjenega proizvajalca za fasado po sistemu ETICS) in morajo biti skladni z zahtevami ETAG 004. V ceni morajo biti zajeti vsi potrebni tipski zaključki okoli odprtin (vogalniki, odkapi,..), ob stavbnem pohištvu in pločevinastih obrob!</t>
  </si>
  <si>
    <t>Opomba: granulacija in barvni toni pigmentiranih zaključnih ometov se izvedejo skladno z zahtevami v arhitekturnem načrtu, v kolikor ton barve ni določen (po RAL lestvici), je potrebnen predhodni dogovor z naročnikom oz. s projektantom arhitekture!
Pred dokončnim naročilom zaključnega ometa, je potrebno izdelati testna polja oz. vzorce na izolacijski plošči, stroške izdelave vzorcev zajeti v ceni ometov!</t>
  </si>
  <si>
    <t>Pri izdelavi in izvedbi fasade je upoštevati osnovne načrte za objekt in fasade. Sistem fasade mora biti rešen funkcionalno, potrebno je predvideti in izvesti vse potrebno, da bo izvedena fasada celostna zaščita objekta pred vsemi zunanjimi vplivi.</t>
  </si>
  <si>
    <t>Splošne opombe za izvedbo ravnih streh :</t>
  </si>
  <si>
    <t>m1</t>
  </si>
  <si>
    <t>kpl</t>
  </si>
  <si>
    <t xml:space="preserve">Splošna in tehnična določila za izvajanje ključavničarskih del, ki so zajeti v cenah izvedbe posameznih postavk predmetnih del  </t>
  </si>
  <si>
    <t>Vsi elementi ključavničarskih del morajo biti izdelani strokovno in kvalitetno po detajlih in iz materiala kot je navedeno v opisu. Ves vgrajeni material mora po kvaliteti ustrezati veljavnim tehničnim predpisom in normam.</t>
  </si>
  <si>
    <t xml:space="preserve">Elementi za vgrajevanje ključavničarskih izdelkov (vijaki, sidra in drugo) morajo biti takih dimenzij in nosilnosti, da ustrezajo obremenitvam, za katere so namenjeni. </t>
  </si>
  <si>
    <t>Vse nosilne elemente je dimenzionirati z analizo konstrukcij. Vse dimenzije posameznih elementov navedene v opisih so okvirne in jih je glede nosilnosti potrebno dimenzionirati z analizo konstrukcij.</t>
  </si>
  <si>
    <t>V kolikor želi izvajalec prilagoditi izvedbo svoji tehnologiji, mora izdelati ustrezno projektno dokumentacijo z detajli, katero mora pregledati in s podpisom potrditi arhitekt.</t>
  </si>
  <si>
    <t>Vsi elementi morajo biti izvedeni in vgrajeni tehnično pravilno in po pravilih stroke.</t>
  </si>
  <si>
    <t>Sestavni del Ključavničarskih del je tudi pokrivanje stika elementa s konstrukcijo v katero se vgrajujejo, na način ki ga določi izvajalec del v tehnoloških risbah za proizvodnjo.</t>
  </si>
  <si>
    <t xml:space="preserve">Splošna in tehnična določila za izvajanje suhomonmtažnih  del, ki so zajeti v cenah izvedbe posameznih postavk predmetnih del  </t>
  </si>
  <si>
    <t xml:space="preserve">Vsi stiki med posameznimi elementi stene, stene in tlaka in stene in stropa, prehoda inštalacij, morajo imeti glede na zahtevano požarno upornost iste karakteristike kot stena sama. </t>
  </si>
  <si>
    <t xml:space="preserve">Tehnologijo izdelave pregradne stene predlaga izvajalec, debelina izolacijskega materiala, zračnega sloja in slojev mavčno kartonskih plošč morajo ustrezati zahtevani zvočni izolirnosti. </t>
  </si>
  <si>
    <t>Nosilni vertikalni profili pregradne stene morajo biti postavljeni v takem rastru in takih dimenzij, da prenesejo vse statične in dinamične obremenitve in obremenitve opreme pritrjene na stene.</t>
  </si>
  <si>
    <t>Stene so sestavljene iz nosilnih pocinkanih profilov, horizontalnih in vertikalnih, preko katerih so pritrjene plošče debeline najmanj 12,5 mm.</t>
  </si>
  <si>
    <t xml:space="preserve">Vse stike med ploščami medsebojno, s profili in ostalim, je potrebno brusiti in bandažirati oziroma izvesti na način da končni premaz na stiku dveh plošč ne poka. Način izvedbe določi izvajalec, kateri tudi garantira za kvaliteto izvedbe. </t>
  </si>
  <si>
    <t>Površina gotove pregradne stene mora biti popolnoma ravna in pripravljena za končno površinsko obdelavo, v kvaliteti Q2.</t>
  </si>
  <si>
    <t xml:space="preserve">Izvajalec pregradnih sten mora  zagotoviti ustrezen način vgradnje instalacijskih cevi ter ustrezne prehode instalacij. Pri tem se ne smejo zmanjšati gradbeno fizikalne karakteristike stene. </t>
  </si>
  <si>
    <t>Kovinski profili za ojačitev robov odprtin, na katere se pritrjujejo okvirji vrat so sestavni del montažnih pregradnih sten.</t>
  </si>
  <si>
    <t>Obliko in dimenzijo ojačitev robov določi izvajalec vrat, odvisna pa je od teže vrat in vrste stene, v katero se vgrajujejo. Profili za ojačitev robov odprtin morajo biti vgrajeni v steno tako, da nobena površina profila ne izstopa iz stene.</t>
  </si>
  <si>
    <t>Stenske montažne obloge se izvedejo na enak način kot so pregradne stene, z ustreznimi profili.</t>
  </si>
  <si>
    <t>V ceni upoštevati ves potrebni material skladno s sestavo, bandažiranje, vogalnike, vse potrebne ojačitve, vse izreze  za instalacijske prehode ter izreze in menjalnike  za vgradnjo raznih vgradnih elementov (luči, omarice)</t>
  </si>
  <si>
    <t>Splošna in tehnična določila za izvajanje slikopleskarskih del, ki so zajeti v cenah izvedbe posameznih postavk predmetnih del</t>
  </si>
  <si>
    <t xml:space="preserve">Gotova površina mora biti enakomerne strukture in mora popolnoma prekrivati podlago. Premaz ki se izvaja v več slojih je naslednji sloj izvesti, ko je predhodni popolnoma suh. </t>
  </si>
  <si>
    <t>Stiki z vrati, okni, stenskimi oblogami in talnimi obrobami morajo biti izvedeni čisto. Vsi zaključki slikanih površin morajo biti izvedeni ravno. Izvajanje vseh slojev mora biti po tehnologiji proizvajalca barve.</t>
  </si>
  <si>
    <t>Podloga na katero se premaz izvaja, mora biti očiščena prahu in umazanije kot so olja, rja, cementna malta in drugo.</t>
  </si>
  <si>
    <t>Osnovni premazi morajo po kvaliteti ustrezati vrsti podlage in morajo biti primerni za izbrani finalni premaz.</t>
  </si>
  <si>
    <t>Vzorci premazov se morajo izvesti za vse premaze različne po tonu in načinu izvajanja.</t>
  </si>
  <si>
    <t>SLIKOPLESKARSKA DELA NOTRANJIH POVRŠIN</t>
  </si>
  <si>
    <t>Vse površine, ki se slikajo mora izvajalec predhodno pregledati, ugotoviti ravnost površin in prevzeti podlago.</t>
  </si>
  <si>
    <t>Prehodi med  vrstami materiala morajo biti ostri in pod pravim kotom, razen če ni s projektom drugače določeno. Na slikanih površinah se ne smejo poznati sledovi od slikopleskarskega orodja in ton barve na površinah mora biti enoten.</t>
  </si>
  <si>
    <t>Splošna in tehnična določila za stavbno pohištvo,  ki so zajeti v cenah izvedbe posameznih postavk predmetnih del :</t>
  </si>
  <si>
    <t>Okovje zajema nasadila, kljuko, ključavnico, ščitnike, zapah pri dvokrilnih vratih in odbojnike vrat, vrsta okovja pa je odvisna od zahtevanega namena . Vse elemente okovja mora pred vgradnjo pregledati in s podpisom potrditi projektant.</t>
  </si>
  <si>
    <t>Nosilnost in potrebno število nasadil mora izvajalec del določiti s statičnim izračunom. Vsaka vrata morajo imeti najmanj tri nasadila.</t>
  </si>
  <si>
    <t>Tesnila za tesnenje kril morajo biti visoke kvalitete, kar je dokazati z atesti.</t>
  </si>
  <si>
    <t>Požarna odpornost:
- požarno odporni elementi  morajo biti izdelani iz negorljivega materiala in opremljena z vsem potrebnim okovjem za požarno odporna vrata, po veljanih tehničnih predpisih, glede na zahtevano stopnjo;
- sestavni del dimonepropustnih, požarno in evakuacijskih elementov  so naprave in okovje potrebno za posamezni namen elementa, z usterznimi priklopi po potrebi;
- vsi stiki med posameznimi elementi medsebojno, s stenami in tlaki morajo ustrezati zahtevam požarne odpornosti, enako kot vrata sama;
- glede na zahtevano požarno odpornost vrat so sestavni del vrat tudi posebna tesnila in polnila, da se doseže zahtevano požarna odpornost;</t>
  </si>
  <si>
    <t>Zvočna in toplotna izolativnost ter zrakotesnost:
- vsi stiki med posameznimi elementi medsebojno, s stenami in tlaki morajo ustrezati zahtevani izolativnosti in zrakotesnosti, enako kot element sam. Izvajalec je zato dolžan predložiti atest o ustrezni izolativnosti in zrakotesnosti po veljanih predpisih in na podlagi opravljenih meritev, če je tako zahtevano s projektom;
- da se doseže zahtevana izolativnost in zrakotesnost elementov stavbnega pohištva, so njihov sestavni del tudi posebna tesnila in polnila;</t>
  </si>
  <si>
    <t>REKAPITULACIJA</t>
  </si>
  <si>
    <t>CENA [€/EM]</t>
  </si>
  <si>
    <t>VREDNOST  [€]</t>
  </si>
  <si>
    <t>'GRADBENO-OBRTNIŠKA DELA</t>
  </si>
  <si>
    <t>3.</t>
  </si>
  <si>
    <t>3.1.</t>
  </si>
  <si>
    <t>OBJEKT B - GRADBENO-OBRTNIŠKA DELA
(osnova za DDV)</t>
  </si>
  <si>
    <t>OBJEKT  B (glavni objekt s plavalnimi bazeni)</t>
  </si>
  <si>
    <t>3.1.3.</t>
  </si>
  <si>
    <t>3.1.3.00.</t>
  </si>
  <si>
    <t>3.1.3.00.01.</t>
  </si>
  <si>
    <t>3.1.3.00.01.01</t>
  </si>
  <si>
    <t>3.1.3.00.01.02</t>
  </si>
  <si>
    <t>3.1.3.00.02.</t>
  </si>
  <si>
    <t>3.1.3.00.02.01</t>
  </si>
  <si>
    <t>3.1.3.01.</t>
  </si>
  <si>
    <t>PLITVO TEMELJENJE IN TALNE KONSTRUKCIJE</t>
  </si>
  <si>
    <t>3.1.3.01.01.</t>
  </si>
  <si>
    <t>3.1.3.01.01.01</t>
  </si>
  <si>
    <t>3.1.3.01.01.02</t>
  </si>
  <si>
    <t>3.1.3.01.02.</t>
  </si>
  <si>
    <t>3.1.3.01.02.01</t>
  </si>
  <si>
    <t>3.1.3.01.02.02</t>
  </si>
  <si>
    <t>STENE, NOSILCI IN PODPORNIKI
(stene, samostojni nosilci in stebri)</t>
  </si>
  <si>
    <t>3.1.3.02.</t>
  </si>
  <si>
    <t>3.1.3.02.01.</t>
  </si>
  <si>
    <t>3.1.3.02.01.01</t>
  </si>
  <si>
    <t>3.1.3.02.01.02</t>
  </si>
  <si>
    <t>3.1.3.02.02.01</t>
  </si>
  <si>
    <t>3.1.3.02.02.02</t>
  </si>
  <si>
    <t>3.1.3.03.</t>
  </si>
  <si>
    <t>3.1.3.03.01.</t>
  </si>
  <si>
    <t>3.1.3.03.01.01</t>
  </si>
  <si>
    <t>3.1.3.03.01.02</t>
  </si>
  <si>
    <t>3.1.3.04.</t>
  </si>
  <si>
    <t>3.1.3.04.01.</t>
  </si>
  <si>
    <t>3.1.3.04.01.01</t>
  </si>
  <si>
    <t>3.1.3.04.01.02</t>
  </si>
  <si>
    <t>3.1.3.05.</t>
  </si>
  <si>
    <t>3.1.5.</t>
  </si>
  <si>
    <t>€</t>
  </si>
  <si>
    <t>3.1.10.</t>
  </si>
  <si>
    <t>3.1.10.01.01.</t>
  </si>
  <si>
    <t>3.1.10.01.01.01</t>
  </si>
  <si>
    <t>3.1.10.00.</t>
  </si>
  <si>
    <t>3.1.10.00.01.</t>
  </si>
  <si>
    <t>3.1.10.00.01.01</t>
  </si>
  <si>
    <t>3.1.10.01.</t>
  </si>
  <si>
    <t>MEDETAŽNE KONSTRUKCIJE (stropne plošče s sočasno litimi nosilci, stopnice)</t>
  </si>
  <si>
    <t>3.1.5.00.</t>
  </si>
  <si>
    <t>3.1.5.01.</t>
  </si>
  <si>
    <t>3.1.5.02.</t>
  </si>
  <si>
    <t>3.1.5.03.</t>
  </si>
  <si>
    <t>3.1.8.</t>
  </si>
  <si>
    <t>3.1.8.00.</t>
  </si>
  <si>
    <t>3.1.8.01.</t>
  </si>
  <si>
    <t>3.1.11.</t>
  </si>
  <si>
    <t>3.1.12.</t>
  </si>
  <si>
    <t>3.1.13.</t>
  </si>
  <si>
    <t>3.1.14.</t>
  </si>
  <si>
    <t>3.1.15.</t>
  </si>
  <si>
    <t>3.1.16.</t>
  </si>
  <si>
    <t>3.1.17.</t>
  </si>
  <si>
    <t>3.1.18.</t>
  </si>
  <si>
    <t>3.1.19.</t>
  </si>
  <si>
    <t>3.1.20.</t>
  </si>
  <si>
    <t>3.1.10.00.01.02</t>
  </si>
  <si>
    <t>3.1.10.00.02.</t>
  </si>
  <si>
    <t>3.1.10.00.02.01</t>
  </si>
  <si>
    <t>3.1.10.01.00.</t>
  </si>
  <si>
    <t>3.1.10.01.00.01</t>
  </si>
  <si>
    <t>3.1.10.01.00.02</t>
  </si>
  <si>
    <t>Vsi kleparski zaključki na strehi morajo imeti ustrezno podkonstrukcijo/podlogo, glede na posamezni detajl projektanta arhitekture, kar mora biti vsebovano v ceno kleparskega zaključka!</t>
  </si>
  <si>
    <t>3.1.10.01.00.03</t>
  </si>
  <si>
    <t>3.1.10.01.00.04</t>
  </si>
  <si>
    <t>Izvajalec mora upoštevati kompletno vso sestavo strehe in zaključkov strehe po opisu oz. detajlih iz načrta arhitekture, z upoštevanjem vsega dela in materialnih stroškov. V ceni posameznih postavk je potrebno zajeti:
- kompletno potrebno delo za predpripravo (krojenje/rezanje, opasovanje) in za samo vgradnjo posameznega sloja/materiala, vključno z vsem pritrdilnim, podložnim in tesnilnim materialom ter zaključki;
- upoštevati tudi vse zahtevane preklope in stikovanja ter obdelave okoli prebojev/prehodov instalacij ter odtokov strehe, vse po navodilu in sistemskih rešitvah proizvajalca hidroizolacije za dosego popolne vodotesnosti strehe in za preprečitev toplotnih mostov;</t>
  </si>
  <si>
    <t>3.1.10.01.02.</t>
  </si>
  <si>
    <t>Delovna ravnina za izvedbo parne zapore in ostale strešne sestave: 
- pocinkana jeklena pločevina (EN 10142 | EN 10327; DX51D; Z200-Z275) v ploščah, deb 0,8mm, pritjevanje na nosilno jekleno trapezno pločevino in izolativne panele (po načrtu). Pločevina mora biti primerna za uporabo v 'agresivnem' bazenskem okolju (min. razred C4: prisotnost klora v zraku, vlagi..) in stični robovi primerno obdelani za preprečitev morebitnega pretrga parne zapore.</t>
  </si>
  <si>
    <t>3.1.10.01.02.01</t>
  </si>
  <si>
    <t>3.1.10.01.03.</t>
  </si>
  <si>
    <t>3.1.10.01.03.01</t>
  </si>
  <si>
    <t>Parna zapora (PZ), vključno s pripravo podlage (površinske in kotne/vogalne prehode), z izvedbo ustreznih preklopov, stikovanjem/obdelavami (za strešne odtoke, prehodov instalacij) ter zaključkov (po načrtu in sistemskih rešitvah proizvajalca PZ), za dosego popolne tesnitve strehe
- bitumenska samolepilna PZ - bitumenski trak z varjenimi spoji, zgornja stran s finim posutjem, ALU nosilni sloj, visoka difuzijska upornost prehodu vodne pare Sd &gt; 1500 m, visoka odpornost na preboj, debelina 2,5 mm, področje plastičnosti – 25° do + 70° C; pretržna sila vzdolžno 1000 N, prečno 1000 N; vogali in preboji se dodatno obdelajo s homogenim bitumenskim trakom;
- PZ se lepi na podlago iz pločevine; 
* izmere količin po izolirani površini (v ceno EM upoštevati zaključke in preklope)</t>
  </si>
  <si>
    <t>3.1.10.01.04.01</t>
  </si>
  <si>
    <t xml:space="preserve">Delovna ravnina za izvedbo parne zapore in ostale strešne sestave iz ognjevarnega ˝sendvič˝ panela (d= 160mm, do 165mm = višina nos.trapezne pločevine) - pas v širini enega panela (šir.120cm) na območju obodnih/fasadnih sten (izvedba po načrtu):
- panel iz obojestranske obloge (tudi z bočnih strani zaprta izolacija) iz barvane pocinkane jeklene pločevine deb. 0,55mm in vmesnega izolativnega jedra iz mineralne volne (razreda A1 po EN 13501-1). Pločevina na obeh straneh mora biti gladka primerna za uporabo v 'agresivnem' bazenskem okolju (min. razred C4: prisotnost klora v zraku, vlagi..). Pritjevanje panelov se vrši na nosilno jekleno konstrukcijo strehe. </t>
  </si>
  <si>
    <t>izolativni ˝sednvič˝ panel d=160mm vpritrjen na jekl.nos.konstr.strehe
* na spoju strehe z obodnimi (fasadnimi) stenami, skupna dolžina Ls= 310,5m1, b= 1,2m1;</t>
  </si>
  <si>
    <t>3.1.10.01.04.02</t>
  </si>
  <si>
    <t>TI strehe - PIR plošče, d=6cm, lepljene
- TI napušča strehe z ozn. St1.2;</t>
  </si>
  <si>
    <t>TI strehe - MW plošče, d=6cm, mehansko pritrjene v podlago iz trapezne pločevine
- TI napušča strehe z ozn. St1.2a - za ločitev osnovne strešne izolacije po požarnih zahtevah: pas šir. 2,0m na površinah osnovne  izolacije (PIR)</t>
  </si>
  <si>
    <r>
      <t xml:space="preserve">Toplotna izolacija (TI) s trdimi penastimi ploščami iz polisocianuratne pene (PIR), objestransko kaširan z ALU slojem, vključno s predhodno pripravo površine in lepljenjem na bitum. parno zaporo s sistemskim PU lepilom.
- PIR plošče s sledečimi karakteristikami (po PU-EN 13165): gostota 30 kg/m3; </t>
    </r>
    <r>
      <rPr>
        <b/>
        <sz val="10"/>
        <color rgb="FF0070C0"/>
        <rFont val="GreekC"/>
        <charset val="238"/>
      </rPr>
      <t>l</t>
    </r>
    <r>
      <rPr>
        <sz val="10"/>
        <color rgb="FF0070C0"/>
        <rFont val="Arial"/>
        <family val="2"/>
        <charset val="238"/>
      </rPr>
      <t>= 0,022 W/mK  CS(10/Y) &gt; 120 KPa; navzemanje vlage &lt; 2%; PIR index &gt; 250 (ekstremno visoka dimenzijska stabilnost);
* izmere količin po izolirani površini strehe;</t>
    </r>
  </si>
  <si>
    <t>3.1.10.01.04.</t>
  </si>
  <si>
    <t>3.1.10.01.05.</t>
  </si>
  <si>
    <t>3.1.10.01.05.01</t>
  </si>
  <si>
    <t>3.1.10.01.05.02</t>
  </si>
  <si>
    <t>3.1.10.01.06.</t>
  </si>
  <si>
    <t>3.1.10.01.06.01</t>
  </si>
  <si>
    <t>3.1.10.01.07.</t>
  </si>
  <si>
    <t>3.1.10.01.07.01</t>
  </si>
  <si>
    <t>3.1.10.00.01.03</t>
  </si>
  <si>
    <t>Opomba: v tem sklopu popisa so obravnavani vsi sloji strehe od nosilne jeklene konstrukcije oz. nosilne strešne trapezne pločevine navzgor do zaključnega (dekorativnim) sloja s podkonstrukcijo;</t>
  </si>
  <si>
    <t>3.1.10.02.</t>
  </si>
  <si>
    <t>3.1.10.02.01.</t>
  </si>
  <si>
    <t>3.1.10.02.01.01</t>
  </si>
  <si>
    <t>ZAKLJUČNA - DEKORATIVNA STREŠNA OBLOGA STREHE S PODKONSTRUKCIJO</t>
  </si>
  <si>
    <t>Ločilni, filtrski in zaščitni sloji, vključno z izvedbo ustreznih preklopov in vertikalnih zaključkov
* izmere količin po izolirani površini (v ceno EM upoštevati zaključke in preklope);</t>
  </si>
  <si>
    <t>3.1.10.02.02.</t>
  </si>
  <si>
    <t>3.1.10.02.02.01</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</si>
  <si>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t>
  </si>
  <si>
    <t>3.1.10.02.03.</t>
  </si>
  <si>
    <t>3.1.10.02.03.01</t>
  </si>
  <si>
    <t>Dekorativna strešna obloga iz pločevine - sistemske izvedbe: 
- izvedba dekorativne zaključne pločevinaste obloge deb. 0,75mm na sistem zatikanja na zatične letve-trakove (brez vidnih vijakov in vrtanja zaključne pločevine). Na predhodno ustrezno pritrjeno podkonstrukcijo iz trapezne pločevine se pritrdijo zatični trakov ( v rastru 90 do 110 cm, v robnem področju v rastru 60 cm), z že izvedenimi držali za zaključno pločevinasto oblogo. Polaganje pokrivne pločevine v obliki pločevinastih trakov pokrivne širine 470 mm z vmesnim ojačitvenim rebrom višine cca 50mm. Rebra (zgibi) morajo omogočati pritrjevanje fotovoltajičnih panelov s sistemskimi pritrdili. Barva pločevine je v sijaj svetlih standardnih tonih (po izboru projektanta).
* izmere količin po položeni površini dekorativne pločevinaste obloge na strehi;</t>
  </si>
  <si>
    <t>Hidroizolacija strehe (HI) iz bitumenskih trakov, vključno s pripravo podlage (površinske in kotne/vogale prehode), z izvedbo ustreznih preklopov, stikovanjem/obdelavami (za strešne odtoke, prehodov instalacij) ter zaključkov (po načrtu in sistemskih rešitvah proizvajalca HI), za dosego popolne vodotesnosti strehe. Dvoslojna HI strehe v sestavi:
- zgornji sloj - visoko plasto / elastomerni  bitumenski varilni trak deb. 5,2 mm, s posebnim mrežnim nosilnim slojem 300 g/m2, s skrilavim posutjm v sivem ton: pretržna sila &gt; 1450 N, pretržni raztezek &gt; 23 %, področje plastičnosti: spodaj – 40° / zgoraj – 25° do + 150° C; dimenzijska stabilnost &lt;[0,1] ; razred E; sistemska odpornost B roof (t1); odpornost na pregib pri nizkih temperaturah spodaj – 33° / zgoraj – 15°; DO/E1 PYE KTP 300 S5;
- spodnji sloj - samolepilni trak iz elastomernega bitumna, nosilec iz mrežne tkanine 200 g/m2, zgornja stran s flisom, z varjenjem vzdolžnih spojev za zagotavljanje 100 % vodotesnosti, debelina 3 mm: področje plastičnosti spodaj – 30° / zgoraj – 25° do + 100° C; pretržna sila &gt; 1000 N; DU/E1 PYE KTG KSP 3;
* izmere količin po izolirani površini (v ceno EM upoštevati zaključke, obdelave okoli prebojnih elementov skozi HI in preklope);</t>
  </si>
  <si>
    <t>3.1.10.03.</t>
  </si>
  <si>
    <t>3.1.10.03.01.</t>
  </si>
  <si>
    <t>3.1.10.01.06.02</t>
  </si>
  <si>
    <t>ODVODNJAVANJE STREŠNE VODE</t>
  </si>
  <si>
    <t>Dovodi s strehe - kompletno po spodnji specifikaciji:</t>
  </si>
  <si>
    <t>KPL</t>
  </si>
  <si>
    <t>Cevi - kompletno po spodnji specifikaciji:</t>
  </si>
  <si>
    <t>cev Geberit PE: d110mm</t>
  </si>
  <si>
    <t>cev Geberit PE: d200mm</t>
  </si>
  <si>
    <t>Fazonski kosi - kompletno po spodnji specifikaciji:</t>
  </si>
  <si>
    <t>Pritrdilni material - kompletno po spodnji specifikaciji:</t>
  </si>
  <si>
    <t>Pribor in varjena mesta  - kompletno po spodnji specifikaciji:</t>
  </si>
  <si>
    <t>izolacija cevi (armaflex ali podobno)</t>
  </si>
  <si>
    <t>število zvarnih mest</t>
  </si>
  <si>
    <t>3.1.10.04.</t>
  </si>
  <si>
    <t>3.1.10.04.01.</t>
  </si>
  <si>
    <t>Opis strehe: streha je poligonalne tlorisne oblike, površina strehe je ločne oblike z nakloni od min. 1,5% do 8,5% in je po sestavi zasnovana kot ˝ravna streha˝, ki je tesnjena z hidroizolacijsko bariero iz bitumenskih trakov  z dodano dekorativno finalno oblogo. Streha ima različne zahteve po toplotni prehodnosti, zato tudi različne debeline toplotne izolacije in sicer:
- nad bivalnimi prostori objekta je zahtevana skupna U&lt; 0,1 W/(m2*K), zato je v tem območju in neposrednih mejnih območjih po obodu objekta (zaradi preprečitve toplotnih mostov) predvidena toplotna izolacija skupne deb.  24cm (PIR plošče - sestava strehe z ozn. St1.1, z vmesnimi pasovi iz MW plošč zaradi požarne zaščite - sestava strehe z ozn. St1.1a);
- izven bivalnih prostorov - nadstrešni del nima zahteve po toplotni prehodnosti, zaato je tam zmanjšana izolacija na deb. 6cm (PIR plošče - sestava strehe z ozn. St1.2, z vmesnimi pasovi iz MW plošč zaradi požarne zaščite - sestava strehe z ozn. St1.2a), da se prepreči kondenzacija na spodnji strešni površini in za preprečitev prekomernih temperaturnih deformacij v jekleni konstrukciji strehe;
Na strehi neposredno nad objektom se vgradijo svetlobniki, določeni imajo tudi funkcijo pri požarni zaščiti kot naprave za odvod dima in toplote (NODT)
Na finalno oblogo so naknadno pritrjeni PV paneli za sončno elektrarno, ki niso zajeti v tem sklopu popisa oz. so predmet ločenega sklopa popisa.
Za bolj detaljni opis strehe glej tehnično poročilo v načrtu ARH!</t>
  </si>
  <si>
    <t>3.1.10.01.07.02</t>
  </si>
  <si>
    <t>3.1.10.01.08.</t>
  </si>
  <si>
    <t>3.1.10.01.08.01</t>
  </si>
  <si>
    <t xml:space="preserve">kompletna izvedba podlage za žlebno korito, RŠ= ca. 130cm, po detajlu iz načrta
- podlaga iz rezanih vlagoodpornih lesnih plošč (OSB/3 d=22mm);
- vključno z izrezom in pripravo podlage točkovnim strešnim odtočnikom (postavitev odtočnika v horizontalo) in njihovo obdelavo-tesnenjem (13kos odtokov po podtlačnem sistemu, ki so zajeti v ločeni postavki);
* izmera količin po razviti površini vgrajenih OSB plošč v žlebnem koritu (skupne dolžine= 385,5m1); </t>
  </si>
  <si>
    <t>kompletna izvedba podlage vertikalnim zaključkom pri svetlobnikih in svetlobnih odprtinah na strehi, po detajlu iz načrta
- podlaga iz rezanih vlagoodpornih lesnih plošč (OSB/3 d=22mm), pritrjenih v jekleno podkonstrukcijo;
* izmera količin po razviti površini vgrajenih OSB plošč;</t>
  </si>
  <si>
    <t>Kompletna izvedba podlage (priprava površine) za izvedbo toplotne in hidro izolacije pri raznih elementih na strehi, vključno z vsem pritrdilnimi in tesnilnimi elementi</t>
  </si>
  <si>
    <t>3.1.10.01.03.02</t>
  </si>
  <si>
    <t>3.1.10.01.05.03</t>
  </si>
  <si>
    <r>
      <t xml:space="preserve">Toplotna izolacija (TI) s trdimi ploščami iz mineralne volne (MW), vključno s predhodno pripravo površine in mehanskim pritrjevanjem oz. lepljenjem na bitum. parno zaporo
- MW plošče s sledečimi karakteristikami: MW-EN 13162-T5-DS(TH)-CS(10)90-TR15-PL(5)800-WS-WL(P)-MU1, </t>
    </r>
    <r>
      <rPr>
        <b/>
        <sz val="10"/>
        <color rgb="FF0070C0"/>
        <rFont val="GreekC"/>
        <charset val="238"/>
      </rPr>
      <t>l</t>
    </r>
    <r>
      <rPr>
        <sz val="10"/>
        <color rgb="FF0070C0"/>
        <rFont val="Calibri"/>
        <family val="2"/>
        <charset val="238"/>
      </rPr>
      <t>≤</t>
    </r>
    <r>
      <rPr>
        <sz val="10"/>
        <color rgb="FF0070C0"/>
        <rFont val="Arial"/>
        <family val="2"/>
        <charset val="238"/>
      </rPr>
      <t xml:space="preserve"> 0,040 W/mK;
* izmere količin po izolirani površini;</t>
    </r>
  </si>
  <si>
    <t>vert.TI pri svetlobnikih in svetlobnih odprtinah - MW plošče, d=16cm (rezane h= do 35cm), lepljene na bitum.PZ</t>
  </si>
  <si>
    <t>3.1.10.01.08.02</t>
  </si>
  <si>
    <t>VAROVALNI ELEMENTI NA STREHI</t>
  </si>
  <si>
    <t>3.1.10.05.</t>
  </si>
  <si>
    <t>3.1.10.05.01.</t>
  </si>
  <si>
    <t>3.1.10.01.06.03</t>
  </si>
  <si>
    <t xml:space="preserve">kos </t>
  </si>
  <si>
    <t>3.1.10.01.08.03</t>
  </si>
  <si>
    <t xml:space="preserve">kompletna izvedba podkonstrukcije za žlebno korita, po detajlu iz načrta
- podkonstr. iz pocinkanih jeklenih pravokotnih cevi (razred zaščite za okolje C3);
*  žlebno korito (skupne dolžine= 385,5m1) x ca. 6,0kg/m1; </t>
  </si>
  <si>
    <t>Kompletna izvedba podkonstrukcij in zaključkov iz jeklenih cevi/profilov/pločevin za podlago izolacijam in za izvedbo raznih elementov ter zaključkov na strehi, vključno z vsem pritrdilnimi elementi iz nerjavnega materiala</t>
  </si>
  <si>
    <t>Kompletna izvedba kleparskih zaključkov in obrob iz Alu barvane pločevine d=0,7mm, vključno s podlago in vsem pritrdilnimi ter tesnilnimi elementi, izvedba in stikovanje po detajlu iz načrta</t>
  </si>
  <si>
    <t>3.1.10.01.09.</t>
  </si>
  <si>
    <t>3.1.10.01.09.01</t>
  </si>
  <si>
    <t>3.1.10.01.09.02</t>
  </si>
  <si>
    <t>3.1.10.01.09.03</t>
  </si>
  <si>
    <t>zaključek svetlobnikov - obroba z enojnim odkapom, iz Alu barvane pločevine d=0,7mm, RŠ= do 50cm, vključno s podlago iz rezane trde, vlagoodporne, izolacijske plošče d=4-5cm, šir.= 25-30cm;
* priključevanje obrobe prilagoditi zahtevam proizvajalca svetlobnikov;</t>
  </si>
  <si>
    <t>zaključek svetlobnih odprtin - obroba z dvojnim odkapom, iz Alu barvane pločevine d=0,7mm, RŠ= do 75cm, vključno s podlago iz rezanih vlagoodpornih lesnih plošč (OSB/3 d=22mm), pritrjenih v jekleno podkonstr., šir.= 33-35cm;</t>
  </si>
  <si>
    <t>zaključek žlebnega korita - obroba z dvojnim odkapom, iz Alu barvane pločevine d=0,7mm, RŠ= do 50cm, vključno s podložno pločevino</t>
  </si>
  <si>
    <t>Strešni vtočnik Geberit Pluvia s priključno pločevino za žlebove: Maksimalna zmogljivost odtekanja=25l/s</t>
  </si>
  <si>
    <t>Grelni trak Geberit 230 V/11,2 W</t>
  </si>
  <si>
    <t>Dobava in montaža kompletnega odvodnjavanja strehe po principu podtlačnega sistema, vključno s PZI projektom in dimenzioniranjem na prispevno površino strehe ca.8.950m2.
Kompletni podlačni cevni sistem sestoječ iz ogrevanih  vtočnikov in cevi z vsemi potrebnimi fazonskimi kosi, tesnilnim in pritrdilnim materialom do peskolova, vključno z vsemi pomožnimi deli in obodno izolacijo proti kondenzu. Kompletna izvedba po navodilih in sistemskimi detajli izbranega proizvajalca sistema, ki nudi s pooblaščenim izvajalcem časovno neomejeno garancijo na funkcionalnost sistema in min. 10 letno garancijo za vse elemente cevnih sistemov (kot npr. GEBERIT - Pluvia ali SIKLA ali enakovreden sistem drugega proizvajalca)
* op.: opisana specifikacija materiala je navedena po študiji proizvajalca sistema GEBERIT-Pluvia, po projektu št. SI20AO069_Kopališče Ilirija, 13.4.2021 za objekt B, sistem drugega proizvajalca mora upoštevati enako sistemsko rešitev odvodnjavanja s svojimi proizvodi;</t>
  </si>
  <si>
    <t>Stroški izvedbe: izdelava PZI/PID projekt, pripravljalna dela, tansportni stroški, delo/montaža ter tlačni preizkus in prizkus delovanja:</t>
  </si>
  <si>
    <t>cev Geberit PE: d75mm</t>
  </si>
  <si>
    <t>cev Geberit PE: d90mm</t>
  </si>
  <si>
    <t>cev Geberit PE: d125mm</t>
  </si>
  <si>
    <t>cev Geberit PE: d160mm</t>
  </si>
  <si>
    <t>cev Geberit PE: d315mm</t>
  </si>
  <si>
    <t>Koleno Geberit PE: 45°, d=75mm</t>
  </si>
  <si>
    <t>Koleno Geberit PE z dolgim krakom: 90°, d=75mm</t>
  </si>
  <si>
    <t>Koleno Geberit PE: 45°, d=90mm</t>
  </si>
  <si>
    <t>Koleno Geberit PE z dolgim krakom: 90°, d=90mm</t>
  </si>
  <si>
    <t>Redukcijski kos Geberit PE, ekscentričen, kratek: d=90mm, d1=75mm</t>
  </si>
  <si>
    <t>Elektrovarilna spojka Geberit: d=90mm</t>
  </si>
  <si>
    <t>Koleno Geberit PE: 45°, d=110mm</t>
  </si>
  <si>
    <t>Koleno Geberit PE z dolgim krakom: 90°, d=110mm</t>
  </si>
  <si>
    <t>Redukcijski kos Geberit PE, ekscentričen, kratek: d=110mm, d1=75mm</t>
  </si>
  <si>
    <t>Redukcijski kos Geberit PE, ekscentričen, kratek: d=110mm, d1=90mm</t>
  </si>
  <si>
    <t>Elektrovarilna spojka Geberit: d=110mm</t>
  </si>
  <si>
    <t>Koleno Geberit PE: 45°, d=125mm</t>
  </si>
  <si>
    <t>Redukcijski kos Geberit PE, ekscentričen, kratek: d=125mm, d1=110mm</t>
  </si>
  <si>
    <t>Elektrovarilna spojka Geberit: d=125mm</t>
  </si>
  <si>
    <t>Koleno Geberit PE: 45°, d=160mm</t>
  </si>
  <si>
    <t>Odcep Geberit PE 45°: d=160mm, d1=75mm</t>
  </si>
  <si>
    <t>Odcep Geberit PE 45°: d=160mm, d1=90mm</t>
  </si>
  <si>
    <t>Odcep Geberit PE 45°: d=160mm, d1=110mm</t>
  </si>
  <si>
    <t>Odcep Geberit PE 45°: d=160mm, d1=160mm</t>
  </si>
  <si>
    <t>Redukcijski kos Geberit PE, ekscentričen, kratek: d=160mm, d1=110mm</t>
  </si>
  <si>
    <t>Redukcijski kos Geberit PE, ekscentričen, kratek: d=160mm, d1=125mm</t>
  </si>
  <si>
    <t>Dolga spojka Geberit PE z dvojnim robom: d=160mm</t>
  </si>
  <si>
    <t>Elektrovarilna spojka Geberit: d=160mm</t>
  </si>
  <si>
    <t>Koleno Geberit PE: 45°, d=200mm</t>
  </si>
  <si>
    <t>Odcep Geberit PE 45°: d=200mm, d1=110mm</t>
  </si>
  <si>
    <t>Odcep Geberit PE 45°: d=200mm, d1=200mm</t>
  </si>
  <si>
    <t>Redukcijski kos Geberit PE, ekscentričen, dolg: d=200mm, d1=110mm</t>
  </si>
  <si>
    <t>Redukcijski kos Geberit PE, ekscentričen, dolg: d=200mm, d1=160mm</t>
  </si>
  <si>
    <t>Dolga spojka Geberit PE: d=200mm</t>
  </si>
  <si>
    <t>Elektrovarilna spojka Geberit PE, z vgrajeno toplotno varovalko: d=200mm</t>
  </si>
  <si>
    <t>Redukcijski kos Geberit PE, ekscentričen, dolg: d=315mm, d1=200mm</t>
  </si>
  <si>
    <t>Elektrovarilna spojka Geberit PE, z vgrajeno toplotno varovalko: d=315mm</t>
  </si>
  <si>
    <t>cev Geberit PE PN4: d=200mm</t>
  </si>
  <si>
    <t>Elektrovarilna spojka Geberit: d=75mm</t>
  </si>
  <si>
    <t>Pravokotna osnovna pritrdilna plošča Geberit, z dvema luknjama, z navojno spojko G: G=1/2"</t>
  </si>
  <si>
    <t>Pravokotna osnovna pritrdilna plošča Geberit, z dvema luknjama, z navojno spojko G: G=1"</t>
  </si>
  <si>
    <t>Navojna palica Geberit: M=10mm, L=2m</t>
  </si>
  <si>
    <t>Osnovna pritrdilna plošča Geberit, okrogla, s 3 luknjami, z navojno spojko M10</t>
  </si>
  <si>
    <t>Redukcijski spojnik Geberit: G=1/2"</t>
  </si>
  <si>
    <t>Element za obešanje Geberit Pluvia</t>
  </si>
  <si>
    <t>Nosilna tračnica Geberit Pluvia</t>
  </si>
  <si>
    <t>Vezni element Geberit Pluvia</t>
  </si>
  <si>
    <t>Pritrdilna zagozda Geberit Pluvia</t>
  </si>
  <si>
    <t>Cevna objemka Geberit z navojno spojko M10, nastavljiva: di=75mm, di1=83mm</t>
  </si>
  <si>
    <t>Cevna objemka Geberit z navojno spojko M10, nastavljiva: di=90mm, di1=98mm</t>
  </si>
  <si>
    <t>Elektrovarilni trak Geberit za fiksno točko: d=110mm, d1=118mm</t>
  </si>
  <si>
    <t>Cevna objemka Geberit Pluvia, nastavljiva: d1=110mm d2=118mm</t>
  </si>
  <si>
    <t>Elektrovarilni trak Geberit za fiksno točko: d=125mm, d1=133mm</t>
  </si>
  <si>
    <t>Cevna objemka Geberit Pluvia, nastavljiva: d1=125mm d2=133mm</t>
  </si>
  <si>
    <t>Elektrovarilni trak Geberit za fiksno točko: d=160mm, d1=168mm</t>
  </si>
  <si>
    <t>Cevna objemka Geberit z navojno spojko G 1/2", nastavljiva: di=160mm, di1=168mm</t>
  </si>
  <si>
    <t>Cevna objemka Geberit z navojno spojko M10, nastavljiva: di=160mm, di1=168mm</t>
  </si>
  <si>
    <t>Cevna objemka Geberit Pluvia, nastavljiva: d1=160mm d2=168mm</t>
  </si>
  <si>
    <t>3.1.10.03.01.01</t>
  </si>
  <si>
    <t>3.1.10.03.01.02</t>
  </si>
  <si>
    <t>3.1.10.03.01.03</t>
  </si>
  <si>
    <t>3.1.10.03.01.04</t>
  </si>
  <si>
    <t>3.1.10.03.01.05</t>
  </si>
  <si>
    <t>3.1.10.03.01.06</t>
  </si>
  <si>
    <t>Elektrovarilni trak Geberit za fiksno točko: d=90mm, d1=98mm</t>
  </si>
  <si>
    <t>Cevna objemka Geberit Pluvia, nastavljiva: d1=90mm d2=98mm</t>
  </si>
  <si>
    <t>Elektrovarilni trak Geberit za fiksno točko: d=200mm, d1=208mm</t>
  </si>
  <si>
    <t>Cevna objemka Geberit z navojno spojko G 1": di=200mm, G=1"</t>
  </si>
  <si>
    <t>Cevna objemka Geberit Pluvia, nastavljiva, z varovalnim stremenom: d200mm d1=200mm d2=208mm</t>
  </si>
  <si>
    <r>
      <t>Izvajalec izolacijskih del mora preučiti z načrtom zahtevane tehnične karakteristike, za predvidene hidro in toplotne izolacije, vključno z zahtevami po skupni toplotni upornosti oz. toplotni prehodnosti (nad stavbo - bivalnimi prostori: U&lt; 0,10 W/(m</t>
    </r>
    <r>
      <rPr>
        <vertAlign val="superscript"/>
        <sz val="9"/>
        <rFont val="Arial"/>
        <family val="2"/>
        <charset val="238"/>
      </rPr>
      <t>2</t>
    </r>
    <r>
      <rPr>
        <sz val="9"/>
        <rFont val="Arial"/>
        <family val="2"/>
        <charset val="238"/>
      </rPr>
      <t xml:space="preserve">*K)) in zrakotesnosti celotne sestave strehe. Upoštevati in izvesti mora vsa tesnenja stikov/slojev streh z elementi prehoda skozi streho.  </t>
    </r>
  </si>
  <si>
    <t xml:space="preserve">doplačilo za izvedbo HI  žlebnega korita, RŠ= ca. 130cm, po detajlu iz načrta
- dvoslojna polimer-bitumenska strešna HI (d=8,2 mm) po osnovnem opisu;
- vključno z obdelavo-tesnenjem točkovnih strešnih odtočnikov (13kos odtokov - podtlačni sistem, ki so zajeti v ločeni postavki);
* izmera količin po razviti površini HI žlebnega korita (skupne dolžine= 385,5m1); </t>
  </si>
  <si>
    <t>RAVNA STREHA</t>
  </si>
  <si>
    <t>ZUNANJE STAVBNO POHIŠTVO in FASADNE ZASTEKLITVE</t>
  </si>
  <si>
    <t>STREHA (krovsko-kleparska in izolacijska dela z elementi na strehi)</t>
  </si>
  <si>
    <t>3.1.12.00.</t>
  </si>
  <si>
    <t>GRADBENO-OBRTNIŠKA DELA</t>
  </si>
  <si>
    <t>3.1.12.00.01.</t>
  </si>
  <si>
    <t>3.1.12.00.01.01</t>
  </si>
  <si>
    <t>3.1.12.00.01.02</t>
  </si>
  <si>
    <t>3.1.12.00.01.03</t>
  </si>
  <si>
    <t>3.1.12.00.02.01</t>
  </si>
  <si>
    <t xml:space="preserve">Splošna in tehnična določila za izvajanje del, ki so zajeta v cenah izvedbe posameznih postavk predmetnih del  </t>
  </si>
  <si>
    <t xml:space="preserve">Splošna in tehnična določila za izvajanje, ki so zajeta v cenah izvedbe posameznih postavk predmetnih del  </t>
  </si>
  <si>
    <t>Pri izvajanju fasaderskih del je potrebno upoštevati navodila izbranih proizvajalcev fasadnih sistemov in elementov, njihove detajle in obrobe ter zaključke, ki so potrebni za garancijo in predpisano kvaliteto, katero pogojujejo proizvajalčevi parametri in zakonsko predpisani standardi.  V ceni upoštevati vse zaključke na mejnih stikih (obodnih zidovih in stikih različnih materialov) ter vse potrebne kotnike, odkapne robove, bandaže in dodatne ojačitve pri odprtinah.</t>
  </si>
  <si>
    <t>Dopustna odstopanja za pravokotnost in površinsko ravnost fasade veljajo določila po DIN 18202. Glavni izvajalec del je dolžan, pred pričetkom fasaderskih del, skupaj z izvajalcem fasaderskih del preveriti ravnost površine in njeno tolerančno območje, stanje površine (vlažnost, čistost, homogenost podlage, mastni madeži…) in ugotoviti primernost stanja za izvedbo fasaderskih del. V primeru ugotovitve morebitne napake, je potrebno le-te odpraviti pred pričetkom izvedbo fasade.</t>
  </si>
  <si>
    <t xml:space="preserve">Pred pričetkom del je izvajalec dolžan preveriti vse količine in dejanske mere na objektu.  Z izvajalcem gradbenih del  se je pravočasno dogovoriti in uskladiti  vgradnjo raznih podlog , ki služijo za kasnejšo montažo elementov. </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</si>
  <si>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  vsa zarisovanja, čiščenja, zakoličbe, transportni in manipulativni stroški, pomožna spremljevalna in zaključna dela, kot tudi vrtanja in dolbenja za potrebe izvedbe fasadeerskih del, razen, če ni s postavko drugače določeno oz. so ta zajeta z ločeno postavko;
- začasne prekinitve del, ki so potrebna za druga vezana dela, kar je potrebno dogovoriti na operativnem nivoju z glavnim izvajalcem oz. odg. vodjem del;
</t>
  </si>
  <si>
    <t>3.1.12.00.01.04</t>
  </si>
  <si>
    <t>3.1.12.00.01.05</t>
  </si>
  <si>
    <t>3.1.12.01.</t>
  </si>
  <si>
    <t>3.1.12.01.00.</t>
  </si>
  <si>
    <t>3.1.12.00.02.</t>
  </si>
  <si>
    <t>3.1.12.01.00.01</t>
  </si>
  <si>
    <t>3.1.12.01.00.02</t>
  </si>
  <si>
    <t>Opis fasadnega sistema in zasteklitev:</t>
  </si>
  <si>
    <t>3.1.12.01.00.03</t>
  </si>
  <si>
    <t>3.1.12.01.00.04</t>
  </si>
  <si>
    <t>3.1.12.01.01.</t>
  </si>
  <si>
    <t>3.1.12.01.01.01</t>
  </si>
  <si>
    <t>3.1.12.01.00.05</t>
  </si>
  <si>
    <t>3.1.12.01.00.06</t>
  </si>
  <si>
    <t>3.1.10.04.01.01</t>
  </si>
  <si>
    <t>3.1.10.05.01.01</t>
  </si>
  <si>
    <t>3.1.10.04.00.</t>
  </si>
  <si>
    <t>3.1.10.04.00.01</t>
  </si>
  <si>
    <t>3.1.10.04.00.02</t>
  </si>
  <si>
    <t>3.1.10.04.01.02</t>
  </si>
  <si>
    <t>Strešna zasteklitev v Alu profilih (po zgornjem opisu v postavki 3.1.10.04.00. in tehničnih specifikacijah v tehničnem poročilu ter shemah iz PZI načrta Arhitekture)
Vsaka strešna zasteklitev je skupne dimenzije 5.190x2.245 mm in je sestavljena iz 4-ih polj enakih dimenzij, označena kot tip:</t>
  </si>
  <si>
    <t>3.1.12.01.01.02</t>
  </si>
  <si>
    <t>3.1.12.01.01.03</t>
  </si>
  <si>
    <t>3.1.12.01.01.04</t>
  </si>
  <si>
    <t>3.1.12.01.01.05</t>
  </si>
  <si>
    <t>3.1.12.01.01.06</t>
  </si>
  <si>
    <t>3.1.12.01.02.</t>
  </si>
  <si>
    <t>3.1.12.02.</t>
  </si>
  <si>
    <t>VGRADNI ELEMENTI V FASADNI ZASTEKLITVI - ZUNANJA VRATA</t>
  </si>
  <si>
    <t>3.1.12.02.00.</t>
  </si>
  <si>
    <t>3.1.12.02.00.01</t>
  </si>
  <si>
    <t>3.1.12.02.00.02</t>
  </si>
  <si>
    <t>3.1.12.02.01.</t>
  </si>
  <si>
    <t>3.1.12.01.02.01</t>
  </si>
  <si>
    <t>3.1.12.01.02.02</t>
  </si>
  <si>
    <t>3.1.12.01.02.03</t>
  </si>
  <si>
    <t>3.1.12.01.02.04</t>
  </si>
  <si>
    <t>dvokrilna zastekljena (steklo z ozn.STL 3) vrata - z ozn. FB3.V1 (po shemi fasade)
- ZM: 300x300 cm, (simetrični krili);
- dimenzije, delitev/odpiranje in kompletna oprema po shemi;
- s funkcijo: ODT (dovod svežega zraka);
* v sklopu fasade z ozn. FB3;</t>
  </si>
  <si>
    <t>dvokrilna zastekljena (steklo z ozn.STL 3) vrata - z ozn. FB3.V1e (po shemi fasade)
- ZM: 300x300 cm, (simetrični krili);
- dimenzije, delitev/odpiranje in kompletna oprema po shemi;
- s funkcijo: ODT (dovod svežega zraka) + evakuacijska (EN1125);
* v sklopu fasade z ozn. FB3;</t>
  </si>
  <si>
    <t>enokrilna zastekljena (steklo z ozn.STL 3) vrata - z ozn. FB4.V1e (po shemi fasade)
- ZM: 150x300 cm;
- dimenzije, delitev/odpiranje in kompletna oprema po shemi;
- s funkcijo: ODT (dovod svežega zraka) + evakuacijska (EN1125);
* v sklopu fasade z ozn. FB4;</t>
  </si>
  <si>
    <t>3.1.12.02.02.</t>
  </si>
  <si>
    <t>FASADNA ZASTEKLITEV V KOVINSKIH OKVIRJIH Z NOSILNO JEKL. PODKONSTRUKCIJO</t>
  </si>
  <si>
    <t>3.1.12.01.03.</t>
  </si>
  <si>
    <t>3.1.12.01.03.01</t>
  </si>
  <si>
    <t>3.1.12.03.</t>
  </si>
  <si>
    <t>VGRADNI ELEMENTI V FASADNI ZASTEKLITVI - PREZRAČEVALNE REŠETKE</t>
  </si>
  <si>
    <t>3.1.12.03.01.</t>
  </si>
  <si>
    <t>Dobava in montaža prezračevalnih rešetk - Alu zaščitna rešetka z vodoravnimi lamelami in zaščitno mrežico 1x1cm, za zaščito pred vremenskimi vplivi. Montirana na kanal svežega zraka, vključno spojni in pritrdilni material. Izvedba in vgradnja po načrtu in shemi fasad, barva po izboru arhitekta. Montaža se vrši v fasadni profil oz. v podkonstrukcijo zastekljene fasade.
Ostale zahteve, ki morajo biti vključene v izvedbo:
- tesnjenje po RAL smernicah motaže po obodu
- izdelava delavniških risb, katere potrdi projektant pred izvedbo
- z vsem potrebnim montažnim, pritrdilnim in tesnilnim materialom;
- vse potrebne transporte in manipulacije za vgradnjo/montažo
* izmera po vertikalni površini rešetke;</t>
  </si>
  <si>
    <t>kompletna Alu prezračevalne rešetka po osnovnem opisu in shemi z ozn. FB2b.3
- rešetke dim. 300x110cm v betonski fasadi (skupne vel. 3,3m2/kos; 2kos)
* v sklopu fasade z ozn. FB2b;</t>
  </si>
  <si>
    <t>kompletna Alu prezračevalne rešetka po osnovnem opisu in shemi z ozn. FB1.2
- vgradnja v polja (dim. ca. 150x300cm) v fasadni zasteklitvi (skupne vel. 17,35m2/kos; 2kos)
* v sklopu fasade z ozn. FB1;</t>
  </si>
  <si>
    <t>3.1.12.01.03.02</t>
  </si>
  <si>
    <t>3.1.12.00.01.06</t>
  </si>
  <si>
    <t xml:space="preserve">PREZRAČEVANE in OBEŠENE FASADE </t>
  </si>
  <si>
    <t>3.1.11.00.</t>
  </si>
  <si>
    <t>3.1.11.00.01.</t>
  </si>
  <si>
    <t>3.1.11.00.01.01</t>
  </si>
  <si>
    <t>3.1.11.00.01.02</t>
  </si>
  <si>
    <t>3.1.11.00.01.03</t>
  </si>
  <si>
    <t>3.1.11.00.01.04</t>
  </si>
  <si>
    <t>3.1.11.00.02.</t>
  </si>
  <si>
    <t>3.1.11.00.02.01</t>
  </si>
  <si>
    <t>3.1.11.01.01.</t>
  </si>
  <si>
    <t>3.1.11.01.01.01</t>
  </si>
  <si>
    <t>3.1.11.01.02.</t>
  </si>
  <si>
    <t>3.1.11.01.02.01</t>
  </si>
  <si>
    <t>Vsi fasadni elementi in njihova pritrdila morajo biti ustrezno zaščiteni proti koroziji oz. izdelani iz materialov, ki so odporni v agresivnejšemu okolju - bazenski prostor (povečana notranja vlaga v zraku z vsebnostjo klora) !</t>
  </si>
  <si>
    <t>3.1.12.01.04.</t>
  </si>
  <si>
    <t>3.1.12.01.04.01</t>
  </si>
  <si>
    <t>3.1.12.01.03.03</t>
  </si>
  <si>
    <t>3.1.12.01.03.04</t>
  </si>
  <si>
    <t>3.1.13.00.</t>
  </si>
  <si>
    <t xml:space="preserve">KONTAKTNE FASADE </t>
  </si>
  <si>
    <t>3.1.13.00.01.</t>
  </si>
  <si>
    <t>3.1.13.00.01.01</t>
  </si>
  <si>
    <t>3.1.13.00.01.02</t>
  </si>
  <si>
    <t>3.1.13.00.01.03</t>
  </si>
  <si>
    <t>3.1.13.00.01.04</t>
  </si>
  <si>
    <t>3.1.13.00.01.05</t>
  </si>
  <si>
    <t>3.1.13.01.</t>
  </si>
  <si>
    <t>KONTAKTNA FASADA Z IZOLACIJO IN TANKOSLOJNIM OMETOM</t>
  </si>
  <si>
    <t>3.1.13.01.00.</t>
  </si>
  <si>
    <t>3.1.13.01.00.01</t>
  </si>
  <si>
    <t>3.1.13.01.00.02</t>
  </si>
  <si>
    <t>3.1.13.01.00.03</t>
  </si>
  <si>
    <t>3.1.13.01.00.04</t>
  </si>
  <si>
    <t>3.1.13.01.01.</t>
  </si>
  <si>
    <t>3.1.13.01.01.01</t>
  </si>
  <si>
    <t>3.1.13.01.01.02</t>
  </si>
  <si>
    <t>3.1.12.03.01.01</t>
  </si>
  <si>
    <t>3.1.12.03.01.02</t>
  </si>
  <si>
    <r>
      <t>Dobava in izvedba kompletne kontaktne tankoslojne fasade, vključno s toplotno izolacijo iz fasadnih MW lamel (mineralna volna, λ≤ 0,035 W/(m2*K)). V ceni je potrebno upoštevati kompletno ves material, vse tipske zaključke in delo.
* v sestavah sten z ozn. F3.1 - Obodne stene (H</t>
    </r>
    <r>
      <rPr>
        <sz val="10"/>
        <color rgb="FF0070C0"/>
        <rFont val="Calibri"/>
        <family val="2"/>
        <charset val="238"/>
      </rPr>
      <t>≤</t>
    </r>
    <r>
      <rPr>
        <sz val="10"/>
        <color rgb="FF0070C0"/>
        <rFont val="Arial"/>
        <family val="2"/>
        <charset val="238"/>
      </rPr>
      <t xml:space="preserve"> 4m) objekta B proti garažni hiši;</t>
    </r>
  </si>
  <si>
    <t>toplotna izolacija za kontaktne fasade d=24cm, na stenah višine do 4m
- lepljenje MW izolacijskih fasadnih lamel d= 24cm (teh.ozn. CE koda: MW-EN 13162-T5- DS(TH)-CS(10)40-TR80-WS-WL(P)-MU1; λ=0.035 W/(m.K)) z namensko lepilno malto
* TI fasadne lamele kot npr. KNAUF INSULATION FKL in lahko mineralno lepilo kot npr. ROEFIX UNISTAR LIGHT ali enakovredni proizvodi;</t>
  </si>
  <si>
    <t>3.1.13.01.01.03</t>
  </si>
  <si>
    <t>osnovni in izravnalni lepilni sloj izveden na toplotno izolacijo z lahko mineralno lepilno malto, vključno z armirno mrežico iz steklenih vlaken in z vsemi tipskimi-sistemskimi zaključnimi/priključnimi/ločilnimi profili oz. elementi
- do višine 2 m od tal je potrebno vgraditi dvojno armaturno mrežico;
* ustreza proizvod kot npr. ROEFIX UNISTAR LIGHT + P50 ali enakovredno;</t>
  </si>
  <si>
    <t>zaključni omet z vsemi potrebnimi prednamazi in obdelavami - fini zariban barvani omet na silikatni osnovi
op.: dejanska max. granulacija zrn v ometu in barvni ton določi po projektant arhitekture, po predhodnem dogovoru in pripravi treh vzorcev fasadnega ometa s strani izvajalca (predvideno: granulacija do 1,0mm)
* ustreza proizvod kot npr. ROEFIX SP ali enakovredno;</t>
  </si>
  <si>
    <t>TI fasadni paneli d=60mm, višine ca. 80-90 cm, vgradnja nad fasadno zasteklitvijo - z ozn. FB1.3
* ravni-vodoravni pas nad fasadno zasteklitvijo FB1;</t>
  </si>
  <si>
    <t>TI fasadni paneli d=60mm, višine ca. 80-90 cm, vgradnja nad fasadno zasteklitvijo - z ozn. FB2.3
* pas v rahlo ločni izvedbi nad fasadno zasteklitvijo FB2;</t>
  </si>
  <si>
    <t>TI fasadni paneli d=60mm, višine ca. 80-90 cm, vgradnja nad fasadno zasteklitvijo - z ozn. FB3.3
* ravni-vodoravni pas nad fasadno zasteklitvijo FB3;</t>
  </si>
  <si>
    <t>TI fasadni paneli d=60mm, višine ca. 80-90 cm, vgradnja nad fasadno zasteklitvijo - z ozn. FB4.2
* pas v rahlo ločni izvedbi nad fasadno zasteklitvijo FB4;</t>
  </si>
  <si>
    <t>fiksna fasadna zasteklitev (steklo z ozn.STL 2) - ozn. FB1 po shemi fasade
- dimenzije in delitev po shemi;
* v sklopu fasade z ozn. FB1 (bruto površina = 769,15m2) se vgradijo elementi kot so:
- fiksna zasteklitev neto površine 668,0m2;
- 2-krilna asim. vrata z ozn. FB1.V1, vel. 4,2m2/kos, 3kos;
- 2-krilna vrata z ozn. FB1.V2, vel. 8,6m2/kos, 1kos;
- prezračevalne rešetke/lamele z ozn. FB1.2, vel. 17,35m2, 2kos;
- venec fasade - topl.izolativen panel z ozn. FB1.3, vel. 45,25m2;</t>
  </si>
  <si>
    <t>fiksna fasadna zasteklitev (steklo z ozn.STL 2) - ozn. FB2 po shemi fasade
- dimenzije in delitev po shemi;
* v sklopu fasade z ozn. FB2 (bruto površina = 1.007,5m2) se vgradijo elementi kot so:
- fiksna zasteklitev neto površine 935,2m2;
- 1-krilna vrata z ozn. FB2.V1e, vel. 4,2m2/kos, 3kos;
- 2-krilna vrata z ozn. FB2.V2, vel. 3,1m2/kos, 1kos;
- venec fasade - topl.izolativen panel z ozn FB2.3, vel. 56,6m2;</t>
  </si>
  <si>
    <t>fiksna fasadna zasteklitev (steklo z ozn.STL 2) - ozn. FB2b.2 po shemi fasade
- dimenzije in delitev po shemi;
* v sklopu fasade z ozn. FB2b (bruto površina = 171,0m2) se vgradijo elementi kot so:
- fiksna zasteklitev neto površine 37,2,0m2;
- vidni beton-osnova z ozn. FB2b, vel. 123,5m2;
- 1-krilna vrata s stranskim steklom z ozn. FB2b.V1, vel. 3,2m2/kos, 1kos;
- 2-krilna vrata z ozn. FB2b.V2a, vel. 3,8m2/kos, 1kos;
- prezračevalne rešetke z ozn. FB2b.3, vel. 3,3m2, 1kos;</t>
  </si>
  <si>
    <t>dekorativna Alu fasadna obloga venca, višine ca. 80-90 cm (RŠ do 100cm) - z ozn. FB1.3
* ravni-vodoravni pas nad fasadno zasteklitvijo FB1;</t>
  </si>
  <si>
    <t>dekorativna Alu fasadna obloga venca, višine ca. 80-90 cm (RŠ do 100cm) - z ozn. FB2.3
* pas v rahlo ločni izvedbi nad fasadno zasteklitvijo FB2;</t>
  </si>
  <si>
    <t>dekorativna Alu fasadna obloga venca, višine ca. 80-90 cm (RŠ do 100cm) - z ozn. FB3.3
* ravni-vodoravni pas nad fasadno zasteklitvijo FB1;</t>
  </si>
  <si>
    <t>dekorativna Alu fasadna obloga venca, višine ca. 80-90 cm (RŠ do 100cm) - z ozn. FB4.2
* pas v rahlo ločni izvedbi nad fasadno zasteklitvijo FB4;</t>
  </si>
  <si>
    <t>OSNOVA ZA IZDELAVO PONUDBE SO OBVEZNO NAČRTI /SHEME V PROJEKTU ARHITEKTURE, V POPISU SO NAVEDENE SAMO OSNOVNE DIMENZIJE IN INFORMACIJE!!!</t>
  </si>
  <si>
    <t>3.1.11.00.01.05</t>
  </si>
  <si>
    <t>3.1.12.00.01.07</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</si>
  <si>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vsa zarisovanja, čiščenja, zakoličbe, transportni in manipulativni stroški, pomožna spremljevalna in zaključna dela, kot tudi vrtanja in dolbenja za potrebe izvedbe fasaderskih del, razen, če ni s postavko drugače določeno oz. so ta zajeta z ločeno postavko;
- začasne prekinitve del, ki so potrebna za druga vezana dela, kar je potrebno dogovoriti na operativnem nivoju z glavnim izvajalcem oz. odg. vodjem del;
</t>
  </si>
  <si>
    <t>3.1.12.02.01.01</t>
  </si>
  <si>
    <t>3.1.12.02.01.02</t>
  </si>
  <si>
    <t>3.1.12.02.01.03</t>
  </si>
  <si>
    <t>3.1.12.02.01.04</t>
  </si>
  <si>
    <t>3.1.12.02.01.05</t>
  </si>
  <si>
    <t>3.1.12.02.01.06</t>
  </si>
  <si>
    <t>3.1.12.02.01.07</t>
  </si>
  <si>
    <t>3.1.12.02.01.08</t>
  </si>
  <si>
    <t>3.1.12.02.01.09</t>
  </si>
  <si>
    <t>3.1.12.02.02.01</t>
  </si>
  <si>
    <t xml:space="preserve">Steklo z ozn. STL 1 zastekljene fasade - SONČNOZAŠČITNO:
- troslojna termoizolacijska zasteklitev Ug = 0.5 W/m2K
- g ≤ 34,3 %, Lt ≥ 62,1 % (velja za spodnji sestav stekla):
* distančniki stekla iz PVC (TGI), steklo tesnjeno z silikonom (kot npr. Dowcorning, SIKA ali enakovredno)
* zunanje steklo: kaljeno (ESG) 8 mm sončnozaščitno nevtralno (kot npr. Guardian Extraclear SN70/37 ali enakovredno) s HST testom
 / 16 mm ARGON / 
vmesno steklo: 6 mm kaljeno (ESG) extraclear 
 /16 mm ARGON/ 
notranje steklo: lepljeno VSG 4.4.2 LowE (kot npr. Climaguard Premium 2 ali enakovredno);
- debeline posameznih stekel v sestavi glede na dimenzije stekla in predvideno lokacijo vgradnje
- statika stekla skladna z DIN 18008
</t>
  </si>
  <si>
    <t xml:space="preserve">Steklo z ozn. STL 2 zastekljene fasade:
- troslojna termoizolacijska zasteklitev Ug = 0.5 W/m2K
- g =42,9%, Lt = 66,3 % (velja za spodnji sestav stekla):
* distančniki stekla iz PVC (TGI), steklo tesnjeno z silikonom (kot npr. Dowcorning, SIKA ali enakovredno)
* zunanje steklo: kaljeno (ESG) 8 mm (kot npr. Guardian extraclear ali enakovredno) s HST testom 
 / 16 mm ARGON / 
vmesno steklo: 6 mm kaljeno (ESG) extraclear
 /16 mm ARGON/ 
notranje steklo: lepljeno VSG 4.4.2 LowE (kot npr. Climaguard Premium 2 ali enakovredno)
- debeline posameznih stekel v sestavi glede na dimenzije stekla in predvideno lokacijo vgradnje
- statika stekla skladna z DIN 18008
</t>
  </si>
  <si>
    <t>dvokrilna zastekljena (steklo z ozn.STL 4) vrata - z ozn. FB1.V2 (po shemi fasade)
- ZM: 300x300 cm, (simetrični krili);
- dimenzije, delitev/odpiranje in kompletna oprema po shemi;
- s funkcijo: ODT (dovod svežega zraka);
* v sklopu fasade z ozn. FB1;</t>
  </si>
  <si>
    <t>dvokrilna zastekljena (steklo z ozn.STL 4) vrata - z ozn. FB1.V1 (po shemi fasade)
- ZM: 150x300 cm, (asimetrični krili: glavno krilo - šir. 100cm, pomožno - šir. 50cm);
- dimenzije, delitev/odpiranje in kompletna oprema po shemi;
- s funkcijo: ODT (dovod svežega zraka);
* v sklopu fasade z ozn. FB1;</t>
  </si>
  <si>
    <t>enokrilna zastekljena (steklo z ozn.STL 4) vrata - z ozn. FB2.V1e (po shemi fasade)
- ZM: 150x300 cm;
- dimenzije, delitev/odpiranje in kompletna oprema po shemi;
- s funkcijo: ODT (dovod svežega zraka) + evakuacijska (EN1125);
* v sklopu fasade z ozn. FB2;</t>
  </si>
  <si>
    <t>enokrilna zastekljena (steklo z ozn.STL 4) vrata s fiksno obsvetlobo - z ozn. FB2b.V1e (po shemi fasade)
- ZM: 150x220 cm (krilo - šir. 100cm + fiksna obsvetloba - šir. 50cm);
- dimenzije, delitev/odpiranje in kompletna oprema po shemi;
- s funkcijo: evakuacijska (EN1125);
* v sklopu fasade z ozn. FB2b (samostojna v betonski fasadi);</t>
  </si>
  <si>
    <t>3.1.27.</t>
  </si>
  <si>
    <t>3.1.27.00.</t>
  </si>
  <si>
    <t>3.1.27.01.</t>
  </si>
  <si>
    <t>3.1.27.01.01.01</t>
  </si>
  <si>
    <t>3.1.27.01.01.</t>
  </si>
  <si>
    <t>Splošna določila in zahteve</t>
  </si>
  <si>
    <t>3.1.27.01.02.</t>
  </si>
  <si>
    <t>SPLOŠNA DOLOČILA ON POSEBNE ZAHTEVE</t>
  </si>
  <si>
    <t>Posebne zahteve, ki jih je potrebno upoštevati v vseh cenah na enoto</t>
  </si>
  <si>
    <t>Splošna določila veljavna v RS, mora izvajalec del upoštevati v ponudbi in pri izvajanju del. Dela je potrebno izvajati po določilih veljavnih tehničnih predpisih za izvajanje. Vsi izdelki ponudnika morajo imeti ustrezne certifikate za slovenski trg. Pri izvedbi in montaži bazenske tehnike je upoštevati predpisano kvaliteto, tehnologijo in že izdelane načrte, zato je opisan sistem za ponudnika obvezen. Pri montaži je upoštevati vsa pripravljalna dela, pomožna in zaključna dela.</t>
  </si>
  <si>
    <t>3.1.27.01.02.01</t>
  </si>
  <si>
    <t>3.1.27.01.01.02</t>
  </si>
  <si>
    <t xml:space="preserve">Izvajalec mora zagotoviti pravočasno uskladitev elementov bazenske tehnike zlasti vgradnih elementov z glavnim izvajalcem GOI del. </t>
  </si>
  <si>
    <t xml:space="preserve">Ponudba mora zajemati: 
- snemanje potrebnih izmer na objektu;
- predhodno usklajevanje z izvajalcem osnovne konstrukcije, pravočasna dobava in vgradnja sider ostalega materiala v osnovno konstrukcijo;
- izdelavo tehnične dokumentacije načrtov pred začetkom del;
- dobavo, transport, skladiščenje in vgradnjo vsega osnovnega, pritrdilnega in pomožnega materiala;
- izdelavo izdelkov v delavnic, transport do objekta. Skladiščenje in prenos materiala in opreme na lokacijo vgradnje nista predmet ponudbe in se vključita v popis splošnih del gradbišča oz. glavnega izvajalca.
- čiščenje izdelkov in prostorov po izvršeni montaži ter zavarovanje le-tehdo predaje naročniku;
- vsa dela in ukrepe po določilih veljavnih predpisov varstva pri delu;
- izvedbo redne kontrole del in pridobitev ustreznih potrdil pred dokončanjem </t>
  </si>
  <si>
    <t>Izvajalec mora pred vgradnjo pripraviti tehnično dokumentacijo bazena in jo uskladiti s projektom arhitekture ter drugimi načrti PZI projekta. Vsa odstopanja tehnične dokumentacije oz. eventualno spremenjene tehnologije, ki bi imele za posledico dodatne nastale stroške, gredo na račun povzročitelja</t>
  </si>
  <si>
    <t>Vsi navedeni materiali morajo dosegati kakovostni razred, kot je opisan v posamezni postavki</t>
  </si>
  <si>
    <t>Ponudnik tehnologije mora k ponudbi obvezno preložiti pisno izjavo FINA, da ponujena tehnologija v vseh elementih zagotavlja in izpolnjuje zahteve FINA.</t>
  </si>
  <si>
    <t>Delovni odri, ki služijo varovanju življenja, izvajalcev ter ostalih na gradbišču in niso posebej navedeni v tem popisu, se za čas izvajanja ne obračunavajo posebej, ampak jih je potrebno upoštevati v cenah za enoto posameznih postavk, v kolikor to ni v popisu posebej opisano in označeno.</t>
  </si>
  <si>
    <t>Voda za prvo polnjenje bazena ni zajeta v ceni. Dobavitelja in izvajalca bazena pa se obvezuje, da je strošek vsakega dodatnega polnjenja, potrebnega za doseganje popolne vodonepropustnosti bazena na njegovi strani, vključno s stroški, ki bi nastali posledično zaradi nedoseganja vodoneprepustnosti bazena! </t>
  </si>
  <si>
    <t xml:space="preserve"> varnostna stopnica integrirana v bazensko steno na globini - 120 cm od nivoja vode, rob stopnice obdelan z nedrsečo PVC folijo v kontrastni barvi</t>
  </si>
  <si>
    <t>BAZENSKA ŠKOLJKA OLIMPIJSKI BAZEN 50 x 25 m</t>
  </si>
  <si>
    <t>Ojačana PVC armirana bazenska folija s posebno ojačitveno armature za izolacijo talne plošče.  Zagotovljena mora biti preprečitev raztezanja folije in dolga življenska doba. Površina folije, ki je v stiku z bazensko vodo in izpostavljena UV žarkom, je dodatno zaščitena z akrilnim premazom. Debelina folije 2,0 mm, širina posameznih rol 165 cm ali 205 cm. PVC folija sa polaga v trakovih z medsebojnimi varjenimi spoji na dno bazena in na bočno steno bazena. Varjeni spoji se dodatno zalivajo s tekočim PVC-jem v enaki barvi. Barva svetlo modra.</t>
  </si>
  <si>
    <t>rešetka prelivnega kanala, material PP, izvedba v skladu z EN 13451-1:2016, dolžina posameznega elementa 330,00 mm, širina rešetke 250,00 mm, barva rešetke po izboru projektanta. Rebra rešetke vzporedna s steno bazena.</t>
  </si>
  <si>
    <t>stenske stopnice vgrajene v bazensko steno, višine 120 cm s pohodnimi nedrsečimi ABS prečkami v črni barvi.</t>
  </si>
  <si>
    <t>3.1.27.01.01.03</t>
  </si>
  <si>
    <t>3.1.27.01.01.04</t>
  </si>
  <si>
    <t>3.1.27.01.01.05</t>
  </si>
  <si>
    <t>3.1.27.01.01.06</t>
  </si>
  <si>
    <t>3.1.27.01.01.07</t>
  </si>
  <si>
    <t>ročaji za stenske stopnice s sidri v prelivnem kanalu; Inox (AiSi 316) cevi D= 38mm, sidra za ročaje tovarniško vgrajena v prelivni kanal, izmera za komplet stopnice (par ročajev/KPL)</t>
  </si>
  <si>
    <t xml:space="preserve">povezava med prelivnim kanalom in obbazensko ploščo izvedena iz Inox plošče in PVC traku. </t>
  </si>
  <si>
    <t>izpusti iz prelivnega kanala, par s cevmi premera 140,00 mm  notranji in 160,00 mm zunanji PVC priključek, izpust vgrajen v dno prelivnega kanala, minimalni pretok 30 m3/h, cevne povezave med izpusti in kompenzacijskim bazenom niso zajete.</t>
  </si>
  <si>
    <t>odvzemno mesto za vzorec bazenske vode. PVC šoba 2" s frontalno Inox rešetko, premer rešetke 105,00 mm, priključki 50,00 mm.</t>
  </si>
  <si>
    <t>3.1.27.01.01.08</t>
  </si>
  <si>
    <t>3.1.27.01.03.</t>
  </si>
  <si>
    <t>3.1.27.01.03.01</t>
  </si>
  <si>
    <t>Označbe v bazenu</t>
  </si>
  <si>
    <t>talne oznake plavalnih prog na 50 m dolžini, barvane po posebnem postopku nanosa tekočega PVC-ja v črni barvi (pozicija in dimenzija v skladu s FINA pravili, dolžina proge 50,00 m)</t>
  </si>
  <si>
    <t>kompletna konstrukcija inox bazenske školjke za olimpijski bazen (nazivne vel. 50 (52) x 25 x 2,2 m), po osnovnem opisu
* izmera po dolžini sten bazenske školjke;</t>
  </si>
  <si>
    <t>talne oznake plavalnih prog na 25 m dolžini, barvane po posebnem postopku nanosa tekočega PVC-ja v črni barvi (pozicija in dimenzija v skladu s FINA pravili, dolžina proge 25,00 m)</t>
  </si>
  <si>
    <t>stenske oznake plavalnih prog  "Targets" za 50 m bazen</t>
  </si>
  <si>
    <t>stenske oznake plavalnih prog  "Targets" za 25 m bazen</t>
  </si>
  <si>
    <t>3.1.27.02.</t>
  </si>
  <si>
    <t>3.1.27.02.01.</t>
  </si>
  <si>
    <t>BAZENSKA ŠKOLJKA OLIMPIJSKI BAZEN 25 x 20 m</t>
  </si>
  <si>
    <t>3.1.27.02.01.01</t>
  </si>
  <si>
    <t>3.1.27.02.01.02</t>
  </si>
  <si>
    <t>3.1.27.02.01.03</t>
  </si>
  <si>
    <t>3.1.27.02.01.04</t>
  </si>
  <si>
    <t>3.1.27.02.01.05</t>
  </si>
  <si>
    <t>3.1.27.02.01.06</t>
  </si>
  <si>
    <t>3.1.27.02.01.07</t>
  </si>
  <si>
    <t>3.1.27.02.01.08</t>
  </si>
  <si>
    <t>3.1.27.02.02.</t>
  </si>
  <si>
    <t>3.1.27.02.03.</t>
  </si>
  <si>
    <t>3.1.27.02.02.01</t>
  </si>
  <si>
    <t>3.1.27.02.03.01</t>
  </si>
  <si>
    <t>3.1.27.02.03.02</t>
  </si>
  <si>
    <t>kompletna konstrukcija inox bazenske školjke za olimpijski bazen (nazivne vel. 25 x 20 x 2,0-2,7 m), po osnovnem opisu
* izmera po dolžini sten bazenske školjke;</t>
  </si>
  <si>
    <t>3.1.27.01.04.</t>
  </si>
  <si>
    <t>3.1.27.01.01.09</t>
  </si>
  <si>
    <t>3.1.27.01.01.10</t>
  </si>
  <si>
    <t>sidra tovarniško vgrajena v prelivnem kanalu za pritrditev plavajočih  prog na 25 m razdalji</t>
  </si>
  <si>
    <t>multifunkcijska tovarniško vgrajena INOX sidra  v prelivnem kanalu</t>
  </si>
  <si>
    <t>3.1.27.02.01.09</t>
  </si>
  <si>
    <t>3.1.27.01.04.01</t>
  </si>
  <si>
    <t>3.1.27.01.04.02</t>
  </si>
  <si>
    <t>3.1.27.01.04.03</t>
  </si>
  <si>
    <t>3.1.27.01.04.04</t>
  </si>
  <si>
    <t>3.1.27.01.04.05</t>
  </si>
  <si>
    <t>povišani startni bloki v skladu s pravili FINA na 25 m razdalji , material Inox AISI 316. Sekcija 17,5 x 17,5 cm, označitev številke  štartnega mesta na vseh štirih straneh, siderni element za pritrditev v obbazensko ploščo, višina 72 cm, ustrezajo FINA predpisom.</t>
  </si>
  <si>
    <t>stebrički za zastavice napačni start in obrat hrbtno, premer cevi 45 mm, višina 1.920 mm, ustreza za postavitev v sidro vgrajeno v prelivnem kanalu.</t>
  </si>
  <si>
    <t>montažna plošča, modul dolžine 2,5 m za obrate na 25 m razdalji, skupaj s sidri za pritrditev v prelivni kanal. Material Inox AISI 316L, rešetke PP - nedrsnost v skladu z EN 13451-1, razmiki med elementi rešetke v skladu z EN 13451-1.</t>
  </si>
  <si>
    <t>par</t>
  </si>
  <si>
    <t>označevalna vrvica za napačen start s plavajočimi kroglicami</t>
  </si>
  <si>
    <t>3.1.27.01.04.06</t>
  </si>
  <si>
    <t>3.1.27.01.04.07</t>
  </si>
  <si>
    <t>3.1.27.01.04.08</t>
  </si>
  <si>
    <t>3.1.27.01.04.09</t>
  </si>
  <si>
    <t xml:space="preserve">označevalna vrvica za za obrat hrbtno z zastavicami </t>
  </si>
  <si>
    <t>multifunkcijska sidra vgrajena v prelivni kanal namenjena postavitvi stebričkov</t>
  </si>
  <si>
    <t>komplet polje za ženski vaterpolo 8 sider v kanalu za pritrditev plavajočih prog</t>
  </si>
  <si>
    <t>komplet polje za moški vaterpolo 8 sider v kanalu za pritrditev plavajočih prog, 1 multifunkcijsko sidro za stebriček in 2 talni sidri za vrvico plavajočega obroča vaterpolo žoge</t>
  </si>
  <si>
    <t>3.1.27.01.04.10</t>
  </si>
  <si>
    <t>3.1.27.01.04.11</t>
  </si>
  <si>
    <t>Bazenska oprema za tekmovalne namene</t>
  </si>
  <si>
    <t>Inox  jeklena segmentna struktura, material INOX (AISI 316L), stene z vijačnim pritrjevanjem segmentov, postavitev na Inox nogice, ki so del strukture. Struktura je zaprta z močnimi PVC profili z nedrsečo finalno obdelavo. Robovi so lahko izvedeni v kontrastni barvi. Sprednja stena strukture tvori steno, ki je cca 30 cm nad vodno površino bazena. Pohodna širina montažne stene je lahko med 100 in 120 cm. Sidra za plavajoče proge in startne bloke  so vključena v dobavo. Ustreza za vsa mednarodna plavalna tekmovanja v skladu s FINA pravili.</t>
  </si>
  <si>
    <t>Cene vključujejo izvedbo projektov, delavniških risb za montažo, prevoz, montažo in zagon bazena, vključno z vso potrebno in navedeno opremo.</t>
  </si>
  <si>
    <t>startni bloki (kot npr. Myrtha "Track Start" - ali ustrezno enakovredni), startni bloki prirejeni za marilne naprave v skladu s FINA predpisi za tekmovanja , PVC površinska obdelava plošče, ohišje iz ojačanega poliestra s finalno gel coat zaščito, plošča dimenzije 740x650x520 mm ( 5 možnih pozicij). Startni bloki so tovarniško oštevilčeni. Izvedba za pritrditev na montažno povišano steno bazena na 25 stranici. Izvedba v skladu s predpisi FINA Handbook 2013-2017, rules FR 2.7 in UNI EN 13451-4-2014.</t>
  </si>
  <si>
    <t>3.1.27.02.04.</t>
  </si>
  <si>
    <t>3.1.27.02.04.01</t>
  </si>
  <si>
    <t>prilagoditev za dvižno dno - PVC vodila v bazenskih stenah z ustrezno zaščito bazenskih sten na lokaciji vodil</t>
  </si>
  <si>
    <t>3.1.27.02.04.02</t>
  </si>
  <si>
    <t>3.1.27.02.04.03</t>
  </si>
  <si>
    <t>3.1.27.02.04.04</t>
  </si>
  <si>
    <t>3.1.27.02.04.05</t>
  </si>
  <si>
    <t>3.1.27.02.04.06</t>
  </si>
  <si>
    <t>3.1.27.02.04.07</t>
  </si>
  <si>
    <t>BAZENSKO DVIŽNO DNO - TRENING BAZEN (25 x 20 m)</t>
  </si>
  <si>
    <t>Opis delovanja:
Površina dvižne ploščadi je izdelana iz proti-drsnih plošč ali desk iz umetnega materiala ustrezne odpornosti v standardni beli barvi RAL 9010, tekmovalne linije v črni ali temno modri barvi po izboru projektanta.
Premično bazensko dno se premika s pomočjo elekro motorjev in pripadajočim pogonskih mehanizmov  z možnostjo  regulacije višine + 1 cm nad vodo do - 200 cm pod vodo . 
Dvižno dno ima funkcijo, ki omogoča 4 % nagib (4 cm/m) tal po dolžini bazena. Premično bazensko dno je zasnovano tako, da cirkulacijo vode poteka po celotni površini tal. Vsaj 4% celotne talne površine mora vsebovati propustnost za kroženje vode.
Elektro-motorji so nameščeni v strojnici bazena, da v primeru vzdrževalno – servisnih  del ni potrebno praznenje bazena. 
Dvižno dno je izvedeno brez pritrdil v dno bazena in omogoča čiščenje celotne površine bazena vključno s stenami s pomočjo robotskega sesalca.
V primeru potrebe praznenja bazena premično dno omogoča dvig ploščadi na željeno višino,  brez podlaganja nosilcev in pomoči potapljačev.
Premično dno se upravlja preko upravljalne plošče s ključnim stikalom ali preko daljinskega upravljalnika. Nadzorni sistem je povezan z internetno povezavo z možnostjo podpore na daljavo, samodejne diagnoze napak in posodobitve programske opreme</t>
  </si>
  <si>
    <t>Dobava in montaža bazenskega premičnega dna z elektro motorji velikosti 12,5 x 20 m s pripadajočo  plavajočo plavutjo dolžine 3m, ki je izdelano v skladu s standardom EN 13451-11, z nosilnostjo 65 kg/m2,  in se dokazuje z CE izjavo o skadnosti  proizvajalca.
Nosilna konstrukcija je sestavljena iz profilov ali drugih konstrukcijskih elementov iz nerjavečega jekla odpornega na kisline v skladu s standardom EN 1.4404 in EN 1.4462.
Načrtovanje in izvedba bazenskega dvižnega dna mora biti usklajena z izbranim izvajalcem bazenske školjke!</t>
  </si>
  <si>
    <t>kompletna dobava in montaža bazenskega premičnega dna (vel. 12,5x20m) za trening bazen, po osnovnem popisu in sistemskih rešitvah proizvajalca tovrstne opreme bazenov, vključno s pripadajočo opremo
* ustrezen sistemski proizvod kot npr. proizvajalca Malmsten Entreprenad ali enakovredno</t>
  </si>
  <si>
    <t xml:space="preserve">Pripadajoča oprema:
Dobava in montaža LED zaslona za prikaz globine premičnega dna in opozorilnih znakov.
Dobava naprave za opozorilne svetolobne in zvočne znake, ki opozarjajo uporabnike bazena na spuščanje in dvigovanje premičnega bazenskega dna. </t>
  </si>
  <si>
    <t>izolacija talne plošče bazena z ojačano PVC armirano bazensko folijo d=2mm, po osnovnem opisu (kot npr. Alkorplan EVOLUTION ali enakovredno)</t>
  </si>
  <si>
    <t>linijsko varovanje - kabelski/žični sistem na strehi iz Inox pletenice D=6mm 
* po PZI načrtu varovanja na strehi objekta B (kot npr. ABS-SY-SEIL 6mm ali enakovredno);</t>
  </si>
  <si>
    <t>drugi potrebni material za vspostavitev sistema (omejevalniki sile 4kos, napenjalni elementi 4kos, konektorji 2kos, drobni material)</t>
  </si>
  <si>
    <t>3.1.10.05.01.02</t>
  </si>
  <si>
    <t>3.1.10.05.01.03</t>
  </si>
  <si>
    <t>3.1.10.05.01.04</t>
  </si>
  <si>
    <t>protrdilni elementi/stojke z vsemi ojačitvami: vogalne točke 5kos, vmesne točke 47kos (kot npr. ABS-Lock Falz IV ali enakovredno)</t>
  </si>
  <si>
    <t>stroški montaže na strehi objekta B</t>
  </si>
  <si>
    <t xml:space="preserve">Izvedba varovalnega sistema na strehi (za serviserje/vzdrževalce strehe) z nosilno podlago iz trapezne jeklene pločevine in za sisteme kritine iz pločevine (Prefa ali podobno - dvojni stoječi zgib), vključno z dobavo materiala in vsemi potrebnimi pomožnimi, predhodnimi in zaključnimi deli.
Skladno z DIN 795:2012 (tip A) in DIN CEN/TS 16415:2017.
Varovalni sistem zasnovan za sočasno uporabo treh uporabnikov, za varovanje pod obremenitvijo za absorpcijo sunka. Vgradnje na sistemsko kritino iz pločevine z dvojnimii stoječimi  zgibi, posebej ojačan za uporabo kot končna ali vogalna točka v sistemu s pletenico premera 6mm. Izdelan v celoti iz nerjavečega jekla (AISI 316 - V4A), z drsnimi čeljustmi in drsnikom za neprekinjeno varovanje. Dobava in vgradnja v skladu z navodili proizvajalca ob uporabi dobavljenega montažnega materiala in integriranega v strešno konstrukcijo v skladu s pravili glede streh z dvojnim stoječim zgibom.
V ceni zajeti tudi delavniško, PZI in PID dokumentacijo ter preizkus delovanja varovalnega sistema;
* izvedba po PZI načrtu in sistemu izbranega izvajalca (kot je opisan sistem npr. ABS-Lock - Falz IV sidrne naprave SYS II/SIS IV ali enakovredno);
* op.: strešno konstrukcijo je treba pregledati na mestu postavitve glede zmožnosti absorpcije sile!;
</t>
  </si>
  <si>
    <t>SISTEM VAROVANJA V BAZENIH PRED UTOPITVAMI</t>
  </si>
  <si>
    <t>Splošna določila glede izvedbe in cene na enoto mere posameznih postavk.</t>
  </si>
  <si>
    <t>Posamezni sistemi zunanjih zastekljenih vrat v jeklenih profilih so opisani v lastnih postavkah. Pri izdelavi ponudbe in sami izvedbi je obvezna seznanitev in upoštevanje zahtev iz tehničnih specifikacij v tehničnem poročilu ter shemah iz PZI načrta Arhitekture! Vrata morajo biti kompatibilna s sistemom fasadne zasteklitve!</t>
  </si>
  <si>
    <t>Zunanja zastekljena vrata v jeklenih profilih po opisu in tehničnih specifikacijah v tehničnem poročilu ter shemah iz PZI načrta Arhitekture
Opis sistemskih zunanjih vrat in zasteklitev:</t>
  </si>
  <si>
    <t xml:space="preserve">Steklo z ozn. STL 3 - stekla v zunanjih vratih fasade - SONČNOZAŠČITNO :
 dvoslojna termoizolacijska zasteklitev Ug = 0.9 W/m2K
- g ≤28,7%, Lt ≤ 59,5 % (velja za spodnji sestav stekla):
* distančniki stekla iz PVC (TGI), steklo tesnjeno z silikonom (kot npr. Dowcorning, SIKA ali enakovredno)
* zunanje steklo: kaljeno (ESG) 8 mm sončnozaščitno nevtralno (kot npr. Guardian Extraclear SNX 60) s HST testom
 / 16 mm KRIPTON / 
* notranje steklo: 6 mm kaljeno (ESG) extraclear
- statika stekla skladna z DIN 18008
</t>
  </si>
  <si>
    <t>3.1.12.02.03.</t>
  </si>
  <si>
    <t>3.1.12.02.03.01</t>
  </si>
  <si>
    <t xml:space="preserve">Steklo z ozn. STL 4 - stekla v zunanjih vratih fasade:
 dvoslojna termoizolacijska zasteklitev Ug = 0.9 W/m2K
- g ≤48,1%, Lt ≤ 74,0 % (velja za spodnji sestav stekla):
* distančniki stekla iz PVC (TGI), steklo tesnjeno z silikonom (kot npr. Dowcorning, SIKA ali enakovredno)
* zunanje steklo: kaljeno (ESG) 8 mm sončnozaščitno nevtralno (kot npr. Guardian Extraclear Clima Guard 1.0+T) s HST testom
 / 16 mm KRIPTON / 
* notranje steklo: 6 mm kaljeno (ESG) extraclear + coating
- statika stekla skladna z DIN 18008
</t>
  </si>
  <si>
    <t xml:space="preserve">Zasteklitev posameznih vrat je različna - glej opise:
Steklo z ozn. STL 3 - stekla v zunanjih vratih fasade - SONČNOZAŠČITNO :
 dvoslojna termoizolacijska zasteklitev Ug = 0.9 W/m2K
- g ≤28,7%, Lt ≤ 59,5 % (velja za spodnji sestav stekla):
* distančniki stekla iz PVC (TGI), steklo tesnjeno z silikonom (kot npr. Dowcorning, SIKA ali enakovredno)
* zunanje steklo: kaljeno (ESG) 8 mm sončnozaščitno nevtralno (kot npr. Guardian Extraclear SNX 60) s HST testom
 / 16 mm KRIPTON / 
* notranje steklo: 6 mm kaljeno (ESG) extraclear
- statika stekla skladna z DIN 18008
</t>
  </si>
  <si>
    <t>Barva profilov:
- elektrostatično prašno barvano
- mat strukturna barva železovega oksida DB 703, antracit črna
Vrata morajo biti kompatibilna s sistemom fasadne zasteklitve!
Ostalo:
- izvedba ravnega spodnjega profila v tlaku (pokriti kanali)
- sistemski PVC adapter profili v tlaku
- jeklena nosilna konstrukcija v tlaku</t>
  </si>
  <si>
    <t>Dobava samolepilne folije s potiskom (po izboru projektanta arhitekture) in lepljenje na posamezne steklene površine fasadne zasteklitve in steklena vrata</t>
  </si>
  <si>
    <t>samolepilna folija s potiskom na steklenih površinah
* spodnji raster fasadne zasteklitve z vrati na fasadi z ozn. FB4;</t>
  </si>
  <si>
    <t>3.1.8.00.01.</t>
  </si>
  <si>
    <t>3.1.8.00.01.01</t>
  </si>
  <si>
    <t>JEKLENE KONSTRUKCIJE</t>
  </si>
  <si>
    <t>3.1.8.00.01.02</t>
  </si>
  <si>
    <t>3.1.8.00.01.03</t>
  </si>
  <si>
    <t>3.1.8.00.01.04</t>
  </si>
  <si>
    <t>3.1.8.00.01.05</t>
  </si>
  <si>
    <t>Izvajalec del je dolžan izdelati delavniške-montažne načrte, ki mora biti skladna s PZI načrti (točne dimenzije posameznih elementov, stikovanja in sidranja izvesti po načrtu gradbenih konstrukcij). Pred izdelavo jeklenih elementov je potrebno preveriti mikrolokacijo in dejansko vgrajene dimenzije armiranobetonskih elementov, oz, vseh elementov na katere se priključuje ali vgrajuje jeklene konstrukcije. Delavniška dokumentacija izvajalca za izdelavo in pritrjevanje izdelkov oz. konstruktivnih jeklenih elementovin mora biti pravočasno (pred izvajanjem) predložena odg. projektantu v potrditev;</t>
  </si>
  <si>
    <t>3.1.8.00.02.</t>
  </si>
  <si>
    <t>3.1.8.00.02.01</t>
  </si>
  <si>
    <t>3.1.8.00.02.02</t>
  </si>
  <si>
    <t>Kompletna dobava in montaža jeklene konstrukcije strehe objekta (glavno jekleno konstrukcijo strehe razvrščamo v razred EXC3 - glede na posledice CC3, namembnost SC1, način izdelave PC2), vključno z vsem pritrdilnim in sidrnim materialom ter antikorozivno zaščito (AKZ) - izvedba po načrtu GK.</t>
  </si>
  <si>
    <t>primarna jeklena konstrukcija, kompletno po zgornjem opisu - osnovni elementi:
- glavni strešni nosilci iz varjene pločevine, kval.jekla S355; AKZ - razred C4 (vroče cinkanje);</t>
  </si>
  <si>
    <t>primarna jeklena konstrukcija, kompletno po zgornjem opisu - osnovni elementi:
- glavni strešni nosilci iz varjene pločevine, kval.jekla S355; AKZ - razred C3 (vroče cinkanje);</t>
  </si>
  <si>
    <t>primarna jeklena konstrukcija, kompletno po zgornjem opisu - osnovni elementi:
- nosilni stebri - stand.škatlasti profili RHS 500/300, kval.jekla S355; AKZ - razred C3 (vroče cinkanje);</t>
  </si>
  <si>
    <t>primarna jeklena konstrukcija, kompletno po zgornjem opisu - osnovni elementi:
- bočne podpore - stand. škatlasti profili SHS 120/5, kval. jekla S355; AKZ - razred C4 (vroče cinkanje);</t>
  </si>
  <si>
    <t>primarna jeklena konstrukcija, kompletno po zgornjem opisu - osnovni elementi:
- nosilni stebri - stand. škatlasti profili RHS 500/300, kval.jekla S355; AKZ - razred C4 (vroče cinkanje);</t>
  </si>
  <si>
    <t>primarna jeklena konstrukcija, kompletno po zgornjem opisu - osnovni elementi:
- bočne podpore - stand. škatlasti profili SHS 120/5, kval. jekla S355; AKZ - razred C3 (vroče cinkanje);</t>
  </si>
  <si>
    <t>primarna jeklena konstrukcija, kompletno po zgornjem opisu - osnovni elementi:
- stojke paličij - stand. škatlasti profili SHS 150/12, kval.jekla S355; AKZ - razred C4 (vroče cinkanje);</t>
  </si>
  <si>
    <t>primarna jeklena konstrukcija, kompletno po zgornjem opisu - osnovni elementi:
- stojke paličij - stand. škatlasti profili SHS 150/12, kval.jekla S355; AKZ - razred C3 (vroče cinkanje);</t>
  </si>
  <si>
    <t>primarna jeklena konstrukcija, kompletno po zgornjem opisu - osnovni elementi:
- napenjalke (vetrno povezje) - M27 z vsemi pripadajočimi elementi, kval.jekla S355; AKZ - razred C4 (vroče cinkanje);</t>
  </si>
  <si>
    <t>primarna jeklena konstrukcija, kompletno po zgornjem opisu - osnovni elementi:
- napenjalke (vetrno povezje) - M27 z vsemi pripadajočimi elementi, kval.jekla S355; AKZ - razred C3 (vroče cinkanje);</t>
  </si>
  <si>
    <t>primarna jeklena konstrukcija, kompletno po zgornjem opisu - osnovni elementi:
- razni zaključni profili in zaključni elementi iz varjene pločevine (zaključki strehe ob kapu) - kval.jekla S355; AKZ - razred C3 (vroče cinkanje);</t>
  </si>
  <si>
    <t>3.1.8.01.01.</t>
  </si>
  <si>
    <t>3.1.8.01.01.00</t>
  </si>
  <si>
    <t>3.1.8.01.01.01</t>
  </si>
  <si>
    <t>3.1.8.01.01.02</t>
  </si>
  <si>
    <t>3.1.8.01.01.03</t>
  </si>
  <si>
    <t>3.1.8.01.01.04</t>
  </si>
  <si>
    <t>3.1.8.01.01.05</t>
  </si>
  <si>
    <t>3.1.8.01.01.06</t>
  </si>
  <si>
    <t>3.1.8.01.01.07</t>
  </si>
  <si>
    <t>3.1.8.01.01.08</t>
  </si>
  <si>
    <t>3.1.8.01.01.09</t>
  </si>
  <si>
    <t>3.1.8.01.01.10</t>
  </si>
  <si>
    <t>3.1.8.01.01.11</t>
  </si>
  <si>
    <t>3.1.8.01.01.12</t>
  </si>
  <si>
    <t>3.1.8.01.01.13</t>
  </si>
  <si>
    <t>3.1.8.01.01.14</t>
  </si>
  <si>
    <t>3.1.8.01.01.15</t>
  </si>
  <si>
    <t>3.1.8.01.01.16</t>
  </si>
  <si>
    <t>3.1.8.01.01.17</t>
  </si>
  <si>
    <t>3.1.8.02.</t>
  </si>
  <si>
    <t>3.1.8.01.02.</t>
  </si>
  <si>
    <t>3.1.8.01.02.01</t>
  </si>
  <si>
    <t>Izvedba jeklenih konstrukcij morajo biti izvršena po določilih veljavnih standardov (SIST EN 1090-1:2009+A1:2012; SIST EN 1090-2:2008+A1:2012; SIST EN 1090-3:2008), normativov, tehničnih pogojev in predpisov. Materiali za tovrstna dela morajo po kvaliteti ustrezati določilom veljavnih standardov (SIST EN 10025, EN 10113, EN 10137, EN 10155 in SIST EN 10164) in zahtevam iz projektne dokumentacije.</t>
  </si>
  <si>
    <t>sidrni elementi vklj. z vgrajevanjem v svežo betonsko mešanico: 
- sidra jekl. stebrov za sidranje v AB temelje - plošče iz varjene pločevine in sidrne palice (skupne teže do 60 kg/kos, skupaj 45 kosov sider), kval.jekla S355; AKZ - razred C4 (vroče cinkanje);</t>
  </si>
  <si>
    <t>Opis svetlobnih elementov na strehi</t>
  </si>
  <si>
    <r>
      <t xml:space="preserve">OPIS SISTEMSKE ZASTEKLITVE FIKSNIH SVETLOBNIKOV 
</t>
    </r>
    <r>
      <rPr>
        <u/>
        <sz val="9"/>
        <rFont val="Arial"/>
        <family val="2"/>
        <charset val="238"/>
      </rPr>
      <t>Osnovana konstrukcija sistemske zasteklitve</t>
    </r>
    <r>
      <rPr>
        <sz val="9"/>
        <rFont val="Arial"/>
        <family val="2"/>
        <charset val="238"/>
      </rPr>
      <t>:
Sistemska zasteklitev za aluminijaste steklene strehe iz termično ločenih sistemskih stebrov /
prečk iz aluminija, primernih za poševno in strešno zasteklitev od 2° naklona.
(kot npr. RAICO THERM + 56 P A-I, ali enakovreden sistem drugega proizvajalca)
Sistemsko povezani ekstrudirani pravokotni Alu profili s širino profila 56mm.
Ostrorobi profili z največjim polmerom vogala rmax = 0,5mm, odobren fasadni sistem, ki je bil
preizkušen z vsemi pripadajočimi komponentami. Sistem steber / prečka z oznako CE v skladu z
DIN EN 13830. Sistemski zasteklitveni sistem, vključno s pripadajočimi tesnilnimi profili
Sistemski pritrdilni in / ali pokrivni profili s širino 56mm z integrirano drenažo v neprekinjenem
notranjem tesnilu na vsaj treh nivojih.</t>
    </r>
  </si>
  <si>
    <t>Za osnovno konstrukcijo se uporabi: pravokotni votli profili iz aluminija, š x v = 56mm x 150mm, profilli so med seboj montirani z nevidno vijačno povezavo s sistemsko specifičnimi T-spojniki v skladu s statičnimi zahtevami. Profili nosilne konstrukcije morajo biti dimenzionirani v skladu s statičnimi zahtevami. Statično dimenzioniranje nosilnega sistema, vključno z dimenzioniranjem sidranja na na osnovno konstrukcijo, mora izvesti izvajalec ter ga dati v potrditev odgovornemu projektantu. Konstrukcija je zasnovana kot poševna ali strešna zasteklitev z nakloni &gt; = 2° v vodoravni smeri. V ekstrudirane aluminijaste profile je vgrajen neprekinjen vijačni kanal iz aluminija, ki zagotavlja pritrditev pokrivnih profilov na kateri koli točki. Uporabiti je treba izolacijski blok v skladu s specifikacijami proizvajalca sistema. Izolacijski blok mora biti varno in nepremično pritrjen z zunanjim pritrdilnim profilom v območju steklenih utorov, tako da je zagotovljeno trajno prezračevanje tesnila roba stekla.
Površinska obdelava / površinska zaščita: Alu profili so lahko prevlečeni bodisi kot eloksiranje bodisi kot prašno lakiranje. Ker so profili nameščeni v prostoru nad bazenom s klorom, je treba opraviti predhodno eloksiranje, da se prepreči nitasta korozija (ton barva fasadnih in pokrivnih profilov: RAL 9006 oz. po izbiri projektanta arhitekture)</t>
  </si>
  <si>
    <r>
      <rPr>
        <u/>
        <sz val="9"/>
        <rFont val="Arial"/>
        <family val="2"/>
        <charset val="238"/>
      </rPr>
      <t>Zasteklitev:</t>
    </r>
    <r>
      <rPr>
        <sz val="9"/>
        <rFont val="Arial"/>
        <family val="2"/>
        <charset val="238"/>
      </rPr>
      <t xml:space="preserve">
Zgornje zasteklitve in steklene strehe morajo biti zastekljene in izvedene v skladu z zahtevami TRLV.                                                                                                                                
Vrednost toplotne prevodnosti sistema (steklo in konstrukcija):
Uf = 1,0 W / m²K
Ucw= 1,0 W / m²K
Steklo ST 3  (Stekla v stekleni strehi in strešnih oknih)
- troslojna termoizolacijska zasteklitev Ug = 0.6 W/m2K
- distančniki stekla iz PVC (TGI), steklo tesnjeno z  silikonom (npr. Dowcorning, SIKA ali enakovredno)
Sestava stekla: zunanje steklo kaljeno (ESG) 8 mm sončnozaščitno nevtralno (kot npr. Guardian Extraclear SN70/37 ali enakovredno) s HST testom /  16 mm ARGON / + 6 mm kaljeno (ESG) extraclear                                                                                                                                                                                                                                                                                                                                                                                                                                      
 /16 mm ARGON/ + lepljeno VSG 4.4.2 LowE (npr. Climaguard   Premium ali enakovredno);
- debeline posameznih stekel v sestavi glede na dimenzije stekla in predvideno lokacijo vgradnje                                                                                                                             
-statika stekla skladna z DIN 18008</t>
    </r>
  </si>
  <si>
    <r>
      <rPr>
        <u/>
        <sz val="9"/>
        <rFont val="Arial"/>
        <family val="2"/>
        <charset val="238"/>
      </rPr>
      <t>Zahtevane lastnosti elementa</t>
    </r>
    <r>
      <rPr>
        <sz val="9"/>
        <rFont val="Arial"/>
        <family val="2"/>
        <charset val="238"/>
      </rPr>
      <t>:
- prepustnost zraka: preskusna metoda po DIN EN 12153, razvrstitev po DIN EN 12152: preizkušen do razreda AE;
- neprepustnost za dež: preskus po DIN EN 12155, razvrstitev po DIN EN 12154: preizkušen do razreda RE 2550;
- odpornost na obremenitev z vetrom: preskus po DIN EN 12179, razvrstitev po DIN EN 13116: preizkušen do +2,60 kN/m2 / 2,70 kN/m2;</t>
    </r>
  </si>
  <si>
    <t>Izvedba kot okensko / nagibno okno / zgornje obešeno okno v stekleni strehi, smer odpiranja
razviden iz sheme. Vrednost toplotne izolacije okvirja: Uf = 1,4 W / m²K
Površinska obdelava / površinska zaščita: Alu profili so lahko prevlečeni bodisi kot eloksiranje bodisi kot prašno lakiranje. Ker so profili nameščeni v prostoru nad bazenom s klorom, je treba opraviti predhodno eloksiranje, da se prepreči nitasta korozija (ton barva fasadnih in pokrivnih profilov: RAL 9006 oz. po izbiri projektanta arhitekture)</t>
  </si>
  <si>
    <r>
      <t xml:space="preserve">OPIS SISTEMSKE ZASTEKLITVE ODPIRAJOČIH STREŠNIH OKEN - NODT
</t>
    </r>
    <r>
      <rPr>
        <u/>
        <sz val="9"/>
        <rFont val="Arial"/>
        <family val="2"/>
        <charset val="238"/>
      </rPr>
      <t>Osnovana konstrukcija sistemske zasteklitve</t>
    </r>
    <r>
      <rPr>
        <sz val="9"/>
        <rFont val="Arial"/>
        <family val="2"/>
        <charset val="238"/>
      </rPr>
      <t>:
Aluminijast okenski sistem s prekinjenim toplotnim mostom, preizkušen okenski sistem za naklone
strehe 2° - 90° z možnostjo vgradnje v fasadne sisteme (kot npr. RAICO FRAME+120 RI, ali
enakovreden sistem drugega proizvajalca).
Okenski sistem z oznako CE po DIN EN 14351. Možni koti odpiranja do 90 ° glede na položaj
namestitve. Sistemska zasteklitev, vključno s pripadajočimi EPDM tesnilnimi profili
Strešno okno, kot vstavni element v fiksnih svetlobnikih, se uporabi kot kot servisna izhodna
odprtina v stekleni strehi (Svetlobnik tip C) in kot prezračevalno okno za odvajanje dima
(Svetlobnik tip A) NODT_RWA (geometrijsko območje odvajanja dima) v strehi - kot preizkušeno
okno NRWG (aerodinamična površina ) v stekleni strehi. Okno za odvod dima mora biti
certificirano. Skupna areodinamična površina vseh NODT oken mora zadostovati (glede na
aerodinamični koeficient okna) potrebni ekvivalentni geometrični površini določeni v požarnem
načrtu.</t>
    </r>
  </si>
  <si>
    <r>
      <rPr>
        <u/>
        <sz val="9"/>
        <rFont val="Arial"/>
        <family val="2"/>
        <charset val="238"/>
      </rPr>
      <t>Zasteklitev:</t>
    </r>
    <r>
      <rPr>
        <sz val="9"/>
        <rFont val="Arial"/>
        <family val="2"/>
        <charset val="238"/>
      </rPr>
      <t xml:space="preserve">
Zgornje zasteklitve in steklene strehe morajo biti zastekljene in izvedene v skladu z zahtevami TRLV.                                                                                                                                
Vrednost toplotne prevodnosti sistema (steklo in konstrukcija):
Uf = 1,4 W / m²K
Uw= 1,0 W / m²K
Steklo ST 3  (Stekla v stekleni strehi in strešnih oknih)
- troslojna termoizolacijska zasteklitev Ug = 0.6 W/m2K
- distančniki stekla iz PVC (TGI), steklo tesnjeno z  silikonom (npr. Dowcorning, SIKA ali enakovredno)
Sestava stekla: zunanje steklo kaljeno (ESG) 8 mm sončnozaščitno nevtralno (kot npr. Guardian Extraclear SN70/37 ali enakovredno) s HST testom /  16 mm ARGON / + 6 mm kaljeno (ESG) extraclear                                                                                                                                                                                                                                                                                                                                                                                                                                      
 /16 mm ARGON/ + lepljeno VSG 4.4.2 LowE (npr. Climaguard   Premium ali enakovredno);
- debeline posameznih stekel v sestavi glede na dimenzije stekla in predvideno lokacijo vgradnje                                                                                                                             
-statika stekla skladna z DIN 18008</t>
    </r>
  </si>
  <si>
    <r>
      <rPr>
        <u/>
        <sz val="9"/>
        <rFont val="Arial"/>
        <family val="2"/>
        <charset val="238"/>
      </rPr>
      <t>Zahtevane lastnosti elementa</t>
    </r>
    <r>
      <rPr>
        <sz val="9"/>
        <rFont val="Arial"/>
        <family val="2"/>
        <charset val="238"/>
      </rPr>
      <t>:
- prepustnost zraka: preskusna metoda po DIN EN 14351-1, razvrstitev po DIN EN 14351-1: preizkušen do razreda 4;
- neprepustnost za dež: preskus po DIN EN 12208, razvrstitev po DIN EN 12208: preizkušen do razreda E 1500;
- odpornost na obremenitev z vetrom: preskus po DIN EN 12211, razvrstitev po DIN EN 12210: preizkušen do C3/C4;</t>
    </r>
  </si>
  <si>
    <r>
      <rPr>
        <u/>
        <sz val="9"/>
        <rFont val="Arial"/>
        <family val="2"/>
        <charset val="238"/>
      </rPr>
      <t>Odpiranje - pogon:</t>
    </r>
    <r>
      <rPr>
        <sz val="9"/>
        <rFont val="Arial"/>
        <family val="2"/>
        <charset val="238"/>
      </rPr>
      <t xml:space="preserve">
Za odpiranje oken, ki so predvidena za NARAVNI ODVOD DIMA IN TOPLOTE, je predviden motorni pogon. Posamezna okna so opremljena s sistemskimi s sinhrono krmiljenimi tandemskimi motorji s sitemsko gibljivo konzolo (kot npr. D+H -BS040-SM motor s sistemsko konzolo - Duplex Drive Typ DXD 300-BSY+ - HS ( High Speed ) ali enakovredno) in morajo ustrezati in biti preizkušena kot NRWG (NODT); zaščita razreda IP64; vezano na požarno centralo.
Kabli naj bodo speljani v vodih, skritih v okenskih profilih (kabli morajo potekati skozi profile brez ostrih pregibov za kable, polmer upogibanja kablov mora biti najmanj 15mm, za zaščito kablov je treba vstaviti prožno oklepno cev).</t>
    </r>
  </si>
  <si>
    <t xml:space="preserve">opis fasadne jeklene podkonstrukcije:
- pri objektu B obravnavani samo horizontalni nosilci pritrjeni na vertikalne nosilne stebre konstrukcije, ostali elementi podkonstrukcije se obravnavanjo naknadno v sklopu FASADNE ZASTEKLITVE (zaradi prilagajanja rasterske fasadne konstrukcije zasteklitve, ki je odvisna od izbranega sistema določenega proizvajalca fasade); 
- v tem sklopu popisa je prikazan sistem podkonstrukcije fasade: Obravnavani horizontalni profili premoščajo razpon 6m in so pritrjeni na nosilne stebre konstrukcije. Jekleni profili pokonstrukcije sledijo rastru fasade (1,5 m x 3 m) ker predpisuje 3m vertikalnega razmaka med horizontalnimi profili. Podporo profilom predstavlja pomična podpora sestavljena iz dveh L profilov, katera sta varjena na nosilne stebre ter vijačena z 2 x M12 6.8 v obravnavane profile. Podpora s podlogovatimi luknjami za vijake omogoča pomike v vzdolžni smeri (x). Obravnavana podkonstrukcija se sestoji iz T profilov dimenzij 10 cm x 15 cm in debeline 2,0 cm ter L profilov 8 x 15 cm in debeline 1,5 cm.  </t>
  </si>
  <si>
    <t>jeklena podkonstrukcija fasade, kompletno po zgornjem opisu - kval. jekla S235; AKZ - razred C4 (vroče cinkanje);</t>
  </si>
  <si>
    <t>3.1.12.01.05.</t>
  </si>
  <si>
    <t>3.1.12.01.05.01</t>
  </si>
  <si>
    <t>sistemski pritrdilni elementi za fasadne svetilke (svetilke teže do 1kg/kos)</t>
  </si>
  <si>
    <t xml:space="preserve">Dobava in montaža sistemskih pritrdilnih elementov - nosilci za pritrjevanje fasadnih svetilk (na profile fasadne zasteklitve)
</t>
  </si>
  <si>
    <t>Kompletna dobava in montaža jeklene podkonstrukcije fasade, pritrjeno na glavno jekleno/AB konstrukcijo objekta (razvrščamo v razred EXC2 - glede na posledice CC2, namembnost SC1, način izdelave PC2), vključno z vsem pritrdilnim in sidrnim materialom ter antikorozivno zaščito (AKZ) - izvedba po načrtu GK.</t>
  </si>
  <si>
    <t>Kompletna dobava in montaža jeklene konstrukcije notranjih stopnic, konstrukcijo razvrščamo v razred EXC3 - glede na posledice CC2, namembnost SC1, način izdelave PC2), vključno z vsem pritrdilnim in sidrnim materialom ter antikorozivno zaščito (AKZ) - izvedba po načrtu GK.</t>
  </si>
  <si>
    <t>3.1.8.02.01.</t>
  </si>
  <si>
    <t>3.1.8.02.01.00</t>
  </si>
  <si>
    <t>3.1.8.02.01.01</t>
  </si>
  <si>
    <t>3.1.8.02.01.02</t>
  </si>
  <si>
    <t>jeklene konstrukcije stopnišč, kompletno po zgornjem opisu, kval.jekla S355; AKZ - razred C4 (vroče cinkanje);</t>
  </si>
  <si>
    <t>opis stopniščnih jeklenih konstrukcij (za stopnišča z ozn. ST-B03, ST-B02.P, ST-B02.1N po načrtu ARH oz. z ozn. ST1, ST2, ST3 po načrtu GK):
Stopnice ST1 premoščajo višinsko razliko 10,5m, stopnice ST2 4,95 m in stopnice ST3 5,60 m. Stopnice so podprte na armiranobetonskih ploščah ter preko vzdolžnih škatlastih nosilcev RHS 300x200x12 mm in prečnih okroglih profilov CHS 273x14,2 mm pritrjene na jeklene stebre.
Stopnice sestavljajo profili UPE 270. 
Pohodna ploskev stopnic in podesta se sestoji iz jeklene pločevine debeline 6 mm, vertikalno zaprte izvedbe s stranicami višine 80mm (kot ponvice za naknadno vlivanje betona debeline 8 cm), širina stopnic znaša 2,2 m.</t>
  </si>
  <si>
    <t>3.1.8.02.02.</t>
  </si>
  <si>
    <t>3.1.8.02.02.00</t>
  </si>
  <si>
    <t>3.1.8.02.02.01</t>
  </si>
  <si>
    <t>3.1.8.02.02.02</t>
  </si>
  <si>
    <t>3.1.8.01.03.</t>
  </si>
  <si>
    <t>3.1.8.01.03.01</t>
  </si>
  <si>
    <t>Kompletna dobava in montaža nosilne jeklene trapezne pločevine za izvedbo strehe, vključno z vsem pritrdilnim in sidrnim materialom za pritrjevanje na jekleno konstrukcijo ter tovarniško antikorozivno zaščito (AKZ) - izvedba po načrtu GK
V ceni zajeti tudi vse potrebnimi izreze in zaključke za prehode instalacij ter za izvedbo ostalih strešnih elementov (svetlobniki, odvodnjavanje, odtoke, itd. - po načrtu), skladno z navodili proizvajalca pločevine.
* izmera po bruto tlorisni površini strehe - montirana pločevina (brez upoštevanja izvedenih preklopov);</t>
  </si>
  <si>
    <t>jeklena trapezna pločevina dim. 165/250/1,5 mm - h/b/t (teža pločevine ca. 24kg/m2, kot npr. FischerTRAPEZ 165/250/1.5 - max. razpon 6m, polaganje min. preko 2-eh polj z nosilnost q&gt;5,02 kN/m2 pri L=6,0 m ter omejitvi povesa f ≤ L/300); 
- kvaliteta jekla S320M/ML;
-  AKZ - za notranje okolje, razred C4 (bazensko okolje - velika prisotnost vlage in klora v zraku);
- nosilna pločevina ravne strehe - konstrukcija v min. naklonih in rahlo ločne oblike: skupna bruto tlorisna površina strehe: 8.648m2 (rahlo ločna oblike strehe), predvideni so večji izrezi: za svetlobnike in svetl. odprtine v strehi (vse pravokotne oblike) dim. ca. 2,3x5,8m= 53kos (skupaj 707m2);</t>
  </si>
  <si>
    <t>OSNOVNA-PRIMARNA IN SEKUNDARNA JEKLENA KONSTRUKCIJA OBJEKTA</t>
  </si>
  <si>
    <t>Kompletna dobava in montaža jeklene konstrukcije notranjega podesta, konstrukcijo razvrščamo v razred EXC3 - glede na posledice CC2, namembnost SC1, način izdelave PC2), vključno z vsem pritrdilnim in sidrnim materialom ter antikorozivno zaščito (AKZ) - izvedba po načrtu GK.</t>
  </si>
  <si>
    <t>jeklena konstrukcija podesta s stopniščem (za RTV podest), kompletno po zgornjem opisu, kval.jekla S355; AKZ - razred C4 (vroče cinkanje);</t>
  </si>
  <si>
    <t>pohodne rešetke z okvirjem,  iz jekl.ploč. nosilne profili dim. 40/3mm, vel. okenc 33/33mm (povp. teže do 40kg/m2, (skupaj ca. 110m2), kompletno po zgornjem opisu, kval.jekla S355; AKZ - razred C4 (vroče cinkanje);</t>
  </si>
  <si>
    <t>Antikorozijsko zaščito (AKZ) jeklenih konstrukcij in elementov/izdelkov je potrebno zajeti v ceni postavk, pri tem je potrebno upoštevati:
- izvedbo ustreznega čiščenje (peskanje do stopnje SA 2,5 po normi ISO 12944) in priprave površine.
- vsi jekleni elementi, ki se ščitijo z nanosom vročega cinka (vroče cinkanje) se morajo izvajati skladno s standardom SIST EN ISO 1461:2009. Elementi oz. konstrukcije morajo biti pripravljene v skladu s standardom SIST EN ISO 14713-(deli 1 do 3). 
- sistemi AKZ (vroče cinkanje, barvanje ali kombinacija obeh - sistem "Duplex") se morajo izvajati skladno z zadnje veljavnimi standadi, ki urejajo posamezno področje izvedbe AKZ in pri tem voditi ustrezno dokumentacijo o zagotavljanju kakovosti. V sistemu AKZ morajo biti postopki predpriprave in izvajanja usklajeni ter materiali ustrezno kompatibilni. Ton barve (po RAL lestvici) jeklenih elementov in izdelkov mora biti skladen po specifikaciji v arhitekturnem načrtu.
- AKZ mora ustrezati predpisanemu korozijskemu razredu okolja, za zunanje elemente najmanj C3, za notranje pa C4 v bazenskem delu objekta zaradi povečane vlage v prostoru s prisotnostkjo klora. Pri določitvi ustrezne zaščite in debeline zaščitnih slojev se upošteva  SIST EN ISO 12944 za izbran razred okolja in navodila ter postopke proizvajalca premaza oz.. AKZ zaščite.</t>
  </si>
  <si>
    <t>3.1.12.01.02.05</t>
  </si>
  <si>
    <r>
      <t>TI fasadni paneli d=60mm (U</t>
    </r>
    <r>
      <rPr>
        <sz val="9"/>
        <rFont val="Calibri"/>
        <family val="2"/>
        <charset val="238"/>
      </rPr>
      <t>≤</t>
    </r>
    <r>
      <rPr>
        <sz val="9"/>
        <rFont val="Arial"/>
        <family val="2"/>
        <charset val="238"/>
      </rPr>
      <t xml:space="preserve"> 0,4 W/m2*K), kot vertikalni vogalni zaključki na spojih zastekljene fasade, ˝L˝ oblike (razvite širine ca. 25-35 cm), 
* obračun po dolžini zaključnega elementa (trije vogalni zaključki);</t>
    </r>
  </si>
  <si>
    <t>KERAMIČARSKA DELA</t>
  </si>
  <si>
    <t>NOTRANJE STAVBNO POHIŠTVO</t>
  </si>
  <si>
    <t>Ločilni, filtrski in zaščitni sloji/plasti, vključno z izvedbo ustreznih preklopov in vertikalnih zaključkov
* izmere količin po izolirani površini (v ceno EM upoštevati zaključke in preklope);</t>
  </si>
  <si>
    <t xml:space="preserve">Dobava keramičnih oz. gres ploščic I. kvalitete in oblaganje notranjih talnih površin (po načrtu oz. dogovoru z naročnikom ali arhitektom), vključno s predhodno pripravo površine, fugiranjem ter vsemi zaključki. 
- ploščice se lepijo na betonsko površino z ustreznim lepilom (flexibilno lepilo po celi površini ploščic)
- fugiranje stikov z dvokomponentne epoksidno fugirno maso kot npr. Kerapoxy CQ (tip in razred RG v skladu z SIST EN 13888) z ustreznimi tehničnimi, sanitarnimi in estetskimi lastnostmi
- stiki tlak-stena se fugirajo s tesnilno elastično maso
- dilatacijske rege se izvede v ustreznem dimenzijskem razmerju (širina : globini) s tesnilno maso na osnovi modificiranega silana kot npr. Mapeflex MS45, s predhodno obdelavo fuge s pred premazom Primer FD
- polaganje keramike po shemi projektanta!
</t>
  </si>
  <si>
    <t>SLIKO-PLESKARSKA DELA</t>
  </si>
  <si>
    <t>osnovna podlaga temeljev - podložni beton C12/15 v debelini do 25 cm ( pod pasovnimi temelji)</t>
  </si>
  <si>
    <t>osnovna podlaga temeljev - podložni beton C12/15 v debelini do 25 cm, pod temeljnimi ploščami in podbetoniranji višinskih preskokov plošč)</t>
  </si>
  <si>
    <t>opaž roba plošče podložnega betona višine 25 cm</t>
  </si>
  <si>
    <t>&gt; opaži odprtin morajo biti zajeti v ceni postavke kvadrature opaža.</t>
  </si>
  <si>
    <t>opaž večjih odprtin v stenah  deb. 30 cm</t>
  </si>
  <si>
    <t xml:space="preserve"> - Schoeck BOLE 20/350-3/A780-CV 25</t>
  </si>
  <si>
    <t>Pred betoniranjem betonskih elementov ( plošče, stene, stebri, nosilci itd…) je potrebno preveriti, da so vgrajeni vsi elementi po projektu inštalacij. ( rezne rešetke, rešetke za odvodnavanje, kabli, opaži za odprtine itd...)</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</si>
  <si>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izdelave projekta betona in dokazila kvalitete vgrajenega betona (tekoča notranja kontrola, pridobitev poročil o preiskavi betona in predaja nadzornemu organu ter končno poročilo zunanje institucije registrirane za oceno kvalitete betonov).
</t>
  </si>
  <si>
    <t>opaž robu - mas.str.plošč (h≤0,3 m), stranice ravne</t>
  </si>
  <si>
    <t>armatura B 500-B - palice RA Φ≤12mm</t>
  </si>
  <si>
    <t>armatura B 500-B - palice RA Φ≥14mm</t>
  </si>
  <si>
    <t>armatura B 500-A,B - mreže MAG/MAR</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</si>
  <si>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t>
  </si>
  <si>
    <t>3.1.13.00.02.</t>
  </si>
  <si>
    <t>3.1.13.00.02.01</t>
  </si>
  <si>
    <t>TLAKARSKA DELA</t>
  </si>
  <si>
    <t>Splošna in tehnična določila za izvajanje tlakarskih del, ki so zajeta v cenah izvedbe posameznih postavk predmetnih del:</t>
  </si>
  <si>
    <t>3.1.15.00.</t>
  </si>
  <si>
    <t>3.1.15.00.01.</t>
  </si>
  <si>
    <t>3.1.15.00.01.01</t>
  </si>
  <si>
    <t>3.1.15.00.01.02</t>
  </si>
  <si>
    <t>V sistem montažnih pregradnih sten se vključujejo tudi vrata. Vratni okvirji se pritrjujejo na nosilne vertikalne profile pregradnih sten in tako s steno tvorijo celoto. Pri obračunu se vrata odštejejo od površine stene.</t>
  </si>
  <si>
    <t>3.1.15.00.01.03</t>
  </si>
  <si>
    <t>3.1.15.00.01.04</t>
  </si>
  <si>
    <t>3.1.15.00.01.05</t>
  </si>
  <si>
    <t>3.1.15.00.01.06</t>
  </si>
  <si>
    <t>3.1.15.00.01.07</t>
  </si>
  <si>
    <t>3.1.15.00.01.08</t>
  </si>
  <si>
    <t>3.1.15.00.01.09</t>
  </si>
  <si>
    <t>3.1.15.00.02.</t>
  </si>
  <si>
    <t>3.1.15.00.02.01</t>
  </si>
  <si>
    <t>3.1.15.01.</t>
  </si>
  <si>
    <t xml:space="preserve">MONTAŽNE PREDELNE STENE </t>
  </si>
  <si>
    <t>3.1.15.01.01.</t>
  </si>
  <si>
    <t>Splošna in tehnična določila za izvajanje predelnih sten, ki so zajeta v cenah izvedbe posameznih postavk predmetnih del:</t>
  </si>
  <si>
    <t>3.1.15.01.01.01</t>
  </si>
  <si>
    <r>
      <t xml:space="preserve">V območju , kjer bo na steno obešena lažja oprema, se namesto spodnjega sloja cementne plošče vgradi ploščo  OSB 3 v deb. MK plošče. </t>
    </r>
    <r>
      <rPr>
        <i/>
        <sz val="9"/>
        <rFont val="Arial"/>
        <family val="2"/>
        <charset val="238"/>
      </rPr>
      <t>Kjer se pritrjuje težja oprema, je potrebno vgraditi ustrezno jekleno konstrukcijo - upoštevano v ločeni postavki</t>
    </r>
    <r>
      <rPr>
        <sz val="9"/>
        <rFont val="Arial"/>
        <family val="2"/>
        <charset val="238"/>
      </rPr>
      <t xml:space="preserve">. Pritrjevanje mora biti elastično, tako da ustreza vsem zahtevam zvočne zaščite. </t>
    </r>
  </si>
  <si>
    <t>Zračni prostor med cementnimii ploščami je izpolnjen zaradi požarne upornosti in/ali  zvočne izolirnosti, z izolacijskim slojem. Debelina izolacijskega sloja je odvisna od zahtevane požarne upornosti in zvočne izoliranosti.</t>
  </si>
  <si>
    <t>Priključne fuge pri betonskih stenah se zatesnijo z elasto-plastičnimi tesnilnimi masami, ki ustrezajo DIN 52452. Po navodilih proizvajalca mora biti poskrbljeno za ustrezno oprijemljivost mase na podlago (s pomočjo prednamazov). Širina fuge je odvisna od razteznosti izbrane fugirne mase (acryl, silikon…) in od gibanja konstrukcijskega spoja.</t>
  </si>
  <si>
    <t>Na stenah iz vodoodpornih plošč se mora uporabiti vodoodporni kit za bandažiranje.</t>
  </si>
  <si>
    <t>3.1.15.01.02.</t>
  </si>
  <si>
    <t xml:space="preserve">Dobava in montaža predelnih sten, kompletno z vso potrebno podkonstrukcijo, izolacijo, bandažiranje stikov, vsemi ojačitvenimi elementi, delom in pritrdilnim materialom. </t>
  </si>
  <si>
    <t>3.1.15.01.02.01</t>
  </si>
  <si>
    <t>3.1.15.01.02.02</t>
  </si>
  <si>
    <t>Predelne stene oznaka DW2:
Nabava, dobava in montaža predelnih ravnih notranjih montažnih sten iz vodoodbojnih cementnih plošč debelina stene d = 125 mm. Stena v sestavi:
- dvoslojna obloga s cementnimi ploščami d = 2x12,5 mm, kot npr.: Knauf  Aquapanel Indoor vijačenje v podkonstrukcijo
- enojna kovinska podkonstrukcija iz tankostenskih poc.profilov, npr.: 1x Knauf CW 75 (kat. C4 po EN ISO 12944 ) d = 75 mm
-  vmes termoizolacija  iz kamene volne (SIST DIN 13162) d = 75mm, npr.: Natur board Venti (DP5) ali tehnično enakovredno
- dvoslojna obloga s cementnimi ploščami d = 2x12,5 mm, kot npr.: Knauf  Aquapanel Indoor vijačenje v podkonstrukcijo
Sistem poljubnega proizvajalca, npr.: Knauf  Aquapanel Indoor ali tehnično enakovredno. Zvočna izolirnost vsaj Rw = 55 dB.</t>
  </si>
  <si>
    <t>3.1.15.01.02.03</t>
  </si>
  <si>
    <t>Predelne stene oznaka DW3:
Nabava, dobava in montaža predelnih ravnih notranjih montažnih sten iz vodoodbojnih cementnih plošč debelina stene d = 150 mm. Stena v sestavi:
- dvoslojna obloga s cementnimi ploščami d = 2x12,5 mm, kot npr.: Knauf  Aquapanel Indoor vijačenje v podkonstrukcijo
- enojna kovinska podkonstrukcija iz tankostenskih poc.profilov, npr.: 1x Knauf CW 100 (kat. C4 po EN ISO 12944 ) d = 100 mm
-  vmes termoizolacija  iz kamene volne (SIST DIN 13162) d = 100mm, npr.: Natur board Venti (DP5) ali tehnično enakovredno
- dvoslojna obloga s cementnimi ploščami d = 2x12,5 mm, kot npr.: Knauf  Aquapanel Indoor vijačenje v podkonstrukcijo
Sistem poljubnega proizvajalca, npr.: Knauf  Aquapanel Indoor ali tehnično enakovredno</t>
  </si>
  <si>
    <t>3.1.15.01.02.04</t>
  </si>
  <si>
    <t>Predelne stene oznaka DW4:
Nabava, dobava in montaža predelnih ravnih notranjih montažnih sten iz vodoodbojnih cementnih plošč debelina stene d = 200 mm. Stena v sestavi:
- dvoslojna obloga s cementnimi ploščami d = 2x12,5 mm, kot npr.: Knauf  Aquapanel Indoor vijačenje v podkonstrukcijo
- enojna kovinska podkonstrukcija iz tankostenskih poc.profilov, npr.: 1x Knauf CW 150 (kat. C4 po EN ISO 12944 ) d = 150 mm
-  vmes termoizolacija  iz kamene volne (SIST DIN 13162) d = 150mm, npr.: Natur board Venti (DP5) ali tehnično enakovredno
- dvoslojna obloga s cementnimi ploščami d = 2x12,5 mm, kot npr.: Knauf  Aquapanel Indoor vijačenje v podkonstrukcijo
Sistem poljubnega proizvajalca, npr.: Knauf  Aquapanel Indoor ali tehnično enakovredno</t>
  </si>
  <si>
    <t>3.1.15.01.02.05</t>
  </si>
  <si>
    <t>Predelne stene oznaka DW8 - z dvojno podkonstrukcijo, poravnava s stebri:
Nabava, dobava in montaža predelnih ravnih notranjih montažnih sten iz vodoodbojnih cementnih plošč debelina stene d = 300 mm. Stena v sestavi:
- dvoslojna obloga s cementnimi ploščami d = 2x12,5 mm, kot npr.: Knauf  Aquapanel Indoor vijačenje v podkonstrukcijo
- enojna kovinska podkonstrukcija iz tankostenskih poc.profilov, npr.: 1x Knauf CW 75 (kat. C4 po EN ISO 12944 ) d = 75 mm
-  vmes termoizolacija  iz kamene volne (SIST DIN 13162) d = 50mm, npr.: Natur board Venti (DP5) ali tehnično enakovredno
- zračni sloj d = 100mm
- enojna kovinska podkonstrukcija iz tankostenskih poc.profilov, npr.: 1x Knauf CW 75 (kat. C4 po EN ISO 12944 ) d = 75 mm
-  vmes termoizolacija  iz kamene volne (SIST DIN 13162) d = 50mm, npr.: Natur board Venti (DP5) ali tehnično enakovredno
- dvoslojna obloga s cementnimi ploščami d = 2x12,5 mm, kot npr.: Knauf  Aquapanel Indoor vijačenje v podkonstrukcijo
Sistem poljubnega proizvajalca, npr.: Knauf  Aquapanel Indoor ali tehnično enakovredno.
Med pisarnami, zahteva za akustiko, zvočna izolirnost vsaj Rw = 55 dB</t>
  </si>
  <si>
    <t>3.1.15.02.</t>
  </si>
  <si>
    <t>MONTAŽNE OBLOGE</t>
  </si>
  <si>
    <t>3.1.15.02.01.</t>
  </si>
  <si>
    <t>Splošna in tehnična določila za izvajanje montažnih oblog, ki so zajeta v cenah izvedbe posameznih postavk predmetnih del:</t>
  </si>
  <si>
    <t>3.1.15.02.01.01</t>
  </si>
  <si>
    <t>Montažne obloge so sestavljene iz nosilnih pocinkanih profilov, horizontalnih in vertikalnih, preko katerih so pritrjene plošče debeline najmanj 12,5 mm.</t>
  </si>
  <si>
    <t>3.1.15.02.01.02</t>
  </si>
  <si>
    <r>
      <t xml:space="preserve">V območju , kjer bo na oblogo obešena lažja oprema, se namesto spodnjega sloja cementne plošče vgradi ploščo  OSB 3 v deb. MK plošče. </t>
    </r>
    <r>
      <rPr>
        <i/>
        <sz val="9"/>
        <rFont val="Arial"/>
        <family val="2"/>
        <charset val="238"/>
      </rPr>
      <t>Kjer se pritrjuje težja oprema, je potrebno vgraditi ustrezno jekleno konstrukcijo - upoštevano v ločeni postavki</t>
    </r>
    <r>
      <rPr>
        <sz val="9"/>
        <rFont val="Arial"/>
        <family val="2"/>
        <charset val="238"/>
      </rPr>
      <t xml:space="preserve">. Pritrjevanje mora biti elastično, tako da ustreza vsem zahtevam zvočne zaščite. </t>
    </r>
  </si>
  <si>
    <t>3.1.15.02.01.03</t>
  </si>
  <si>
    <t>3.1.15.02.01.04</t>
  </si>
  <si>
    <t>3.1.15.02.01.05</t>
  </si>
  <si>
    <t>Površina gotove montažne obloge mora biti popolnoma ravna in pripravljena za končno površinsko obdelavo, v kvaliteti Q2.</t>
  </si>
  <si>
    <t>3.1.15.02.01.06</t>
  </si>
  <si>
    <t xml:space="preserve">Izvajalec montažnih oblog mora  zagotoviti ustrezen način vgradnje instalacijskih cevi ter ustrezne prehode instalacij. Pri tem se ne smejo zmanjšati gradbeno fizikalne karakteristike obloge. </t>
  </si>
  <si>
    <t>3.1.15.02.01.07</t>
  </si>
  <si>
    <t>3.1.15.02.01.08</t>
  </si>
  <si>
    <t>3.1.15.02.01.09</t>
  </si>
  <si>
    <t xml:space="preserve">Dobava in montaža oblog, kompletno z vso potrebno podkonstrukcijo, izolacijo, bandažiranje stikov, vsemi ojačitvenimi elementi, delom in pritrdilnim materialom. </t>
  </si>
  <si>
    <t>Montažna obloga oznaka DW6 - poravnava s stebri:
Nabava, dobava in montaža suhomontažnih stenskih oblog iz vodoodbojnih cementnih plošč debelina stene d = 100 mm. Obloga v sestavi:
- dvoslojna obloga s cementnimi ploščami d = 2x12,5 mm, kot npr.: Knauf  Aquapanel Indoor vijačenje v podkonstrukcijo
- enojna kovinska podkonstrukcija iz tankostenskih poc.profilov, npr.: 1x Knauf CW 75 (kat. C4 po EN ISO 12944 ) d = 75 mm
-  vmes termoizolacija  iz kamene volne (SIST DIN 13162) d = 75mm, npr.: Natur board Venti (DP5) ali tehnično enakovredno
Sistem poljubnega proizvajalca, npr.: Knauf  Aquapanel Indoor ali tehnično enakovredno.</t>
  </si>
  <si>
    <t>Montažna instalacijska obloga oznaka DWi1:
Nabava, dobava in montaža suhomontažnih stenskih instalacijskih oblog iz vodoodbojnih cementnih plošč debelina stene d = 100 mm. Obloga v sestavi:
- dvoslojna obloga s cementnimi ploščami d = 2x12,5 mm, kot npr.: Knauf  Aquapanel Indoor vijačenje v podkonstrukcijo
- dvojna, sovprežno povezana podkonstrukcija iz profilov UW/CW 75 (kat. C4 po EN ISO 12944)  d = 75 mm
-  vmes termoizolacija  iz kamene volne (SIST DIN 13162) d = 75mm, npr.: Natur board Venti (DP5) ali tehnično enakovredno
Sistem poljubnega proizvajalca, npr.: Knauf  Aquapanel Indoor ali tehnično enakovredno.</t>
  </si>
  <si>
    <t>Montažna instalacijska obloga oznaka DWi2:
Nabava, dobava in montaža suhomontažnih stenskih instalacijskih oblog iz vodoodbojnih cementnih plošč debelina stene d = 200 mm. Obloga v sestavi:
- dvoslojna obloga s cementnimi ploščami d = 2x12,5 mm, kot npr.: Knauf  Aquapanel Indoor vijačenje v podkonstrukcijo
- dvojna, sovprežno povezana podkonstrukcija iz profilov UW/CW 75 (kat. C4 po EN ISO 12944)  d = 175 mm
-  vmes termoizolacija  iz kamene volne (SIST DIN 13162) d = 175mm, npr.: Natur board Venti (DP5) ali tehnično enakovredno
Sistem poljubnega proizvajalca, npr.: Knauf  Aquapanel Indoor ali tehnično enakovredno.</t>
  </si>
  <si>
    <t>3.1.15.03.</t>
  </si>
  <si>
    <t>MONTAŽNI STROPOVI</t>
  </si>
  <si>
    <t>3.1.15.03.01.</t>
  </si>
  <si>
    <t>Splošna in tehnična določila za izvajanje spuščenih stropov, ki so zajeti v cenah izvedbe posameznih postavk predmetnih del:</t>
  </si>
  <si>
    <t>3.1.15.03.01.01</t>
  </si>
  <si>
    <t>Spuščeni stropovi so pritrjeni s posebnimi vešaljkami na armiranobetonsko stropno konstrukcijo objekta. Način obešanja je odvisen od patenta proizvajalca stropa. Nosilni elementi spuščenih stropov morajo po dimenziji odgovarjati teži stropa. Pritrjevanje mora biti elastično in izbran način pritrjevanja mora odgovarjati teži in ter statični in dinamični obremenitvi. Vsi kovinski deli nosilne podkonstrukcije morajo biti pocinkani, vidne površine barvane. Obešalno višino stropa je potrebno zajeti v ceni na enoto.</t>
  </si>
  <si>
    <t>3.1.15.03.01.02</t>
  </si>
  <si>
    <t>Sestavni deli spuščenih stropov so zaključni profili za stikovanje spuščenega stropa s stenami. Stike s stenami je izvesti po posebnem detajlu.</t>
  </si>
  <si>
    <t>3.1.15.03.01.03</t>
  </si>
  <si>
    <t>3.1.15.03.01.04</t>
  </si>
  <si>
    <t>Površina gotovega stropu mora biti popolnoma ravna in pripravljena za končno površinsko obdelavo, v kvaliteti Q2.</t>
  </si>
  <si>
    <t>3.1.15.03.01.05</t>
  </si>
  <si>
    <t>3.1.15.03.01.06</t>
  </si>
  <si>
    <t>Vse preskoke višin, izreze, potrebne ojačitve in menjalnike za vgradnjo luči in raznih instalacijskih elementov v stropu</t>
  </si>
  <si>
    <t>Vse obrobe in zaključke, razen če so zajeti v posebni postavki.</t>
  </si>
  <si>
    <t xml:space="preserve">Dobava in montaža spuščenih stropov, kompletno z vso potrebno podkonstrukcijo, izolacijo, bandažiranje stikov, vsemi ojačitvenimi elementi, delom in pritrdilnim materialom. </t>
  </si>
  <si>
    <t>3.1.15.01.02.06</t>
  </si>
  <si>
    <t>3.1.18.00.</t>
  </si>
  <si>
    <t>3.1.18.00.01.</t>
  </si>
  <si>
    <t>3.1.18.00.01.01</t>
  </si>
  <si>
    <t>Pred izvedbo tlakov je potrebno uskladiti debelino obloge in po potrebi prilagoditi debelino končni sestavi konstrukcije.</t>
  </si>
  <si>
    <t>3.1.18.00.01.02</t>
  </si>
  <si>
    <t>Izvajalec je dolžan pri ponudbi upoštevati vse povezane stroške, ki so potrebni za tehnično pravilno izvedbo del, ki jih ponuja v izvedbo (kot npr. razni pritrdilni material, vezni in tesnilni material, stikovanje in podobno).</t>
  </si>
  <si>
    <t>3.1.18.00.01.03</t>
  </si>
  <si>
    <t>Izvajalec del mora dati na vpogled vzorce podov in tlakov predvidenih za polaganje in jih vgraditi na objektu skupaj s stenskimi zaključki. Polaganje se lahko začne po pisni potrditvi vzorcev.</t>
  </si>
  <si>
    <t>3.1.18.00.01.04</t>
  </si>
  <si>
    <t>3.1.18.00.01.05</t>
  </si>
  <si>
    <t>Podloga na katero se pod polaga ne sme vsebovati več vlage kot je predpisana za posamezno vrsto poda.</t>
  </si>
  <si>
    <t>3.1.18.00.01.06</t>
  </si>
  <si>
    <t xml:space="preserve">Izvajalec oblog tal mora pred pričetkom dela pregledati vse površine, ki bodo oblagane in opozoriti grad. vodstvo oziroma nadzor na eventuelne pomanjkljivosti, ki bi utegnile kvarno vplivati na brezhibno polaganje. Kasnejše izgovori o pomanjkljivih površinah bodo smatrani za brezpredmetne. </t>
  </si>
  <si>
    <t>3.1.18.00.01.07</t>
  </si>
  <si>
    <t>Izvajalec oblog tal s svojim delom ne sme poškodovati ali onesnažiti drugih izdelkov, po potrebi mora te usrezno zaščititi.</t>
  </si>
  <si>
    <t>3.1.18.00.01.08</t>
  </si>
  <si>
    <t>Lepilo mora biti take kvalitete, da se z njimi doseže čvrsta in trajna veza. Ne sme škodljivo vplivati na podlogo, na pod in na zdravje osebja, ki z njim dela. Proizvajalec lepila mora skupaj z lepilom dati deklaracijo, v kateri mora biti navedeno da je lepilo primerno in preizkušeno za to vrsto dela. Pri delu z lepili na osnovi organskih topil je strogo upoštevati navidila za uporabo, zaradi predpisanih zaščitnih mer pred požarom.</t>
  </si>
  <si>
    <t>3.1.18.00.01.09</t>
  </si>
  <si>
    <t>Po izvršenem delu mora izvajalec oblog tal odstraniti ves preostali material in odpadke ter očistiti prostore, ki so bili zaradi njegovih del onesnaženi.</t>
  </si>
  <si>
    <t>3.1.18.00.01.10</t>
  </si>
  <si>
    <t>Ker je predvideno talno gretje, je potrebna predhodna ustrezna  priprava spodnjih slojev tlaka, skladno z navodili izvajalca finalnega tlaka in vpeljava talnega gretja po posebnem protokolu.</t>
  </si>
  <si>
    <t>3.1.18.00.01.11</t>
  </si>
  <si>
    <t>3.1.18.00.02.</t>
  </si>
  <si>
    <t>3.1.18.00.02.01</t>
  </si>
  <si>
    <t>3.1.18.01.</t>
  </si>
  <si>
    <t>3.1.18.01.01.</t>
  </si>
  <si>
    <t>3.1.18.01.01.01</t>
  </si>
  <si>
    <t>3.1.18.01.01.02</t>
  </si>
  <si>
    <t>3.1.18.01.01.03</t>
  </si>
  <si>
    <t>3.1.18.01.01.04</t>
  </si>
  <si>
    <t>3.1.18.01.01.05</t>
  </si>
  <si>
    <t>3.1.18.01.02.</t>
  </si>
  <si>
    <t>3.1.18.01.02.01</t>
  </si>
  <si>
    <t>3.1.18.01.02.02</t>
  </si>
  <si>
    <t>3.1.18.02.</t>
  </si>
  <si>
    <t>3.1.18.02.01.</t>
  </si>
  <si>
    <t>3.1.18.02.01.01</t>
  </si>
  <si>
    <t>3.1.18.03.</t>
  </si>
  <si>
    <t>TERACO TLAKI</t>
  </si>
  <si>
    <t>3.1.18.03.01.</t>
  </si>
  <si>
    <t>3.1.18.03.01.01</t>
  </si>
  <si>
    <t>OSTALA TLAKARSKA DELA</t>
  </si>
  <si>
    <t>Predpražnik P.B1 dim ca. 150x140cm</t>
  </si>
  <si>
    <t>Dobava materiala in izvedba raznih zaključkov in zaključnih obdelav pri tlakarskih delih</t>
  </si>
  <si>
    <t xml:space="preserve">Nabava, dobava in polaganje razmejitvenega kovinskega dilatacijskega profiliranega vidnega traku ali kotnika iz inox materiala poljubnega proizvajalca (npr. Rondec ali podobno): letev se položi med različnimi vrtami keramične talne obloge ali na mestih dilatacij, utorjeno, minimalni vidni rob, po navodilih izbranega proizvajalca. </t>
  </si>
  <si>
    <t>3.1.19.00.</t>
  </si>
  <si>
    <t>3.1.19.00.01.</t>
  </si>
  <si>
    <t xml:space="preserve">Splošna in tehnična določila za izvajanje keramičarskih del, ki so zajeta v cenah izvedbe posameznih postavk predmetnih del : </t>
  </si>
  <si>
    <t>3.1.19.00.01.01</t>
  </si>
  <si>
    <t>3.1.19.00.01.02</t>
  </si>
  <si>
    <t>Izvajalec keramičarskih del mora dati na vpogled vzorce keramičnih ploščic, predvidenih za polaganje na objektu. Oblaganje se lahko začne po potrditvi vzorcev s podpisom projektanta.</t>
  </si>
  <si>
    <t>3.1.19.00.01.03</t>
  </si>
  <si>
    <t>Vsa dela morajo biti izvedena tehnično pravilno in po pravilih stroke. Vsi stiki talne obloge ali stenske obrobe morajo biti izvedeni tako, da je površina tlakov na stikih ravna, gladka in v isti ravnini.</t>
  </si>
  <si>
    <t>3.1.19.00.01.04</t>
  </si>
  <si>
    <t>3.1.19.00.01.05</t>
  </si>
  <si>
    <t>Keramične ploščice predvidene za vgrajevanje na objektu morajo biti  I. kvalitete, po izbiri projektanta.</t>
  </si>
  <si>
    <t>3.1.19.00.01.06</t>
  </si>
  <si>
    <t>Masa za polnjenje stikov biti take kvalitete, da gotova keramična obloga sten ustreza pogojem uporabe prostora v katerem se nahaja, po SIST EN 13888:2009.</t>
  </si>
  <si>
    <t>3.1.19.00.01.07</t>
  </si>
  <si>
    <t xml:space="preserve">Dovoljena je uporaba samo tistih lepil za keramične ploščice, za katera proizvajalec keramičnih ploščic navaja da so le-temu namenjena. </t>
  </si>
  <si>
    <t>3.1.19.00.01.08</t>
  </si>
  <si>
    <t>Lepilo ne sme izivati nikakršnih škodljivih posledic vsled stikovanja keramične obloge s podlogo in lepilom. Tlačna trdnost lepila ne sme biti manjša kot trdnost podloge. Vsa lepila morajo biti odporna na vlago.</t>
  </si>
  <si>
    <t>3.1.19.00.01.09</t>
  </si>
  <si>
    <t>3.1.19.00.01.10</t>
  </si>
  <si>
    <t>Preboji inštalacij na keramičnih ploščicah morajo biti izvedeni natančno, velikosti izsekov ne večji kot je potrebno in ploščice za prebijanje ne smejo počiti.</t>
  </si>
  <si>
    <t>3.1.19.00.01.11</t>
  </si>
  <si>
    <t>Protidrsnost ploščic mora biti skladno z zahtevami za posamezni prostor.</t>
  </si>
  <si>
    <t>3.1.19.00.01.12</t>
  </si>
  <si>
    <t>Pred pričetkom izvajanja keramične obloge je površino pregledati, ali je površina očiščena praha, ostalih umazanij, ali je ravna, suha in pripravljena za izvajanje del.</t>
  </si>
  <si>
    <t>3.1.19.00.01.13</t>
  </si>
  <si>
    <t>Stik med talno in stensko keramiko ali obrobo je zakitan s trajnoelastičnim UV odpornim kitom v barvi fugirne mase ali s profili po izboru projektanta arhitekture.</t>
  </si>
  <si>
    <t>3.1.19.00.01.14</t>
  </si>
  <si>
    <t>Vertikalni stiki so  zakitani s trajnoelastičnim UV odpornim kitom v barvi fugirne mase. Vogali so obdelani s PVC elementi ali po izboru projektanta arhitekture,  v barvi po izboru projektanta</t>
  </si>
  <si>
    <t>3.1.19.00.01.15</t>
  </si>
  <si>
    <t>3.1.19.00.01.16</t>
  </si>
  <si>
    <t>V ceni m2 mora biti upoštevano polaganje ob kanaletah in pokrovih.</t>
  </si>
  <si>
    <t>3.1.19.00.01.17</t>
  </si>
  <si>
    <t>Obračun keramike se vrši po neto položeni površini. Kalo pri nabavi keramike mora izvajalec upoštevati v ceni!</t>
  </si>
  <si>
    <t>3.1.19.00.02.</t>
  </si>
  <si>
    <t>3.1.19.00.02.01</t>
  </si>
  <si>
    <t>3.1.19.01.</t>
  </si>
  <si>
    <t>TALNE OBLOGE S PLOŠČICAMI V NOTRANJIH PROSTORIH</t>
  </si>
  <si>
    <t>3.1.19.01.00.</t>
  </si>
  <si>
    <t>Splošna določila za talno keramiko v notranjih prostorih</t>
  </si>
  <si>
    <t>3.1.19.01.00.01</t>
  </si>
  <si>
    <t>Pri talni keramiki je potrebno upoštevati zahtevano protizdrsnost. Keramika mora biti I. kvalitete. Stik talne keramike in stenske keramike se zaključi in tesni z ustreznim kitom.</t>
  </si>
  <si>
    <t>3.1.19.01.01.</t>
  </si>
  <si>
    <t>3.1.19.01.01.01</t>
  </si>
  <si>
    <t>3.1.19.01.01.02</t>
  </si>
  <si>
    <t>3.1.19.01.01.03</t>
  </si>
  <si>
    <t>3.1.19.01.01.04</t>
  </si>
  <si>
    <t>3.1.19.01.01.05</t>
  </si>
  <si>
    <t>3.1.19.01.01.06</t>
  </si>
  <si>
    <t>3.1.19.01.01.07</t>
  </si>
  <si>
    <t>3.1.19.01.02.</t>
  </si>
  <si>
    <t>3.1.19.01.02.01</t>
  </si>
  <si>
    <t>3.1.19.01.02.02</t>
  </si>
  <si>
    <t>3.1.19.02.</t>
  </si>
  <si>
    <t>STENSKE OBLOGE S PLOŠČICAMI V NOTRANJIH PROSTORIH</t>
  </si>
  <si>
    <t>3.1.19.02.00.</t>
  </si>
  <si>
    <t>3.1.19.02.00.01</t>
  </si>
  <si>
    <t>Pri stenski keramiki je potrebno upoštevati da je vsa keramika I. kvalitete. Vsi vertikalni vogali so izvedeni ali s tipskimi keramičnimi kosi ali tipskimi zaključnimi profili iz krtačenega legiranega jekla.</t>
  </si>
  <si>
    <t>3.1.19.02.01.</t>
  </si>
  <si>
    <t>3.1.19.02.01.01</t>
  </si>
  <si>
    <t>3.1.19.03.</t>
  </si>
  <si>
    <t>RAZNA DELA PRI OBLAGANJU NOTRANJIH POVRŠIN S PLOŠČICAMI</t>
  </si>
  <si>
    <t>3.1.19.03.01.</t>
  </si>
  <si>
    <t>Dobava materiala in izvedba raznih zaključkov in zaključnih obdelav pri keramičarskih delih</t>
  </si>
  <si>
    <t>3.1.19.03.01.01</t>
  </si>
  <si>
    <t xml:space="preserve">Nabava, dobava in polaganje razmejitvenega kovinskega dilatacijskega profiliranega vidnega traku ali kotnika iz aluminija ali inox materiala poljubnega proizvajalca (npr. Rondec ali podobno): letev se položi med različnimi vrtami keramične talne obloge ali na mestih dilatacij, utorjeno, minimalni vidni rob, po navodilih izbranega proizvajalca. </t>
  </si>
  <si>
    <t>Dobava in vgradnja polkročnih RF profilov pri izpostavljenih vogalih. Izvedba po detajlu projektanta.</t>
  </si>
  <si>
    <t>Razni zaključki in obdelave pri polaganju ploščic na dodatno zahtevo naročnika, po predhodno dogovorjeni odobreni ceni 
- ocena - rezervirana vrednost v višini 3% vrednosti keramičarskih del;</t>
  </si>
  <si>
    <t>3.1.21.</t>
  </si>
  <si>
    <t>3.1.21.00.</t>
  </si>
  <si>
    <t>3.1.21.00.01.</t>
  </si>
  <si>
    <t>3.1.21.00.01.01</t>
  </si>
  <si>
    <t>3.1.21.01.</t>
  </si>
  <si>
    <t>3.1.21.01.01.</t>
  </si>
  <si>
    <t>Splošna in tehnična določila za izvedbo dvigal, ki so zajeti v cenah izvedbe posameznih postavk predmetnih del</t>
  </si>
  <si>
    <t>3.1.21.01.01.01</t>
  </si>
  <si>
    <t>Karakteristike dvigal morajo ustrezati smernici SIST ISO 21542:2012‐ Gradnja stavb_ Dostopnost in uporabnost grajenega okolja in smernici VDI 6017.</t>
  </si>
  <si>
    <t>3.1.21.01.01.02</t>
  </si>
  <si>
    <t xml:space="preserve">Delovni odri, ki služijo varovanju življenja, izvajalcev ter ostalih na gradbišču in niso posebej navedena v tem popisu (glej tesraska dela - opaži in odri) se za čas izvajanja ne obračunavajo  posebej, ampak jih je potrebno upoštevati v cenah za enoto posameznih postavk, v kolikor to ni v popisu posebej opisano in označeno. </t>
  </si>
  <si>
    <t>3.1.21.01.01.03</t>
  </si>
  <si>
    <t xml:space="preserve">Monterji, ki delajo na višini morajo biti zavarovani v skladu z predpisi in zakonom o Varstvo pri delu (vsa varovala, ki služijo za uporabo osebne zaščitne opreme v skladu z SIST EN 354, SIST EN 355, SIST EN 360, SIST EN 362 in Zakonom o varstvu in zdravju pri delu.). 
</t>
  </si>
  <si>
    <t>3.1.21.01.01.04</t>
  </si>
  <si>
    <t>Vsa sidra in zunaji kovinski elementi so vroče cinkani in finalno prašno barvani V RAL lestvici v tonu po izboru arhitekta. Vse jeklene nosilne konstrukcije morajo biti po kočani izdelavi pregledane s strani pooblaščene organizacije, ki preveri kvaliteto zvarov, spojev, barvnega nanosa in o tem izdela pisno poročilo. Stroške izdelave in pregleda je vkalkulirati v ceno E.M.</t>
  </si>
  <si>
    <t>3.1.21.01.01.05</t>
  </si>
  <si>
    <t xml:space="preserve">Za vsako napravo je potrebno izdelati pozkusne zagone, teste in o tem izdelati pisno poročilo, kar je zajeti v ceno. </t>
  </si>
  <si>
    <t>3.1.21.01.01.06</t>
  </si>
  <si>
    <t xml:space="preserve">V obsegu dobave dvigala so zajete naslednje postavke:
- Servisno tipkalo na strehi kabine.
- Pakiranje in transport do gradbišča.
- Dokumentacija. (PZI, PID, POV navodila)
- Šolanje skrbnika dvigala.
- Ploščice in napisi, ki pripadajo neposredno dvigalu, v skladu z SIST EN81-1.
- Stroški za prisotnost montažnega osebja pri prevzemu dvigal in tehničnem pregledu objekta. 
- Montaža dvigala brez postavljanja odrov ob uporabi predhodno vgrajenih montažnih obešal. 
- Lestev za pomoč pri vstopanju v jamo jaška, ki  ustreza SIST EN 81-1 predpisom.
- Odstranitev pakirnega materiala.
- Dobava montažnih obešal za dviganje v jašku.
- Osvetlitev in elektrifikacija jaška v skladu z SIST EN 81-1 predpisom.
- Stroški in pristojbine predhodnega preizkusa in prevzema od izvedencev, ki vključuje preizkus znanja za dva skrbnika dvigala - pridobitev certifikata.
- Raztovarjanje in prenašanje težkih delov dvigala na gradbišču.
- Enkratno naknadno čiščenje naprave po zaključku montaže.
- Dostava uteži pri prevzemu s strani izvedencev.
</t>
  </si>
  <si>
    <t>3.1.21.01.01.07</t>
  </si>
  <si>
    <t xml:space="preserve">Dvigala in dvigalni jaški so obdelani v načrtu DVIGAL. Tehnološki načrt dvigala bo izdelal na razpisu izbran dobavitelj dvigala. </t>
  </si>
  <si>
    <t>3.1.21.01.01.08</t>
  </si>
  <si>
    <t>Tip dvigala, obdelave in tehnološki načrt pred pričetkom del potrdi projektant.</t>
  </si>
  <si>
    <t>3.1.21.01.02.</t>
  </si>
  <si>
    <t xml:space="preserve">Izdelava, dobava in montaža osebnega dvigala, z vsem potrebnim delom in materialom, za popolnoma funkcionalno dvigalo.
OPOMBA! Potrebno betone oz. odprtine v dvigalni jašek prilagoditi izbranemu proizvajalcu.
Kot primer je navedeno dvigalo proizvajalca Schindler Slovenije. Izvajalec lahko ponudi dvigalo kateregakoli drugega proizvajalca enakih ali boljši karakteristik, vendar mora izvajalec predvideti in izvesti vse potrebne prilagoditve na konstrukciji in instalacijah, v kolikor so potrebne, stroške  nosi izvajalec. </t>
  </si>
  <si>
    <t>3.1.21.01.02.01</t>
  </si>
  <si>
    <t xml:space="preserve">Izdelava, dobava in montaža osebnega dvigala.
ZAHTEVANI STANDARDI: SIST EN81‐20, SIST EN81‐50, SIST EN81‐73, SIST EN81‐28
NOSILNOST: 1125 kg ali 15 oseb
TIP DVIGALA :Kot Schindler 3300 ali enakovredno
SISTEM POGONA: električni
MOČ NAPRAVE: 7,7kW
VIŠINA DVIGA: 14,76m
ŠTEVILO POSTAJ: 4
ŠTEVILO VHODOV: 2
HITROST: 1m/s
SISTEM UPRAVLJANJA:
‐ Selektivno odpiranje vrat kabine
‐ Tipke z brailovo pisavo
‐ Požarni program skladno z SIST EN81‐73 ‐ pri prejetju signala iz požarne centrale se
dvigalo evakuira v postajo določeno za evakuacijo. Po izvedeni evakuacijski vožnji
se vrata dvigala zaprejo in dvigalo se izklopi ( V isti postaji so montirana vrata s
povišano požarno odpornostjo)
‐ Svetlobni signal za preobremenitev
‐ Tipka za zapiranje vrat
‐ Tipka za odpiranje vrat
‐ Tipka za alarm (alarm na kabini in v jašku)
‐ Možnost priklopa na centralni nadzorni sistem
‐ Govorna povezava med krmilno omaro in kabino dvigala
SIGNALIZACIJA: V kabini: pokazatelj smeri vožnje in nadstropja. V postajah: pokazatelj smeri vožnje in nadstropja
KABINA: Izvedena skladno s SIST EN81‐20 in ISO 4190‐1
Obloge: tla kot brušen beton v B objektu, stene daljših stranic iz nerjavečega jekla, krajše stranice steklene. Strop iz nerjavečega jekla. Vodoravno okroglo oprijemalo na stranici s panelom za upravljanje na višini 850mm
VRATA KABINE:
Širina 900mm višina 2100mm, avtomatska drsna, dvodelna, steklena. Požarna odpornost
skladno s standardom EN81‐58 in s požarnim elaboratom
Omogočeno podaljšanje časa za odpiranje vrat (gumb zunaj dvigala in v notranjosti)
Naprava za zaznavanje gibanja (svetlobna zavesa)
</t>
  </si>
  <si>
    <t>JAŠKOVNA VRATA: 900x2100mm, avtomatska drsna, dvodelna, steklena. Požarna odpornost skladno s standardom EN81‐58 in s požarnim elaboratom.
JAŠEK DVIGALA: Širina 1650mm, globina 2650mm, višina glave jaška 3200mm (POMEMBNO), poglobitev 1100mm. V najvišji etaži krajši stranici jaška stekleni, drugje AB.
ELEKTRIČNA NAPETOST: 3f x 400V / 230V, 50Hz
OSTALE ZAHTEVE:
‐ Razsvetljava jaška skladno s SIST EN81‐20 (točka 5.2.1.4)
‐ Lestev za dostop v jašek skladna s SIST EN81‐20 (priloga F)
‐ Vsa varnostna in končna stikala skladno s SIST EN81‐20 (točka 5.12.2)
‐ Ploščice in napisi
‐ Navodila za uporabo in vzdrževan je skladno z SIST EN81‐20 (točka 7.2)</t>
  </si>
  <si>
    <t>Izdelava, dobava in montaža dvižne ploščadi, z vsem potrebnim delom in materialom, za popolnoma funkcionalno ploščad.
OPOMBA! Kot primer je navedena dvižna ploščad Vimec V64 proizvajalca DVG inženiring. Izvajalec lahko ponudi dvižno ploščad kateregakoli drugega proizvajalca enakih ali boljši karakteristik, vendar mora izvajalec predvideti in izvesti vse potrebne prilagoditve na konstrukciji in instalacijah, v kolikor so potrebne, stroške  nosi izvajalec. 
Dvižne ploščadi morajo biti primerne, da jih osebe na invalidskem vozičku varno uporabljajo samostojno in s spremljajočo osebo.</t>
  </si>
  <si>
    <t>3.1.14.00.</t>
  </si>
  <si>
    <t>Osnovna priprava podlage (osnovna podlaga temeljev) pod betonskimi temelji, vključno s poravnavo zgornje površine. Pri obračunu se prišteje 10 cm na vsako stran k načrtovanim dimenzijam temeljev.
* izmera po prostornini.</t>
  </si>
  <si>
    <t>Razlaga pomenov:
&gt; pri postavkah za opaž sten, kjer je navedba "z odprtinami" se smatrajo AB stene z odprtinami za vgradnjo vrat in/ali oken, v tem primeru v izmeri količin opaža odprtine niso odbite, posebej pa se ne zaračunavajo špaletne zapore v opažu (po principu "polno za prazno"); količine za beton so v neto izmeri (odprtine so odbite);
&gt; pri postavkah za opaž sten, kjer je navedba "brez odprtinami" se smatrajo AB stene v katerih ni odprtin za vgradnjo vrat in/ali oken;</t>
  </si>
  <si>
    <t>ARMATURA IN ELEMENTI ZA OJAČITEV BETONA</t>
  </si>
  <si>
    <t>* opombe h prikazanimi količinami jeklene armature v popisu:
- v količini postavke za jekleno rebrasto armaturo je upoštevana masa gladkih palic brez reber – skladno z določili standarda SIST EN 10080;
- v količini postavke za mrežno armaturo iz varjenih jeklenih palic je upoštevana masa vgrajenih mrež (neto masa, brez rezanih delov), morebitni kalo je potrebno zajeti v ceni na enoto neto mase;</t>
  </si>
  <si>
    <t>vgradnja v beton različnih manjših jeklenih profilov, sider in drugih elementov, ki jih dobavijo izvajalci obrtniških in instalacijskih del ter opreme</t>
  </si>
  <si>
    <t>5.1.3.05.01.</t>
  </si>
  <si>
    <t>5.1.3.05.01.01</t>
  </si>
  <si>
    <t>Izvajalec izolacijskih del mora preučiti z načrtom zahtevane tehnične karakteristike, za predvidene hidro in toplotne izolacije. Upoštevati in izvesti mora vsa tesnenja stikov/slojev streh z elementi prehoda skozi streho.</t>
  </si>
  <si>
    <t>Splošne opombe za izvedbo ravnih streh, ki jih je tudi upoštevati v ponudbeni ceni postavk:</t>
  </si>
  <si>
    <t>Izvajalec mora upoštevati kompletno vso sestavo strehe in zaključkov strehe po opisu oz. detajlih iz načrta arhitekture, z upoštevanjem vsega dela in materiala. V ceni posameznih postavk je potrebno zajeti:
- kompletno potrebno delo za predpripravo (krojenje/rezanje, opasovanje) in za samo vgradnjo posameznega sloja/materiala, vključno z vsem pritrdilnim, podložnim in tesnilnim materialom ter zaključki;
- upoštevati tudi vse zahtevane preklope in stikovanja ter obdelave okoli prebojev/prehodov instalacij ter odtokov strehe, vse po navodilu in sistemskih rešitvah proizvajalca hidroizolacije za dosego popolne vodotesnosti strehe in za preprečitev toplotnih mostov;
- pripravo površine za izvajanje HI oz. čiščenje podlage;</t>
  </si>
  <si>
    <t>Dobava in vgradnja naklonskega betona za podlago hidroizolaciji na ravni strehi z izvedbo  načrtovanih naklonov, vključno s pripravo površine za polaganje HI (fino zagladitvijo). V ceni postavke zajeti tudi izvedbo robnega opaža (na prostih robovih plošče - kjer ni mejnih zidov) in
potrebno dilatiranje (po zahtevi projektanta GK).</t>
  </si>
  <si>
    <t>opomba:  naklonski beton je potrebno izvesti še na svež beton stropne plošče (pohodno trda, vendar ne dokončno vezan beton z ustreznim čiščenjem in navlažitvijo površine) ali pa upoštevati dodaten premaz za boljšo sprijemljivost ˝stari-novi beton˝, ki je izvesti pred izvedbo naklonskega betona skladno z navodili proizvajalca.</t>
  </si>
  <si>
    <t>Hidroizolacija ravne strehe (HI) iz bitumenskih trakov (v opisani sestavi od zgoraj navzdol), vključno s pripravo podlage (površinske in kotne/vogale prehode), z izvedbo ustreznih preklopov, stikovanjem/obdelavami (za strešne odtoke, prehodov instalacij) ter vertikalnih in drugih zaključkov (po načrtu in sistemskih rešitvah proizvajalca HI), za dosego popolne vodotesnosti strehe. 
* izmere količin po izolirani površini (v ceno EM upoštevati zaključke in preklope);</t>
  </si>
  <si>
    <t>Talna toplotna izolacija (TI) in zaščitna plast horizontalne hidroizolacije (HHI) z vodoodpornimi trdimi penastimi ploščami za povečane tlačne obremenitve, vključno s predhodno pripravo površine. Plošče iz ekstrudiranega polistirena (XPS), gladke površine, s stopničastim preklopnim stikom.
* izmere količin po izolirani površini;</t>
  </si>
  <si>
    <t>Drenažni in vodoakumulacijski sloji/plasti za zelene strehe, vključno z izvedbo ustreznih preklopov in zaključkov po navodilih proizvajalca
* izmere količin po izolirani površini (v ceno EM upoštevati zaključke in preklope);</t>
  </si>
  <si>
    <t>3.1.10.06.</t>
  </si>
  <si>
    <t>RAVNE STREHE (v nivoju terena ZU)</t>
  </si>
  <si>
    <t>3.1.10.06.00.</t>
  </si>
  <si>
    <t>3.1.10.06.00.01</t>
  </si>
  <si>
    <t>3.1.10.06.00.02</t>
  </si>
  <si>
    <t>3.1.10.06.00.03</t>
  </si>
  <si>
    <t>3.1.10.06.01.</t>
  </si>
  <si>
    <t>3.1.10.06.01.01</t>
  </si>
  <si>
    <t xml:space="preserve">sistemska 2-slojna HI ravne strehe  iz elastomer-bit. trakov s PES filcem (v skladu s SIST EN 13969 - TIP T in SIST 1031), vključno s spojitvijo na vertikalno HI
- kot npr. 1 x IZOELAST P5 plus, 5 mm, polno varjen + 1x IZOELAST P4 plus, polno lepljen v vročo elastomer bit. maso, npr. BITU E, 2,5 kg/m2 + hladni bit. prednamaz, npr. IBITOL HS ali enakovredni sistemski proizvodi drugih proizvajalcev;
* horizont. površine HI v sestavi ravnih streh na obj. B, z ozn.: St.3.2a; St.3.2b; St.3.3; </t>
  </si>
  <si>
    <t>3.1.10.06.01.02</t>
  </si>
  <si>
    <t>3.1.10.06.02.</t>
  </si>
  <si>
    <t>3.1.10.06.02.01</t>
  </si>
  <si>
    <t>Izvajalec HI del mora pregledati površino podlage (predviden je naklonski beton, ki je zajet v ločeni postavki - pri betonskih delih) in ugotoviti ustreznost padcev (proti odtokom po načrtu) ter ustreznost obdelane površine. V kolikor izvajalec HI ugotovi, da podlaga ni ustrezna, mora to takoj sporočiti vodji gradbišča, da le-ta zagotovi ustrezno sanacijo podlage HI!
- predviden sistem odvodnjavanja je po sistemu podtlačnega delovanja (popis odvodnjavanje strehe je zajeto v ločenem podsklopu znotraj tega sklopa popisa):
- predvidene ravne strehe na konkretnem objektu so namenjene koristni rabi kot pohodne in delno povozne površine. Navedeni sloji v tem sklopu se smatrajo kot del HI del, nadgradnja slojev pa je zajeta pri zunanji ureditvi.</t>
  </si>
  <si>
    <t>3.1.10.06.03.</t>
  </si>
  <si>
    <t>3.1.10.06.03.01</t>
  </si>
  <si>
    <t>3.1.10.06.04.</t>
  </si>
  <si>
    <t>3.1.10.06.04.01</t>
  </si>
  <si>
    <t>pomoč pri vgradnji kosovnih jeklenih izdelkov, teže 50-75 kg/kos (brez dobave izdelka-zajeto ločeno), vključno s pozicioniranjem 
- vgradnja sider jekl. stebrov v AB temelje (v svežo betonsko mešanico oz. vzidave/podlivanja)
* obračun po številu kosov količine</t>
  </si>
  <si>
    <t xml:space="preserve">naklonski beton C 30/37 v debelini 4 - 20 cm (min.naklon 1,2%, povprečna poraba do 0,15 m3/m2), s fino zagladitvijo površine
- na plošči nad garažo, v sestavi ravnih streh na obj. B, z ozn.: St.3.2a; St.3.2c; </t>
  </si>
  <si>
    <t>5.1.3.05.01.00</t>
  </si>
  <si>
    <t>priprava talne površine za izvedbo hidroizolacije - zagladitev betonske talne površine na svežem betonu ali naknadno brušenje talne površine
* AB stropna plošča v sestavi ravne strehe St.3.3;</t>
  </si>
  <si>
    <t xml:space="preserve">drenažni sloj - HDPE drenažne plošče (kot npr. Bauder DSE40 ali enakovredno), vklj. s polnilom - drenažni pesek 2/5 mm
* v sestavi ravnih streh na obj. B, z ozn.: St.3.2a, St.3.2c (skupaj horiz.= 555m2); </t>
  </si>
  <si>
    <t xml:space="preserve">ločilno-filterski sloj (tudi za odvod vode) - PP/PES filc, 136 g/m2 (kot npr. TYPAR SF40 ali enakovredno)
* v sestavi ravnih streh na obj. B, z ozn.:  St.3.2a, St.3.2c, St.3.3 (skupaj horiz.= 1.015m2); </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</si>
  <si>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 začasne prekinitve del, ki so potrebna za druga vezana dela, kar je potrebno dogovoriti na operativnem nivoju z glavnim izvajalcem oz. odg. vodjem del;
</t>
  </si>
  <si>
    <t>Dobava in izvedba enoslojne hidroizolacije (HI) z namensko folijo na bazi TPO, vključno s preklopnimi stiki in izdelavo zaključkov ob prebojih ter pripravo podlage. Kompletna izvedba po sistemu in navodilih proizvajalca hidroizolativne folije za dosego 100% vodotesnosti!
* izmere količin po izolirani površini (v ceno upoštevati zaključke in preklope).</t>
  </si>
  <si>
    <t>op.: navedeni sistemski proizvodi proizvajalca se lahko nadomestijo s sistemskimi proizvodi drugega proizvajalca, vendar morajo biti enakovredni po tehnologiji vgradnje in tehničnih specifikacijah</t>
  </si>
  <si>
    <t>Na stiku stene in tlaka je pred izdelavo hidroizolacije upoštevati izdelavo zaokrožnice izdelane z cem. malto.</t>
  </si>
  <si>
    <t>Dobava materiala in izvedba toplotne/zvočne izolativne obloge (TI obloga) notranjih betonskih površin, vključno s predhodno pripravo površin - obloga z mineralnimi ploščami iz porobetona, ki morajo dosegati: razred požarne zaščite A1, razred absorbcije zvoka D (po SIST EN 11654), topl.prevod.λD ≤ 0,043 W/(m*K). Plošče se lepijo z namensko lepilno malto in po potrebi dodatno sidrajo z namenskimi sidri - izvedba po navodilih proizvajalca plošč (kot npr. Multipor plošče ali enakovredno)</t>
  </si>
  <si>
    <t>Dobava materiala in izdelava tankoslojnega mineralnega ometa notranjih površin - obdelava z lepilno malto po sistemu tankoslojnega ometa za kontaktne fasade (2x nanos, kot osnovni in izravnalni omet, brez zaključnega sloja), vključno z mrežico in vogalniki - izvedba po navodilih proizvajalca ometov</t>
  </si>
  <si>
    <t>TI obloga sten iz plošč porobetona d=8cm (kot npr. Multipor ali enakovredno)
- pas višine 1,5m nad tlakom, predvideno brez naknadne obdelave površine;
* dodatna TI obloga na notr.strani v 1. kleti (tehnični prostori) na steni proti garaži;</t>
  </si>
  <si>
    <t>TI obloga sten iz plošč porobetona d=8cm (kot npr. Multipor ali enakovredno)
- po celotni višini AB stene (H=3,35m), predvidena naknadna obdelava s ker.oblogo (zajeto v svoji postavki);
* dodatna TI obloga na notr.strani1. kleti (bazenski prostor) na steni proti garaži;</t>
  </si>
  <si>
    <t>tankoslojni omet na stensko oblogo iz porobetona, notranje stene H≤3,4m
- predvidena naknadna obdelava s ker.oblogo (zajeto v svoji postavki);
* dodatna TI obloga na notr.strani1. kleti (bazenski prostor) na steni proti garaži;</t>
  </si>
  <si>
    <r>
      <rPr>
        <u/>
        <sz val="9"/>
        <rFont val="Arial"/>
        <family val="2"/>
        <charset val="238"/>
      </rPr>
      <t>Splošne določbe</t>
    </r>
    <r>
      <rPr>
        <sz val="9"/>
        <rFont val="Arial"/>
        <family val="2"/>
        <charset val="238"/>
      </rPr>
      <t xml:space="preserve">
Ta dokument ureja dobavo, nameščanje, parametrizacijo in zagon sistema za preprečevanje utopitev v bazenih ter integracijo podvodnega sistema razsvetljave. Hkrati s temi storitvami je zagotovljeno tudi testiranje delovanja, usposabljanje osebja ter podpora in vzdrževanje. Varnostni sistem zapisan v pogodbi mora posebej upoštevati predpise, ki urejajo takšne sisteme v bazenu/ih.
Standardi, ki urejajo sisteme senzorike za utoljence za preprečevanje in ugotavljanje nesreč pri utapljanju v bazenih, so: 
Standard ISO 20380: 2017, ki govori o sistemu senzorike za preprečevanje in ugotavljanje nesreč pri utapljanju v bazenih 
Standarda EN 15288 1 in EN 15288 2, ki zadevata varnostne zahteve pri načrtovanju in obratovanju bazenov
Standard EN 12193, ki govori o razsvetljavi v športnih objektih 
ISO:20380 2017 standard opisuje najmanjšo stopnjo delovanja.
Sistem senzorike za preprečevanje utopitev v bazenih mora striktno ustrezati standardu ISO 20380:2017.
Sistem osvetljevanja v bazenu
Sistem LED razsvetljave mora
ustrezati zahtevam standarda EN 12193, ki govori o osvetlitvi v športnih objektih; 
zagotoviti visoko osvetlitev bazenov in hkrati zagotoviti nizko porabo energije ter zmanjšati stroške z LED osvetlitvijo z visoko osvetlitvijo. </t>
    </r>
  </si>
  <si>
    <r>
      <rPr>
        <u/>
        <sz val="9"/>
        <rFont val="Arial"/>
        <family val="2"/>
        <charset val="238"/>
      </rPr>
      <t>Centralna enota in program za zaznavo utapljanja</t>
    </r>
    <r>
      <rPr>
        <sz val="9"/>
        <rFont val="Arial"/>
        <family val="2"/>
        <charset val="238"/>
      </rPr>
      <t xml:space="preserve"> 
Dobava in namestitev centrale enote in programa za zaznavo utapljanja. 
Opis centralne enote: 
Malo 19'' stojalo mora vsebovati vse sestavne, konfigurirane in preizkušene komponente kot so server, omrežno stikalo, krmilnik brezžičnega omrežja, ki povezuje prenosne naprave ter UPS, ki je sposoben vzdrževati sistem tudi takrat, ko začasno zmanjka elektrike.
Centralna enota mora biti v isti sobi kot je server oz. v primeru, da te sobe ni, v tehnični sobi s primernimi okoljskimi karakteristikami, od katerih ena predstavlja temperaturo zraka, ki ne sme preseči 26° C. 
Vsi kabli nadzornih kamer in druge komponente sistema morajo biti zbrane v centralni enoti. Enako velja tudi za internetno povezavo, potrebno za delovanje sistema, in za 220V AC oz. 110V DC/enosmerni priključek za napajanje.  
Opis programske opreme za zaznavanje utapljanja: 
Sistem za zaznavanje utapljanja mora temeljiti na programu/programski opremi, ki obdela vse slike s kamer, nameščenih v bazenu oz. zunaj njega, vzdolž celotnega bazena. 
Programska oprema mora v realnem času poslikati/skenirati  in identificirati točno pozicijo oseb v vodi, kar je bistvenega pomena za javljanje alarmov. Velja tudi za dogodke na površini bazena in ne zgolj za dogodke na dnu bazena. Pregled nad celotnim bazenom je zagotovljen s pomočjo številnih kamer, ki sočasno pokrivajo vse kotičke bazena z vsaj štirih (4) zornih kotov, kar zagotavlja nadzor tudi v primeru, ko ena od kamer začasno ne deluje. 
</t>
    </r>
  </si>
  <si>
    <r>
      <rPr>
        <u/>
        <sz val="9"/>
        <rFont val="Arial"/>
        <family val="2"/>
        <charset val="238"/>
      </rPr>
      <t>Brezžični sistem za javljanje alarma</t>
    </r>
    <r>
      <rPr>
        <sz val="9"/>
        <rFont val="Arial"/>
        <family val="2"/>
        <charset val="238"/>
      </rPr>
      <t xml:space="preserve">
Da bi lahko z mobilnimi napravami dostopali v sistem, če ni predstavljeno v strukturi ali ni uporaben za namen/ if not present in the structure or not usable for the purpose, mora biti nameščen komunikacijski sistem, ki temelji na bezžični tehnologiji. 
Brezžični komunikacijski signal mora biti opremljen z roaming tehnologijo, da zagotovi največjo možno kontinuiteto signala tudi za mobilne naprave in da je razpršen v objektu/and be diffused in the facility, v katerem v izmeni dela nadzorno osebje.
Podvodni video nadzor za pridobivanje posnetkov in videov v realnem času na kopališču/pool areas
Dobava in namestitev podvodnih nadzornih kamer za pridobivanje posnetkov in videov v realnem času na kopališču/pool areas</t>
    </r>
  </si>
  <si>
    <r>
      <rPr>
        <u/>
        <sz val="9"/>
        <rFont val="Arial"/>
        <family val="2"/>
        <charset val="238"/>
      </rPr>
      <t>Podvodne video kamere z integriranim LED osvetlitvenim sistemom za zajem slik in videov na bazenu v realnem času</t>
    </r>
    <r>
      <rPr>
        <sz val="9"/>
        <rFont val="Arial"/>
        <family val="2"/>
        <charset val="238"/>
      </rPr>
      <t xml:space="preserve">
Dobava in montaža podvodnih video kamer z integriranim LED osvetlitvenim sistemom 
Opis: 
Kamere nameščene v bazenu morajo imeti vidno polje/fokalno odprtino/focal aperture 180° zato, da je pokrit vsak košček bazena in ni sivih con. Uporaba več kot ene kamere hkrati zagotavlja pokritost vseh točk bazena, s čimer se zmanjša možnost nepokritosti v primeru, če ena od kamer neha delovati. Barvne slike morajo biti visokoresolucijske, tudi takrat, ko so svetlobni pogoji zelo slabi.   
Podvodne kamere morajo biti narejene iz visokokvalitetnega jekla odpornega na vodo in na kemična sredstva, značilna za bazene (stopnja vodoodpornosti mora biti vsaj IP68). Shranjene morajo biti v novih ali obstoječih vlečnicah, ki jih uporabljajo vodna svetila in  sicer tako, da olajšajo odstranitev, ko gre za vzdrževanje podvodnih kamer in dvig teh na površje. Modul kamere mora biti opremljen s kabelsko gland, kar zagotavlja vodotesnost.  </t>
    </r>
  </si>
  <si>
    <t>Podvodne kamere morajo biti povezane s centralno enoto preko Ethernetnega kabla ali LAN omrežja. Mora pa imeti tudi kabel oznako IP68, kar pomeni da je tako vodo- kot kemijsko odporen na bazenska sredstva. Podvodne kamere morajo prenašati posnetke (slike in videe) preko TCP/IP protokola in brez kakršne koli druge komponente strojne opreme za pretvorbo signala ali protokola. Posnetki morajo biti v JPEG formatu, videi pa v MPRG-4 ali v podobnem. Kamere se napajajo z nizko napetostjo ali preko PoE  Ethernetnega protokola. 
Različica kamere mora imeti integriran LED osvetlitveni sistem, ki zagotavlja visoko osvetlitev/high tank illumination in zaradi nizke porabe energije zmanjša stroške.  Sistem mora temeljiti na 18 visokosvetilnih LED svetilih. The system shall be based on 18 high luminous flux LEDs.  
Karakteristike: 
Svetlobni tok/Luminous flux: vsaj 8000 lm 
Kot/Beam angle: 80° horizontala, 60° vertikala 
Blagovna znamka AngelEye ali tehnično enakovredna znamka drugega proizvajalca.</t>
  </si>
  <si>
    <r>
      <rPr>
        <u/>
        <sz val="9"/>
        <rFont val="Arial"/>
        <family val="2"/>
        <charset val="238"/>
      </rPr>
      <t>Zračne video kamere za posnetke in videe z bazena v realnem času</t>
    </r>
    <r>
      <rPr>
        <sz val="9"/>
        <rFont val="Arial"/>
        <family val="2"/>
        <charset val="238"/>
      </rPr>
      <t xml:space="preserve">
Dobava in montaža "zračnih" video kamer, ki zbirajo posnetke in videe bazena v realnem času 
Opis:  
Zračne kamere morajo dopolnjevati sliko s podvodnimi kamerami zaradi boljšega pregleda nad plavalci v bazenu in zaradi ugotavljanja eventualnega utapljanja, tako v primeru tik pod vodo kot pod njo.
Prav tako morajo zračne kamere zagotavljati uporabne posnetke zato, da bi se dalo rekonstruirati nesrečo. Treba jih je namestiti na stene in stropove ter jih povezati s centralnim sistemom enako, kot so z njim povezane podvodne kamere.
Karakteristike: 
Senzor za sliko (barven ali črno-bel): 1/1.8" CMOS, 6MP (3072 x 2048), napredni posnetek/progressive scan
Resolucija: 6MP (3072 x 2048) 
Kot ogleda/Viewing angle: 180 </t>
    </r>
  </si>
  <si>
    <r>
      <rPr>
        <u/>
        <sz val="9"/>
        <rFont val="Arial"/>
        <family val="2"/>
        <charset val="238"/>
      </rPr>
      <t xml:space="preserve">Nadzorna postaja </t>
    </r>
    <r>
      <rPr>
        <sz val="9"/>
        <rFont val="Arial"/>
        <family val="2"/>
        <charset val="238"/>
      </rPr>
      <t xml:space="preserve">
Dobava in nameščanje nadzornih postaj.
Opis:  
Nadzorna postaja je sestavljena iz monitorja in osebnega računalnika. Nadzorni ekran/monitor mora biti dostopen reševalnemu osebju za celovito interakcijo s sistemom.
Da bi zagotovili skladnost z veljavnimi predpisi, mora biti napajanje na nizko napetost. Nadzorni monitor/ekran omogoča:  
sprejem alarma, ogled posnetkov kamere v realnem času  
konfiguracijo sistema kot je začasna izključitev območij, ki so predmet zaznavanja utapljanja. 
Dostop do sistema mora biti varen, preko avtentikacije, mora pa slediti tudi vsem aktivnostim sistema. Ekrani/monitorji morajo biti povezani preko mrežnega kabla in preko enega ali več električnih kablov. </t>
    </r>
  </si>
  <si>
    <r>
      <rPr>
        <u/>
        <sz val="9"/>
        <rFont val="Arial"/>
        <family val="2"/>
        <charset val="238"/>
      </rPr>
      <t>Prenosne naprave za obveščanje o alarmih</t>
    </r>
    <r>
      <rPr>
        <sz val="9"/>
        <rFont val="Arial"/>
        <family val="2"/>
        <charset val="238"/>
      </rPr>
      <t xml:space="preserve">
Dobava in nameščanje prenosnih naprav za prejem obvestil/sporočil o alarmih in njihov prenos do reševalnega osebja. 
Opis:  
Sistem računalniškega vida/The computer vision system za zaznavanje utapljanja v bazenih obvešča reševalno osebje o kritičnih situacijah. Alarmi morajo biti diskretni in morajo doseči reševalce direktno, ne da bi pri tem vznemirjali tudi ostale na kopališču. Zaznati jih je potrebno takoj, prav tako pa se jih mora slišati tudi takrat, ko je hrup oglušujoč in je kaotika precejšnja.
"The computer vision system/Sistem računalniškega vida za zaznavanje utapljanja v bazenih mora obvestiti reševalno osebje o kritičnih situacijah. Alarmi morajo biti diskretni in morajo doseči reševalce direktno, ne da bi pri tem vznemirjali tudi ostale na kopališču. Zaznati jih je potrebno takoj, prav tako pa se jih mora slišati tudi takrat, ko je hrup oglušujoč in je kaotika precejšnja.
Zato morajo biti mobilne naprave, kot sta ročna in zapestna naprava, dostopne reševalcem, da jih takoj obvestijo o kritični situaciji skozi planimetrijo/showing through a planimetry, ki prikaže točen položaj kopalca v težavah ter sliko situacije. 
Mobilne naprave morajo biti robustne in vodoodporne ter povezane preko brezžičnega omrežja. 
Ročne funkcije: 
Minimalna velikost ekrana: 5.5 ""HD+ 720*1440 292ppi  
Vodotesnost: IP68 
Zmogljivost baterije: 5500mAh 
Funkcije zapestne naprave
Minimalna velikost ekrana: 1.39"" AMOLED (400 x 400 px) 
Vodoodpornost: 5 ATM (do 50 m) 
Povezljivost: WiFi 802.11 b/g/n 
Zmogljivost baterije: 415mAh  "
</t>
    </r>
  </si>
  <si>
    <r>
      <rPr>
        <u/>
        <sz val="9"/>
        <rFont val="Arial"/>
        <family val="2"/>
        <charset val="238"/>
      </rPr>
      <t>Usposabljanje in poučevanje uporabnikov</t>
    </r>
    <r>
      <rPr>
        <sz val="9"/>
        <rFont val="Arial"/>
        <family val="2"/>
        <charset val="238"/>
      </rPr>
      <t xml:space="preserve">
Sistem za zaznavanje utapljanja je namenjen izključno in samo za usposobljen kader, ki mora predtem opraviti temeljito usposabljanje. Usposabljanje mora uporabnike poučiti o zmogljivostih in omejitvah sistema. Pred delovanjem sistema mora podjetje - dobavitelj, zagotoviti in izvesti primerno usposabljanje bazenskega osebja. Usposabljanje mora obsegati:  
Navodila o uporabi sistemskih komponent
Kako uporabljati programsko opremo na kontrolni/nadzorni postaji in na prenosnih napravah
Preskusne metode: Kako izvesti končni test, ki ga predvideva ISO 20380:2017 
Podjetje mora tudi priskrbeti gradivo za usposabljanje ter navodila, ki stranko po osnovnem usposabljanju usposobi za prevzem odgovornosti za usposabljanje novih uporabnikov. 
Vsak uporabnik mora biti po usposabljanju:  
preverjen z identifikatorjem in geslom, ki mu omogočata dostop do vseh funkcij sistema;
prejeti certifikat, ki dokazuje, da je sposoben uporabljati sistem. 
Sistem za detekcijo nesreč se zažene po usposabljanju uporabnika. Potem je potrebno podpisati še dokument o prevzemu naprave. 
</t>
    </r>
  </si>
  <si>
    <r>
      <rPr>
        <u/>
        <sz val="9"/>
        <rFont val="Arial"/>
        <family val="2"/>
        <charset val="238"/>
      </rPr>
      <t>Nameščanje, konfiguracija in testiranje</t>
    </r>
    <r>
      <rPr>
        <sz val="9"/>
        <rFont val="Arial"/>
        <family val="2"/>
        <charset val="238"/>
      </rPr>
      <t xml:space="preserve">
Nameščanje sistema računalniške senzorike za zaznavanje utapljanja v bazenih mora biti predviden za bazene iz ta pogodbe. Nameščanje vključuje naslednje korake:
- Namestitev niš za podvodne kamere v bazenih;
- električna napeljava in Ethernet;
- Namestitev sistemskih komponent; 
- Konfiguracija in parametrizacija; 
- Testiranje: Konfiguracijsko fazo mora izvesti osebje dobavitelja in mora zagotoviti delovanje sistema na daljavo pa tudi v bazenu, tako  v času testiranja kot v potrditveni fazi oz. ob prevzemu. Ustrezno mora biti izpeljano tudi izobraževanje/usposabljanje za reševalce/vzdrževalce osebje (glej poglavje 7). Preskusi, vezani na standard ISO 20380:2017, bodo izvedeni. Izdana bo tudi dokumentacija, kot je opredeljeno v standardu.
</t>
    </r>
  </si>
  <si>
    <r>
      <rPr>
        <u/>
        <sz val="9"/>
        <rFont val="Arial"/>
        <family val="2"/>
        <charset val="238"/>
      </rPr>
      <t>Garancija</t>
    </r>
    <r>
      <rPr>
        <sz val="9"/>
        <rFont val="Arial"/>
        <family val="2"/>
        <charset val="238"/>
      </rPr>
      <t xml:space="preserve">
Garancija na programsko in strojno opremo mora biti vsaj pet (5) let in začne veljati takrat, ko se objekt odpre za javnost. 
</t>
    </r>
    <r>
      <rPr>
        <u/>
        <sz val="9"/>
        <rFont val="Arial"/>
        <family val="2"/>
        <charset val="238"/>
      </rPr>
      <t>Vzdrževanje</t>
    </r>
    <r>
      <rPr>
        <sz val="9"/>
        <rFont val="Arial"/>
        <family val="2"/>
        <charset val="238"/>
      </rPr>
      <t xml:space="preserve">
Za zagotovitev ustrezne podpore kupcu, katere cilj je ohraniti najvišjo raven sistemske učinkovitosti, morajo biti zagotovljene storitve in podporne storitve. Namen teh storitev je pomagati stranki vdrževati in ohranjati nameščen sistem v dobrem stanju, torej v delovnem stanju, kot je zapisano v tej pogodbi. Ker so te storitve sestavni del ponudbe dobavitelja, so prvih pet (5) brezplačne. Ponujene so naslednje storitve:  
1. stopnja - telefonska podpora 
2. stopnja -  asistenca 
posodobitev programske opreme  
vzdrževanje aplikacije 
pomoč pri zavarovanju strojne opreme 
preventivno vzdrževanje  
naročnina za podaljšanje licence za programsko opremo
</t>
    </r>
  </si>
  <si>
    <r>
      <rPr>
        <u/>
        <sz val="9"/>
        <rFont val="Arial"/>
        <family val="2"/>
        <charset val="238"/>
      </rPr>
      <t>Namestitev</t>
    </r>
    <r>
      <rPr>
        <sz val="9"/>
        <rFont val="Arial"/>
        <family val="2"/>
        <charset val="238"/>
      </rPr>
      <t xml:space="preserve">
- Namestitev in montaža vdolbin, v katerih bodo podvodne kamere, mora izvesti podjetje, ki dobavi bazensko školjko (npr. Myrthapools), niše do del bazenske školjke , izvajanje se vrši pod nadzorom podjetja, ki dobavi sistem;
- Električno in Ethernet napeljavo mora izvesti podjetje, ki dobavi sistem (razen priključka, ki je v sklopu EI del);
- Namestitev sistemskih komponent izvede podjetje, ki dobavi sistem;
- Konfiguracijo in parametrizacijo sistema izvede podjetje, ki dobavi sistem;
- Testiranje sistema izvede podjetje, ki dobavi sistem;</t>
    </r>
  </si>
  <si>
    <r>
      <rPr>
        <u/>
        <sz val="9"/>
        <rFont val="Arial"/>
        <family val="2"/>
        <charset val="238"/>
      </rPr>
      <t>Dostava</t>
    </r>
    <r>
      <rPr>
        <sz val="9"/>
        <rFont val="Arial"/>
        <family val="2"/>
        <charset val="238"/>
      </rPr>
      <t xml:space="preserve">
Sistem je bil dostavljen in potrjen, če je bil predan v skladu s pogodbenimi dokumenti in je v skladu z naslednjimi koraki kot so:
- preverjanje kakovosti na koncu, kot dokaz popolne namestitve v skladu s pogodbo
- poskusno delovanje v realnem stanju/situaciji 
- dostava vse zahtevane dokumentacije za uporabo opreme </t>
    </r>
  </si>
  <si>
    <t>Splošne določbe za izvedbo in opisi</t>
  </si>
  <si>
    <t>Opis bazenov - sistem senzorike za zaznavanje utapljanja mora biti zagotovljen za naslednje bazene:
- Plavalni bazen 50m: velikost 52 m x 25 m - globina: 2,20 m; upoštevati premični most in osvetlitev;
- Plavalni bazen 25m: velikost 25 m x 20 m - globina: 2,00 m; upoštevati: dvižno dno in osvetlitev;
Načrtovanje in izvedba sistema senzorike mora biti usklajena z izbranim izvajalcem bazenske školjke, premičnega mosta, premičnega dna in osvetlitve!</t>
  </si>
  <si>
    <t>Kompletna dobava in montaža sistema za varovanje pred utopitvami v bazenih (˝sistem˝ senzorike), vključno z vsemi pripravljalnimi, pomožnimi in zaključnimi deli ter stroški nadzora s koordinacijo z drugimi izvajalci, ki so vezani na načrtovanje in izvedbo sistema senzorike bazena.
V ceni postavke zajeti vse navedeno v opisu sistema z upoštevanjem navedb v ˝Splošnih določb za izvedbo in opisi˝!</t>
  </si>
  <si>
    <t>Montažna notranja obloga vertikalnih zaključkov pri svetlobnikih na strehi objekta:
Nabava, dobava in montaža suhomontažnih oblog iz vodoodbojnih cementnih plošč in toplotne izolacije. Obloga v sestavi:
- enoslojna obloga s cementnimi ploščami d = 12,5 mm, kot npr.: Knauf  Aquapanel Indoor vijačenje v podkonstrukcijo, bandažirano (neto poraba plošč 0,80-1,25 m2/m1 + zaključni profil 2m1/m1 za prost zaključek)
-- enojna kovinska podkonstrukcija iz tankostenskih poc.profilov, npr.: 1x Knauf CW 75 (kat. C4 po EN ISO 12944 ) d = 75 mm, (profili pritrjeni na jekl.podkonstrukcijo svetlobnika, ki je zajeta v ločeni postavki);
-  vmes termoizolacija iz rezanih plošč kamene volne (SIST DIN 13162) d = 75mm, npr.: Natur board Venti (DP5) ali tehnično enakovredno (poraba MW plošč 0,70-1,05 m2/m1)
- obloga po detajlu D-101 iz načrta ARH, (delo se izvaja na višini od 4,0 do 19,5m od 1. talne plošče)
* izmera po dolžini spodnjega robu cementne plošče;</t>
  </si>
  <si>
    <t>Montažna zunanja obloga vertikalnih zaključkov pri svetlobnih odprtinah na strehi izven objekta:
Nabava, dobava in montaža suhomontažnih oblog iz vodoodbojnih cementnih plošč, brez toplotne izolacije. Obloga v sestavi:
- enoslojna obloga s cementnimi ploščami d = 12,5 mm, kot npr.: Knauf  Aquapanel Indoor vijačenje v podkonstrukcijo, bandažirano (neto poraba plošč 0,80-1,25 m2/m1 + zaključni profil 2m1/m1 za prost zaključek)
-- enojna kovinska podkonstrukcija iz tankostenskih poc.profilov, npr.: 1x Knauf CW 75 (kat. C3 po EN ISO 12944 ) d = 75 mm, (profili pritrjeni na jekl.podkonstrukcijo svetlobnika, ki je zajeta v ločeni postavki);
- obloga po detajlu D-27 iz načrta ARH, (delo se izvaja na višini ca. 9,0m od tal)
* izmera po dolžini spodnjega robu cementne plošče;</t>
  </si>
  <si>
    <t>RAZNA ZAKLJUČNA DELA</t>
  </si>
  <si>
    <t>3.1.12.04.</t>
  </si>
  <si>
    <t>SENČILA</t>
  </si>
  <si>
    <t>3.1.12.04.01.</t>
  </si>
  <si>
    <t>3.1.12.04.01.01</t>
  </si>
  <si>
    <t>3.1.12.04.01.02</t>
  </si>
  <si>
    <t>senčilna tkanina kot npr. : Screen Satine 5500,sistem TECNO brez kasete, vodila pletenica (ali po predhodnem dogovoru s projektantom arhitekture), po osnovnem opisu
- predviden dim.raster (bxh) = 300x300cm, skupaj 78 kos;</t>
  </si>
  <si>
    <t>Elektromotorni pogon 24V z zaščito IP67, po osnovnem opisu</t>
  </si>
  <si>
    <t>nosilna jeklena podkonstrukcija za pritrjevanje rasterske konstrukcije fasadne zasteklitve z vrati, po osnovnem opisu, vključno z AKZ 
- teža je ocenjena, točna teža po PZI načrtu izbranega izvajalca sistemske fasade</t>
  </si>
  <si>
    <t>3.1.12.01.04.02</t>
  </si>
  <si>
    <t>jeklena podkonstr. za pritrjevanje notranjih screen senčil, po opisu v post. 3.1.12.04.01., vključno z AKZ 
- teža je ocenjena, točna teža po PZI načrtu izbranega izvajalca sistemske fasade in izvajalca senčil;
* senčila so predvidena na delu fasade z ozn. FB4 po shemi fasad;</t>
  </si>
  <si>
    <t>3.1.3.04.00.</t>
  </si>
  <si>
    <t>3.1.3.04.00.01</t>
  </si>
  <si>
    <t>3.1.3.04.00.02</t>
  </si>
  <si>
    <t>3.1.3.04.01.03</t>
  </si>
  <si>
    <t>3.1.3.04.01.04</t>
  </si>
  <si>
    <t>OSTALE JEKLENE KONSTRUKCIJE V OBJEKTU</t>
  </si>
  <si>
    <t>sovprežni nosilec, kompletno po zgornjem opisu: osn.profili HEA 600, kval.jekla S355; brez AKZ (očiščen , brez rje - polno obbetoniran profil);
*  poz. 301 in 302 po načrtu GK;</t>
  </si>
  <si>
    <t>3.1.8.01.04.</t>
  </si>
  <si>
    <t>3.1.8.01.04.01</t>
  </si>
  <si>
    <t>3.1.8.01.03.00</t>
  </si>
  <si>
    <t>3.1.8.01.02.02</t>
  </si>
  <si>
    <t>3.1.8.01.02.03</t>
  </si>
  <si>
    <t>3.1.8.01.02.04</t>
  </si>
  <si>
    <t>3.1.8.01.02.05</t>
  </si>
  <si>
    <t>3.1.8.01.02.06</t>
  </si>
  <si>
    <t>Armatura po armaturnem načrtu - dobava, rezanje in krivljenje armaturnih palic ali mrež iz jekla kvalitete B 500-A/B ter polaganje z vezanjem po projektu armature (srednje komplicirana armatura). 
V ceni zajeti tudi vezni, distančni in podložni material, za zagotovitev projektiranega rastra medsebojne armature in odmik od opaža. 
* izmere količin po armaturnem izvlečku.
* za vse lite betonske elemente v objektu B;</t>
  </si>
  <si>
    <t>ARMIRANO CEMENTNI ESTRIH IN AB TALNE PLOŠČE V SESTAVI PODOV</t>
  </si>
  <si>
    <t>Toplotno in zvočno izolativne (TZI) plasti/sloji iz trdih penastih plošč iz ekspandiranega polistirena (EPS), vključno s predhodno pripravo površine. TZI v sestavi plavajočega poda pod AB talno ploščo oz. cementnim estrihom
* izmere količin po izolirani površini za vsako plast ločeno;</t>
  </si>
  <si>
    <t>Ločilni sloji, vključno z izvedbo ustreznih preklopov in zaključkov
* izmere količin po izolirani površini (v ceno EM upoštevati zaključke in preklope);</t>
  </si>
  <si>
    <r>
      <rPr>
        <u/>
        <sz val="9"/>
        <rFont val="Arial"/>
        <family val="2"/>
        <charset val="238"/>
      </rPr>
      <t>Povzetek količin</t>
    </r>
    <r>
      <rPr>
        <sz val="9"/>
        <rFont val="Arial"/>
        <family val="2"/>
        <charset val="238"/>
      </rPr>
      <t xml:space="preserve">
Senzorika za zaznavanje utapljanja bo sestavljen iz naslednjih komponent:  
1 centralne enote za obdelavo podatkov, sestavljene iz serverja in programske opreme za zaznavanje utapljanja 
1 brezžičnega sistema za javljanje alarma
8 podvodne video kamere za zbiranje slik in videa na bazenih v realnem času 
8 podvodne video kamere z integriranim sistemom LED osvetlitve za sprotno "lovljenje" slik in video posnetkov bazenov 
1 "zračne" video kamere za zbiranje slik za sprotno snemanje slik in video posnetkov bazenov 
N 1 nadzornih postaj
4 prenosnih naprav za obveščanje o alarmu 
N 0 LED panelov za prikaz alarmov reševalnemu osebju 
N 0 akustičnih in N 0 svetlobnih naprav za javljanje alarma reševalnemu osebju 
WLAN sistema za javljanje alarma s prenosnih naprav 
</t>
    </r>
  </si>
  <si>
    <t>3.1.21.02.</t>
  </si>
  <si>
    <t>3.1.21.02.01.</t>
  </si>
  <si>
    <t>POŽARNO TESNENJE ODPRTIN / PREBOJEV</t>
  </si>
  <si>
    <t>3.1.21.02.01.01</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</si>
  <si>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varovalnimi ukrepi, ki so potrebni za izvajanje osnovnih del in varnega dela;
</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</si>
  <si>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t>
  </si>
  <si>
    <t>Splošne opombe za izvedbo arm.cem.estrihov in AB :</t>
  </si>
  <si>
    <t xml:space="preserve">Estrihi in AB talne plošče so po obodu dilatirane s stiropor trakom debeline min. 1,0cm. Estrihi in AB betonski tlaki so dilatirani na ustrezne površine in izvedeni po veljavnih predpisih o zvočni izolativnosti (plavajoči estrihi). Površina mora biti ravna in površinsko obdelana, tolerance ravnosti po DIN 18202 in sicer:
&gt; pri vseh cemetnih estrih / AB talnih ploščah kot obrabni sloj in estrihih/AB talnih ploščah za nadgradnjo s finalnimi talnimi oblogami, pri katerih je osnova lopatica za obdelavo, se zahteva ustrezna površinska obdelava s strojno zagladitvijo in ravnostjo površine, ki morajo ustrezati standardu DIN 18202, po  tabeli 3 - "Flatness tolerances", 3. vrstica "finished floors"; (v opisu postavke: površinska obdelava tlaka tip A);
&gt; za cementne estrihe, ki se obdelujejo samo s premazi, pa po standardu DIN 18202, po  tabeli 3 - "Flatness tolerances", 4. vrstica "finished floors as group 3, but subject moor stringent requierments"; (v opisu postavke: površinska obdelava tlaka tip B);
</t>
  </si>
  <si>
    <t>Armirani betonski tlak v sestavi plavajočega poda (namesto arm.cem.estriha): iz betona C30/37 (oz. po projektu betona), armiranega klasično (upoštevati armaturne mreže B500A - poraba ca. 70kg/m3), vključno z izdelavo diletacijskih polj v večjih prostorih (po navodilih projektanta GK), ločilnimi obstenskimi trakovi ali robnim opažem (pri odprinah oz. "odprtih" zaključkih tlaka) in primerno površinsko obdelavo (podlaga za finalne obloge ali kot končni pod z dodatno obdelavo) ter ustreznim negovanjem po izvedbi za dosego ustrezne kvalitete.</t>
  </si>
  <si>
    <t>opombe: 
- naknadni premazi/zaščite betonskega tlaka so zajeti v ločenih  v sklopu ˝TLAKARSKIH DEL˝;
- v posamezni sestavi tlakov so predvidene sistemske talne plošče s čepi za cevni razvod talnega ogrevanja, ki so zajete v sklopu popisa strojnih instalacij (predmet SI del);</t>
  </si>
  <si>
    <t>Fiksna fasadna zasteklitev - objekt B (po opisu fasadnega sistema in zasteklitev v post. 3.1.12.01.00. in tehničnih specifikacijah v tehničnem poročilu ter shemah iz PZI načrta Arhitekture)
Samonosilna, toplotno izolirana fasadna konstrukcija je sestavljena iz stebrov in prečk ter fiksno zasteklitvijo. Fasadni profili so s prekinjenim toplotnim mostom, paneli med njimi pa so toplotno izolirani. Osnovni profili fasadne konstrukcije so T oblike, globina po statičnih zahtevah.
Fasadni profili (tudi kot okna in vrata) so finalno barvani v mat strukturno črno barvo železovega oksida DB 703.
* fasadni sistem kot npr. Schüco AOC 50 ST.SI ali RAICO Therm + S-I 56 ali fasadni sistem drugega proizvajalca z enakimi ali boljšimi lastnostmi;
* izmere po površini fasadne zasteklitve - v sklopu fasade se vgradijo elementi (le-ti so zajeti v ločenih postavkah in so izvzeti iz količin površine);</t>
  </si>
  <si>
    <t>3.1.3.00.01.03</t>
  </si>
  <si>
    <t>3.1.3.00.01.04</t>
  </si>
  <si>
    <t>3.1.3.00.01.05</t>
  </si>
  <si>
    <t>3.1.3.00.01.06</t>
  </si>
  <si>
    <t>3.1.3.00.01.07</t>
  </si>
  <si>
    <t>3.1.3.00.01.08</t>
  </si>
  <si>
    <t>3.1.3.00.01.09</t>
  </si>
  <si>
    <t>3.1.3.00.01.10</t>
  </si>
  <si>
    <t>3.1.3.00.01.11</t>
  </si>
  <si>
    <t>3.1.3.00.01.12</t>
  </si>
  <si>
    <t>3.1.3.01.01.03</t>
  </si>
  <si>
    <t>opaž točkovnih temeljev - dvostranski (vezani ali podprti), h≤ 1,0 m</t>
  </si>
  <si>
    <t xml:space="preserve">Ravnost AB talnih in stropnih litih plošč ter obdelave zgornje površine tlaka:
1/pri vseh AB ploščah, ki so istočasno finalni tlaki (brez dodatnih finalnih oblog), se zahteva ustrezna površinska obdelava s strojno zagladitvijo in ravnostjo površine, ki morajo ustrezati standardu DIN 18202, po  tabeli 3 - "Flatness tolerances", 4. vrstica "finished floors as group 3, but subject moor stringent requierments"; (v opisu postavke: površinska obdelava tlaka tip B);
2/ pri vseh AB ploščah, ki se naknadno oblagajo s tankoslojnimi finalnimi oblogami, se zahteva ustrezna površinska obdelava s strojno zagladitvijo in ravnostjo površine, ki morajo ustrezati standardu DIN 18202, po  tabeli 3 - "Flatness tolerances", 3. vrstica "finished floors"; (v opisu postavke: površinska obdelava tlaka tip C); 
3/ pri vseh AB ploščah, ki ne predstavljajo končnega obdelave tlaka (se dodatno oblagajo z več sloji ali debelejšim slojem), morajo ustrezati zahtevam standarda DIN 18202, po  tabeli 3 - "Flatness tolerances", 2. vrstice "unfinished upper surfaces of floors"; (v opisu postavke: površinska obdelava tlaka tip D); 
4/ pri stropnih ploščah mora izgled dna plošč ustrezati vidnemu betonu najmanj VB2 oz. zahtevam iz opisa posamezne postavke;
</t>
  </si>
  <si>
    <t>3.1.3.01.03.</t>
  </si>
  <si>
    <t>3.1.3.01.03.01</t>
  </si>
  <si>
    <t xml:space="preserve"> - opaž roba plošče, višine 70 cm</t>
  </si>
  <si>
    <t xml:space="preserve"> - opaž roba plošče, višine 40 cm</t>
  </si>
  <si>
    <t xml:space="preserve"> - opaž roba plošče, višine 30 cm</t>
  </si>
  <si>
    <t xml:space="preserve"> - opaž roba plošče, višine 26 cm</t>
  </si>
  <si>
    <t xml:space="preserve"> - opaž roba plošče, višine 20 cm - poglobitev</t>
  </si>
  <si>
    <t xml:space="preserve"> - opaž roba plošče, višine 30 cm - poglobitev</t>
  </si>
  <si>
    <t xml:space="preserve"> - opaž roba plošče, višine 110 cm - poglobitev</t>
  </si>
  <si>
    <t xml:space="preserve"> - opaž roba plošče, višine 140 cm</t>
  </si>
  <si>
    <t xml:space="preserve"> - opaž roba plošče, višine 30 cm </t>
  </si>
  <si>
    <t>3.1.3.01.03.02</t>
  </si>
  <si>
    <t>3.1.3.01.03.03</t>
  </si>
  <si>
    <t>3.1.3.01.03.04</t>
  </si>
  <si>
    <t>3.1.3.01.03.05</t>
  </si>
  <si>
    <t>3.1.3.01.03.06</t>
  </si>
  <si>
    <t>3.1.3.01.03.07</t>
  </si>
  <si>
    <t>3.1.3.01.03.08</t>
  </si>
  <si>
    <t>3.1.3.01.03.09</t>
  </si>
  <si>
    <t>3.1.3.01.03.10</t>
  </si>
  <si>
    <t>3.1.3.01.03.11</t>
  </si>
  <si>
    <t>3.1.3.01.03.12</t>
  </si>
  <si>
    <t>3.1.3.01.03.13</t>
  </si>
  <si>
    <t>3.1.3.01.03.14</t>
  </si>
  <si>
    <t>3.1.3.01.03.15</t>
  </si>
  <si>
    <t>3.1.3.01.03.16</t>
  </si>
  <si>
    <t>3.1.3.01.03.17</t>
  </si>
  <si>
    <t>3.1.3.01.03.18</t>
  </si>
  <si>
    <t>3.1.3.01.03.19</t>
  </si>
  <si>
    <t>3.1.3.01.03.20</t>
  </si>
  <si>
    <t>3.1.3.01.03.21</t>
  </si>
  <si>
    <t>3.1.3.01.04.</t>
  </si>
  <si>
    <t>3.1.3.01.04.01</t>
  </si>
  <si>
    <t>3.1.3.01.04.02</t>
  </si>
  <si>
    <t>3.1.3.01.04.03</t>
  </si>
  <si>
    <t>3.1.3.02.00.</t>
  </si>
  <si>
    <t>3.1.3.02.00.01</t>
  </si>
  <si>
    <t>3.1.3.02.00.02</t>
  </si>
  <si>
    <t>3.1.3.02.01.00</t>
  </si>
  <si>
    <t>3.1.3.02.01.03</t>
  </si>
  <si>
    <t>3.1.3.02.01.04</t>
  </si>
  <si>
    <t>3.1.3.02.01.05</t>
  </si>
  <si>
    <t>3.1.3.02.01.06</t>
  </si>
  <si>
    <t>3.1.3.02.01.07</t>
  </si>
  <si>
    <t>3.1.3.02.01.08</t>
  </si>
  <si>
    <t>3.1.3.02.01.09</t>
  </si>
  <si>
    <t>3.1.3.02.01.10</t>
  </si>
  <si>
    <t xml:space="preserve">Stebri iz litega betona in armiranega betona.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Višina stebrov je označena z ozn. Hs.
* pred izdelavo je kvaliteto betonov preveriti v armaturnem načrtu! </t>
  </si>
  <si>
    <t>3.1.3.02.01.11</t>
  </si>
  <si>
    <t>3.1.3.02.01.12</t>
  </si>
  <si>
    <t>3.1.3.02.01.13</t>
  </si>
  <si>
    <t>3.1.3.02.01.14</t>
  </si>
  <si>
    <t>3.1.3.02.01.15</t>
  </si>
  <si>
    <t>opaž stebra pravokotne oblike, prereza 0,08-0,12 m3/ m1, VB2, Hs≤3,2m</t>
  </si>
  <si>
    <r>
      <t>opaž stebra pravokotne oblike, prereza 0,08-0,12 m3/ m1, VB2, Hs</t>
    </r>
    <r>
      <rPr>
        <sz val="9"/>
        <rFont val="Calibri"/>
        <family val="2"/>
        <charset val="238"/>
      </rPr>
      <t>≤4</t>
    </r>
    <r>
      <rPr>
        <sz val="9"/>
        <rFont val="Arial"/>
        <family val="2"/>
        <charset val="238"/>
      </rPr>
      <t>,5m</t>
    </r>
  </si>
  <si>
    <r>
      <t>opaž stebra pravokotne oblike, prereza 0,08-0,12 m3/ m1, VB3, Hs</t>
    </r>
    <r>
      <rPr>
        <sz val="9"/>
        <rFont val="Calibri"/>
        <family val="2"/>
        <charset val="238"/>
      </rPr>
      <t>≤</t>
    </r>
    <r>
      <rPr>
        <sz val="9"/>
        <rFont val="Arial"/>
        <family val="2"/>
        <charset val="238"/>
      </rPr>
      <t>4,5m</t>
    </r>
  </si>
  <si>
    <r>
      <t>opaž stebra pravokotne oblike, prereza 0,12-0,20 m3/ m1, VB2, Hs</t>
    </r>
    <r>
      <rPr>
        <sz val="9"/>
        <rFont val="Calibri"/>
        <family val="2"/>
        <charset val="238"/>
      </rPr>
      <t>≤</t>
    </r>
    <r>
      <rPr>
        <sz val="9"/>
        <rFont val="Arial"/>
        <family val="2"/>
        <charset val="238"/>
      </rPr>
      <t>3,2m</t>
    </r>
  </si>
  <si>
    <r>
      <t>opaž stebra pravokotne oblike, prereza 0,12-0,20 m3/ m1, VB3, Hs</t>
    </r>
    <r>
      <rPr>
        <sz val="9"/>
        <rFont val="Calibri"/>
        <family val="2"/>
        <charset val="238"/>
      </rPr>
      <t>≤</t>
    </r>
    <r>
      <rPr>
        <sz val="9"/>
        <rFont val="Arial"/>
        <family val="2"/>
        <charset val="238"/>
      </rPr>
      <t>3,2m</t>
    </r>
  </si>
  <si>
    <t>opaž stebra pravokotne oblike, prereza 0,12-0,20 m3/ m1, VB2, Hs≤4,5m</t>
  </si>
  <si>
    <t>opaž stebra pravokotne oblike, prereza 0,12-0,20 m3/ m1, VB3, Hs≤4,5m</t>
  </si>
  <si>
    <t>opaž stebra pravokotne oblike, prereza 0,12-0,20 m3/ m1, VB3, Hs≤6,0m</t>
  </si>
  <si>
    <r>
      <t>opaž stebra pravokotne oblike, prereza 0,20-0,30 m3/ m1, VB2, Hs</t>
    </r>
    <r>
      <rPr>
        <sz val="9"/>
        <rFont val="Calibri"/>
        <family val="2"/>
        <charset val="238"/>
      </rPr>
      <t>≤</t>
    </r>
    <r>
      <rPr>
        <sz val="9"/>
        <rFont val="Arial"/>
        <family val="2"/>
        <charset val="238"/>
      </rPr>
      <t>3,2m</t>
    </r>
  </si>
  <si>
    <r>
      <t>opaž stebra pravokotne oblike, prereza 0,20-0,30 m3/ m1, VB3, Hs</t>
    </r>
    <r>
      <rPr>
        <sz val="9"/>
        <rFont val="Calibri"/>
        <family val="2"/>
        <charset val="238"/>
      </rPr>
      <t>≤</t>
    </r>
    <r>
      <rPr>
        <sz val="9"/>
        <rFont val="Arial"/>
        <family val="2"/>
        <charset val="238"/>
      </rPr>
      <t>3,2m</t>
    </r>
  </si>
  <si>
    <t>opaž stebra pravokotne oblike, prereza 0,20-0,30 m3/ m1, VB2, Hs≤4,5m</t>
  </si>
  <si>
    <t>opaž stebra pravokotne oblike, prereza 0,20-0,30 m3/ m1, VB3, Hs≤4,5m</t>
  </si>
  <si>
    <t>opaž stebra pravokotne oblike, prereza 0,20-0,30 m3/ m1, VB3, Hs≤6,0m</t>
  </si>
  <si>
    <t>opaž stebra pravokotne oblike, prereza 0,12-0,20 m3/ m1, VB3, poševni stebri, Hs≤6,0m</t>
  </si>
  <si>
    <t>opaž stebra pravokotne oblike, prereza 0,12-0,20 m3/ m1, VB2, poševni stebri, Hs≤4,5m</t>
  </si>
  <si>
    <t>opaž stebra pravokotne oblike, prereza 0,12-0,20 m3/ m1, VB3, poševni stebri, Hs≤4,5m</t>
  </si>
  <si>
    <t>3.1.3.02.01.16</t>
  </si>
  <si>
    <t>3.1.3.02.01.17</t>
  </si>
  <si>
    <t>3.1.3.02.01.18</t>
  </si>
  <si>
    <t>3.1.3.02.01.19</t>
  </si>
  <si>
    <t>3.1.3.02.01.20</t>
  </si>
  <si>
    <t>3.1.3.02.01.21</t>
  </si>
  <si>
    <t>3.1.3.02.01.22</t>
  </si>
  <si>
    <t>3.1.3.02.01.23</t>
  </si>
  <si>
    <t>3.1.3.02.01.24</t>
  </si>
  <si>
    <t>3.1.3.02.01.25</t>
  </si>
  <si>
    <t>3.1.3.02.01.26</t>
  </si>
  <si>
    <t>3.1.3.02.01.27</t>
  </si>
  <si>
    <t>3.1.3.02.01.28</t>
  </si>
  <si>
    <t>3.1.3.02.01.29</t>
  </si>
  <si>
    <t>3.1.3.02.02.</t>
  </si>
  <si>
    <r>
      <t xml:space="preserve"> - stena WL 101, </t>
    </r>
    <r>
      <rPr>
        <sz val="9"/>
        <rFont val="Arial"/>
        <family val="2"/>
        <charset val="238"/>
      </rPr>
      <t>beton C30/37, XC4/ XD1, d32N</t>
    </r>
    <r>
      <rPr>
        <b/>
        <sz val="9"/>
        <rFont val="Arial"/>
        <family val="2"/>
        <charset val="238"/>
      </rPr>
      <t xml:space="preserve">, debelina 30 cm, </t>
    </r>
    <r>
      <rPr>
        <sz val="9"/>
        <rFont val="Arial"/>
        <family val="2"/>
        <charset val="238"/>
      </rPr>
      <t>višina do 3,0 m.</t>
    </r>
  </si>
  <si>
    <r>
      <t>opaž stene W 101, dvostranski ( vezni ali podprti), stena H</t>
    </r>
    <r>
      <rPr>
        <sz val="9"/>
        <rFont val="Calibri"/>
        <family val="2"/>
        <charset val="238"/>
      </rPr>
      <t>&gt;</t>
    </r>
    <r>
      <rPr>
        <sz val="9"/>
        <rFont val="Arial"/>
        <family val="2"/>
        <charset val="238"/>
      </rPr>
      <t xml:space="preserve"> 3,0 m, brez odprtin, VB2</t>
    </r>
  </si>
  <si>
    <t>opaž konzolnega ležišča za ploščo garaže iz stene poz 101</t>
  </si>
  <si>
    <r>
      <t xml:space="preserve"> - stena WL 102, </t>
    </r>
    <r>
      <rPr>
        <sz val="9"/>
        <rFont val="Arial"/>
        <family val="2"/>
        <charset val="238"/>
      </rPr>
      <t>beton C30/37, XC4/ XD1, d32N</t>
    </r>
    <r>
      <rPr>
        <b/>
        <sz val="9"/>
        <rFont val="Arial"/>
        <family val="2"/>
        <charset val="238"/>
      </rPr>
      <t xml:space="preserve">, debelina 30 cm, </t>
    </r>
    <r>
      <rPr>
        <sz val="9"/>
        <rFont val="Arial"/>
        <family val="2"/>
        <charset val="238"/>
      </rPr>
      <t>višina do 3,0 m.</t>
    </r>
  </si>
  <si>
    <r>
      <t>opaž stene W 102, enostranski (  podprti), stena H</t>
    </r>
    <r>
      <rPr>
        <sz val="9"/>
        <rFont val="Calibri"/>
        <family val="2"/>
        <charset val="238"/>
      </rPr>
      <t>&gt;</t>
    </r>
    <r>
      <rPr>
        <sz val="9"/>
        <rFont val="Arial"/>
        <family val="2"/>
        <charset val="238"/>
      </rPr>
      <t xml:space="preserve"> 3,0 m, brez odprtin, VB2</t>
    </r>
  </si>
  <si>
    <r>
      <t xml:space="preserve"> - stena WL 103, </t>
    </r>
    <r>
      <rPr>
        <sz val="9"/>
        <rFont val="Arial"/>
        <family val="2"/>
        <charset val="238"/>
      </rPr>
      <t>beton C30/37, XC4/ XD1, d32N</t>
    </r>
    <r>
      <rPr>
        <b/>
        <sz val="9"/>
        <rFont val="Arial"/>
        <family val="2"/>
        <charset val="238"/>
      </rPr>
      <t xml:space="preserve">, debelina 30 cm, </t>
    </r>
    <r>
      <rPr>
        <sz val="9"/>
        <rFont val="Arial"/>
        <family val="2"/>
        <charset val="238"/>
      </rPr>
      <t>višina do 4,0 m.</t>
    </r>
  </si>
  <si>
    <r>
      <t>opaž stene W 103, dvostranski ( vezni ali podprti), stena H</t>
    </r>
    <r>
      <rPr>
        <sz val="9"/>
        <rFont val="Calibri"/>
        <family val="2"/>
        <charset val="238"/>
      </rPr>
      <t>&gt;</t>
    </r>
    <r>
      <rPr>
        <sz val="9"/>
        <rFont val="Arial"/>
        <family val="2"/>
        <charset val="238"/>
      </rPr>
      <t xml:space="preserve"> 4,0 m, z odprtinami,VB2.</t>
    </r>
  </si>
  <si>
    <r>
      <t xml:space="preserve"> - stena WL 218, </t>
    </r>
    <r>
      <rPr>
        <sz val="9"/>
        <rFont val="Arial"/>
        <family val="2"/>
        <charset val="238"/>
      </rPr>
      <t>beton C30/37, XC4/ XD1, d32N</t>
    </r>
    <r>
      <rPr>
        <b/>
        <sz val="9"/>
        <rFont val="Arial"/>
        <family val="2"/>
        <charset val="238"/>
      </rPr>
      <t xml:space="preserve">, debelina 30 cm, </t>
    </r>
    <r>
      <rPr>
        <sz val="9"/>
        <rFont val="Arial"/>
        <family val="2"/>
        <charset val="238"/>
      </rPr>
      <t>višina do 4,0 m.</t>
    </r>
  </si>
  <si>
    <r>
      <t>opaž stene W 218, dvostranski ( vezni ali podprti), stena H</t>
    </r>
    <r>
      <rPr>
        <sz val="9"/>
        <rFont val="Calibri"/>
        <family val="2"/>
        <charset val="238"/>
      </rPr>
      <t>&gt;</t>
    </r>
    <r>
      <rPr>
        <sz val="9"/>
        <rFont val="Arial"/>
        <family val="2"/>
        <charset val="238"/>
      </rPr>
      <t xml:space="preserve"> 4,0 m, z odprtinami,VB2.</t>
    </r>
  </si>
  <si>
    <r>
      <t xml:space="preserve"> - stena WL 109, </t>
    </r>
    <r>
      <rPr>
        <sz val="9"/>
        <rFont val="Arial"/>
        <family val="2"/>
        <charset val="238"/>
      </rPr>
      <t>beton C30/37, XC4/ XD1, d32N</t>
    </r>
    <r>
      <rPr>
        <b/>
        <sz val="9"/>
        <rFont val="Arial"/>
        <family val="2"/>
        <charset val="238"/>
      </rPr>
      <t xml:space="preserve">, debelina 30 cm, </t>
    </r>
    <r>
      <rPr>
        <sz val="9"/>
        <rFont val="Arial"/>
        <family val="2"/>
        <charset val="238"/>
      </rPr>
      <t>višina do 4,0 m.</t>
    </r>
  </si>
  <si>
    <r>
      <t>opaž stene W 109, dvostranski ( vezni ali podprti), stena H</t>
    </r>
    <r>
      <rPr>
        <sz val="9"/>
        <rFont val="Calibri"/>
        <family val="2"/>
        <charset val="238"/>
      </rPr>
      <t>&gt;</t>
    </r>
    <r>
      <rPr>
        <sz val="9"/>
        <rFont val="Arial"/>
        <family val="2"/>
        <charset val="238"/>
      </rPr>
      <t xml:space="preserve"> 3,0 m, z odprtinami,VB2.</t>
    </r>
  </si>
  <si>
    <r>
      <t xml:space="preserve"> - stena WL 110, </t>
    </r>
    <r>
      <rPr>
        <sz val="9"/>
        <rFont val="Arial"/>
        <family val="2"/>
        <charset val="238"/>
      </rPr>
      <t>beton C30/37, XC4/ XD1, d32N</t>
    </r>
    <r>
      <rPr>
        <b/>
        <sz val="9"/>
        <rFont val="Arial"/>
        <family val="2"/>
        <charset val="238"/>
      </rPr>
      <t xml:space="preserve">, debelina 30 cm, </t>
    </r>
    <r>
      <rPr>
        <sz val="9"/>
        <rFont val="Arial"/>
        <family val="2"/>
        <charset val="238"/>
      </rPr>
      <t>višina do 4,0 m.</t>
    </r>
  </si>
  <si>
    <r>
      <t>opaž stene W 110, dvostranski ( vezni ali podprti), stena H</t>
    </r>
    <r>
      <rPr>
        <sz val="9"/>
        <rFont val="Calibri"/>
        <family val="2"/>
        <charset val="238"/>
      </rPr>
      <t>&gt;</t>
    </r>
    <r>
      <rPr>
        <sz val="9"/>
        <rFont val="Arial"/>
        <family val="2"/>
        <charset val="238"/>
      </rPr>
      <t xml:space="preserve"> 3,0 m, z odprtinami,VB2.</t>
    </r>
  </si>
  <si>
    <r>
      <t xml:space="preserve"> - stena WL 111, </t>
    </r>
    <r>
      <rPr>
        <sz val="9"/>
        <rFont val="Arial"/>
        <family val="2"/>
        <charset val="238"/>
      </rPr>
      <t>beton C30/37, XC4/ XD1, d32N</t>
    </r>
    <r>
      <rPr>
        <b/>
        <sz val="9"/>
        <rFont val="Arial"/>
        <family val="2"/>
        <charset val="238"/>
      </rPr>
      <t xml:space="preserve">, debelina 30 cm, </t>
    </r>
    <r>
      <rPr>
        <sz val="9"/>
        <rFont val="Arial"/>
        <family val="2"/>
        <charset val="238"/>
      </rPr>
      <t>višina do 4,0 m.</t>
    </r>
  </si>
  <si>
    <r>
      <t>opaž stene W 111, dvostranski ( vezni ali podprti), stena H</t>
    </r>
    <r>
      <rPr>
        <sz val="9"/>
        <rFont val="Calibri"/>
        <family val="2"/>
        <charset val="238"/>
      </rPr>
      <t>&gt;</t>
    </r>
    <r>
      <rPr>
        <sz val="9"/>
        <rFont val="Arial"/>
        <family val="2"/>
        <charset val="238"/>
      </rPr>
      <t xml:space="preserve"> 3,0 m, z odprtinami,VB2.</t>
    </r>
  </si>
  <si>
    <r>
      <t xml:space="preserve"> - stena WL 112,219 </t>
    </r>
    <r>
      <rPr>
        <sz val="9"/>
        <rFont val="Arial"/>
        <family val="2"/>
        <charset val="238"/>
      </rPr>
      <t>beton C30/37, XC4/ XD1, d32N</t>
    </r>
    <r>
      <rPr>
        <b/>
        <sz val="9"/>
        <rFont val="Arial"/>
        <family val="2"/>
        <charset val="238"/>
      </rPr>
      <t xml:space="preserve">, debelina 30 cm, </t>
    </r>
    <r>
      <rPr>
        <sz val="9"/>
        <rFont val="Arial"/>
        <family val="2"/>
        <charset val="238"/>
      </rPr>
      <t>višina do 4,0 m.</t>
    </r>
  </si>
  <si>
    <r>
      <t>opaž stene W 112,219 dvostranski ( vezni ali podprti), stena H</t>
    </r>
    <r>
      <rPr>
        <sz val="9"/>
        <rFont val="Calibri"/>
        <family val="2"/>
        <charset val="238"/>
      </rPr>
      <t>&gt;</t>
    </r>
    <r>
      <rPr>
        <sz val="9"/>
        <rFont val="Arial"/>
        <family val="2"/>
        <charset val="238"/>
      </rPr>
      <t xml:space="preserve"> 3,0 m, z odprtinami,VB2.</t>
    </r>
  </si>
  <si>
    <r>
      <t xml:space="preserve"> - stena WL 104,105,106,107,108, </t>
    </r>
    <r>
      <rPr>
        <sz val="9"/>
        <rFont val="Arial"/>
        <family val="2"/>
        <charset val="238"/>
      </rPr>
      <t>beton C30/37, XC4/ XD1, d32N</t>
    </r>
    <r>
      <rPr>
        <b/>
        <sz val="9"/>
        <rFont val="Arial"/>
        <family val="2"/>
        <charset val="238"/>
      </rPr>
      <t xml:space="preserve">, debelina 30 cm, </t>
    </r>
    <r>
      <rPr>
        <sz val="9"/>
        <rFont val="Arial"/>
        <family val="2"/>
        <charset val="238"/>
      </rPr>
      <t>višina do 4,5 m.</t>
    </r>
  </si>
  <si>
    <r>
      <t>opaž stene W 104,105,106,107,108, dvostranski ( vezni ali podprti), stena H</t>
    </r>
    <r>
      <rPr>
        <sz val="9"/>
        <rFont val="Calibri"/>
        <family val="2"/>
        <charset val="238"/>
      </rPr>
      <t>&gt;</t>
    </r>
    <r>
      <rPr>
        <sz val="9"/>
        <rFont val="Arial"/>
        <family val="2"/>
        <charset val="238"/>
      </rPr>
      <t xml:space="preserve"> 4,5 m, z odprtinami,VB2.</t>
    </r>
  </si>
  <si>
    <r>
      <t xml:space="preserve"> - stena WL 234,502,114,501,503, </t>
    </r>
    <r>
      <rPr>
        <sz val="9"/>
        <rFont val="Arial"/>
        <family val="2"/>
        <charset val="238"/>
      </rPr>
      <t>beton C30/37, XC4/ XD1, d32N</t>
    </r>
    <r>
      <rPr>
        <b/>
        <sz val="9"/>
        <rFont val="Arial"/>
        <family val="2"/>
        <charset val="238"/>
      </rPr>
      <t xml:space="preserve">, debelina 30 cm, </t>
    </r>
    <r>
      <rPr>
        <sz val="9"/>
        <rFont val="Arial"/>
        <family val="2"/>
        <charset val="238"/>
      </rPr>
      <t>višina do 4,5 m.</t>
    </r>
  </si>
  <si>
    <r>
      <t>opaž stene W 234,502,114,501,503, 516,515,517,518,520,518,519, dvostranski ( vezni ali podprti), stena H</t>
    </r>
    <r>
      <rPr>
        <sz val="9"/>
        <rFont val="Calibri"/>
        <family val="2"/>
        <charset val="238"/>
      </rPr>
      <t>&gt;</t>
    </r>
    <r>
      <rPr>
        <sz val="9"/>
        <rFont val="Arial"/>
        <family val="2"/>
        <charset val="238"/>
      </rPr>
      <t xml:space="preserve"> 2,50 m, neobdelano.</t>
    </r>
  </si>
  <si>
    <r>
      <t xml:space="preserve"> - stena WL 516,515,517,520,518,519, </t>
    </r>
    <r>
      <rPr>
        <sz val="9"/>
        <rFont val="Arial"/>
        <family val="2"/>
        <charset val="238"/>
      </rPr>
      <t>beton C30/37, XC4/ XD1, d32N</t>
    </r>
    <r>
      <rPr>
        <b/>
        <sz val="9"/>
        <rFont val="Arial"/>
        <family val="2"/>
        <charset val="238"/>
      </rPr>
      <t xml:space="preserve">, debelina 20 cm, </t>
    </r>
    <r>
      <rPr>
        <sz val="9"/>
        <rFont val="Arial"/>
        <family val="2"/>
        <charset val="238"/>
      </rPr>
      <t>višina do 4,5 m.</t>
    </r>
  </si>
  <si>
    <r>
      <t>opaž stene W 516,5151,517,520,518,519dvostranski ( vezni ali podprti), stena H</t>
    </r>
    <r>
      <rPr>
        <sz val="9"/>
        <rFont val="Calibri"/>
        <family val="2"/>
        <charset val="238"/>
      </rPr>
      <t>&gt;</t>
    </r>
    <r>
      <rPr>
        <sz val="9"/>
        <rFont val="Arial"/>
        <family val="2"/>
        <charset val="238"/>
      </rPr>
      <t xml:space="preserve"> 4,5 m, neobdelano.</t>
    </r>
  </si>
  <si>
    <r>
      <t xml:space="preserve"> - stena WL 507,508,509,510, </t>
    </r>
    <r>
      <rPr>
        <sz val="9"/>
        <rFont val="Arial"/>
        <family val="2"/>
        <charset val="238"/>
      </rPr>
      <t>beton C30/37, XC4/ XD1, d32N</t>
    </r>
    <r>
      <rPr>
        <b/>
        <sz val="9"/>
        <rFont val="Arial"/>
        <family val="2"/>
        <charset val="238"/>
      </rPr>
      <t xml:space="preserve">, debelina 20 cm, </t>
    </r>
    <r>
      <rPr>
        <sz val="9"/>
        <rFont val="Arial"/>
        <family val="2"/>
        <charset val="238"/>
      </rPr>
      <t>višina do 4,5 m.</t>
    </r>
  </si>
  <si>
    <r>
      <t>opaž stene W 507,508,509,510, dvostranski ( vezni ali podprti), stena H</t>
    </r>
    <r>
      <rPr>
        <sz val="9"/>
        <rFont val="Calibri"/>
        <family val="2"/>
        <charset val="238"/>
      </rPr>
      <t>&gt;</t>
    </r>
    <r>
      <rPr>
        <sz val="9"/>
        <rFont val="Arial"/>
        <family val="2"/>
        <charset val="238"/>
      </rPr>
      <t xml:space="preserve"> 4,0 m, neobdelano.</t>
    </r>
  </si>
  <si>
    <r>
      <t xml:space="preserve"> - stena WL 504,505,506, </t>
    </r>
    <r>
      <rPr>
        <sz val="9"/>
        <rFont val="Arial"/>
        <family val="2"/>
        <charset val="238"/>
      </rPr>
      <t>beton C30/37, XC4/ XD1, d32N</t>
    </r>
    <r>
      <rPr>
        <b/>
        <sz val="9"/>
        <rFont val="Arial"/>
        <family val="2"/>
        <charset val="238"/>
      </rPr>
      <t xml:space="preserve">, debelina 30 cm, </t>
    </r>
    <r>
      <rPr>
        <sz val="9"/>
        <rFont val="Arial"/>
        <family val="2"/>
        <charset val="238"/>
      </rPr>
      <t>višina do 4,5 m.</t>
    </r>
  </si>
  <si>
    <r>
      <t>opaž stene W 504,505,506 dvostranski ( vezni ali podprti), stena H</t>
    </r>
    <r>
      <rPr>
        <sz val="9"/>
        <rFont val="Calibri"/>
        <family val="2"/>
        <charset val="238"/>
      </rPr>
      <t>&gt;</t>
    </r>
    <r>
      <rPr>
        <sz val="9"/>
        <rFont val="Arial"/>
        <family val="2"/>
        <charset val="238"/>
      </rPr>
      <t xml:space="preserve"> 4,5 m, neobdelano.</t>
    </r>
  </si>
  <si>
    <r>
      <t xml:space="preserve"> - stena WL 225, </t>
    </r>
    <r>
      <rPr>
        <sz val="9"/>
        <rFont val="Arial"/>
        <family val="2"/>
        <charset val="238"/>
      </rPr>
      <t>beton C30/37, XC4/ XD1, d32N</t>
    </r>
    <r>
      <rPr>
        <b/>
        <sz val="9"/>
        <rFont val="Arial"/>
        <family val="2"/>
        <charset val="238"/>
      </rPr>
      <t xml:space="preserve">, debelina 30 cm, </t>
    </r>
    <r>
      <rPr>
        <sz val="9"/>
        <rFont val="Arial"/>
        <family val="2"/>
        <charset val="238"/>
      </rPr>
      <t>višina do 4,5 m.</t>
    </r>
  </si>
  <si>
    <r>
      <t>opaž stene W 225 dvostranski ( vezni ali podprti), stena H</t>
    </r>
    <r>
      <rPr>
        <sz val="9"/>
        <rFont val="Calibri"/>
        <family val="2"/>
        <charset val="238"/>
      </rPr>
      <t>&gt;</t>
    </r>
    <r>
      <rPr>
        <sz val="9"/>
        <rFont val="Arial"/>
        <family val="2"/>
        <charset val="238"/>
      </rPr>
      <t xml:space="preserve"> 4,50 m, VB2, z odprtinami.</t>
    </r>
  </si>
  <si>
    <r>
      <t xml:space="preserve"> - stena WL 257, </t>
    </r>
    <r>
      <rPr>
        <sz val="9"/>
        <rFont val="Arial"/>
        <family val="2"/>
        <charset val="238"/>
      </rPr>
      <t>beton C30/37, XC4/ XD1, d32N</t>
    </r>
    <r>
      <rPr>
        <b/>
        <sz val="9"/>
        <rFont val="Arial"/>
        <family val="2"/>
        <charset val="238"/>
      </rPr>
      <t xml:space="preserve">, debelina 30 cm, </t>
    </r>
    <r>
      <rPr>
        <sz val="9"/>
        <rFont val="Arial"/>
        <family val="2"/>
        <charset val="238"/>
      </rPr>
      <t>višina do 4,5 m.</t>
    </r>
  </si>
  <si>
    <r>
      <t>opaž stene W 257 dvostranski ( vezni ali podprti), stena H</t>
    </r>
    <r>
      <rPr>
        <sz val="9"/>
        <rFont val="Calibri"/>
        <family val="2"/>
        <charset val="238"/>
      </rPr>
      <t>&gt;</t>
    </r>
    <r>
      <rPr>
        <sz val="9"/>
        <rFont val="Arial"/>
        <family val="2"/>
        <charset val="238"/>
      </rPr>
      <t xml:space="preserve"> 4,50 m, VB2, z odprtinami.</t>
    </r>
  </si>
  <si>
    <r>
      <t xml:space="preserve"> - stena WL 259,266, </t>
    </r>
    <r>
      <rPr>
        <sz val="9"/>
        <rFont val="Arial"/>
        <family val="2"/>
        <charset val="238"/>
      </rPr>
      <t>beton C30/37, XC4/ XD1, d32N</t>
    </r>
    <r>
      <rPr>
        <b/>
        <sz val="9"/>
        <rFont val="Arial"/>
        <family val="2"/>
        <charset val="238"/>
      </rPr>
      <t xml:space="preserve">, debelina 30 cm, </t>
    </r>
    <r>
      <rPr>
        <sz val="9"/>
        <rFont val="Arial"/>
        <family val="2"/>
        <charset val="238"/>
      </rPr>
      <t>višina do 4,5 m.</t>
    </r>
  </si>
  <si>
    <r>
      <t>opaž stene W 259,266 dvostranski ( vezni ali podprti), stena H</t>
    </r>
    <r>
      <rPr>
        <sz val="9"/>
        <rFont val="Calibri"/>
        <family val="2"/>
        <charset val="238"/>
      </rPr>
      <t>&gt;</t>
    </r>
    <r>
      <rPr>
        <sz val="9"/>
        <rFont val="Arial"/>
        <family val="2"/>
        <charset val="238"/>
      </rPr>
      <t xml:space="preserve"> 4,50 m, VB2, z odprtinami.</t>
    </r>
  </si>
  <si>
    <r>
      <t xml:space="preserve"> - stena kinet in jaškov, </t>
    </r>
    <r>
      <rPr>
        <sz val="9"/>
        <rFont val="Arial"/>
        <family val="2"/>
        <charset val="238"/>
      </rPr>
      <t>beton C30/37, XC4/ XD1, d32N</t>
    </r>
    <r>
      <rPr>
        <b/>
        <sz val="9"/>
        <rFont val="Arial"/>
        <family val="2"/>
        <charset val="238"/>
      </rPr>
      <t xml:space="preserve">, debelina 30 cm, </t>
    </r>
    <r>
      <rPr>
        <sz val="9"/>
        <rFont val="Arial"/>
        <family val="2"/>
        <charset val="238"/>
      </rPr>
      <t>višina do 1,5 m.</t>
    </r>
  </si>
  <si>
    <t>opaž stene kinet in jaškov dvostranski ( vezni ali podprti), stena H= 1,5m m,neobdelano, brez odprtin.</t>
  </si>
  <si>
    <t>3.1.3.02.02.03</t>
  </si>
  <si>
    <t>3.1.3.02.02.04</t>
  </si>
  <si>
    <t>3.1.3.02.02.05</t>
  </si>
  <si>
    <t>3.1.3.02.02.06</t>
  </si>
  <si>
    <t>3.1.3.02.02.07</t>
  </si>
  <si>
    <t>3.1.3.02.02.08</t>
  </si>
  <si>
    <t>3.1.3.02.02.09</t>
  </si>
  <si>
    <t>3.1.3.02.02.10</t>
  </si>
  <si>
    <t>3.1.3.02.02.11</t>
  </si>
  <si>
    <t>3.1.3.02.02.12</t>
  </si>
  <si>
    <t>3.1.3.02.02.13</t>
  </si>
  <si>
    <t>3.1.3.02.02.14</t>
  </si>
  <si>
    <t>3.1.3.02.02.15</t>
  </si>
  <si>
    <t>3.1.3.02.02.16</t>
  </si>
  <si>
    <t>3.1.3.02.02.17</t>
  </si>
  <si>
    <t>3.1.3.02.02.18</t>
  </si>
  <si>
    <t>3.1.3.02.02.19</t>
  </si>
  <si>
    <t>3.1.3.02.02.20</t>
  </si>
  <si>
    <t>3.1.3.02.02.21</t>
  </si>
  <si>
    <t>3.1.3.02.02.22</t>
  </si>
  <si>
    <t>3.1.3.02.02.23</t>
  </si>
  <si>
    <t>3.1.3.02.02.24</t>
  </si>
  <si>
    <t>3.1.3.02.02.25</t>
  </si>
  <si>
    <t>3.1.3.02.02.26</t>
  </si>
  <si>
    <t>3.1.3.02.02.27</t>
  </si>
  <si>
    <t>3.1.3.02.02.28</t>
  </si>
  <si>
    <t>3.1.3.02.02.29</t>
  </si>
  <si>
    <t>3.1.3.02.02.30</t>
  </si>
  <si>
    <t>3.1.3.02.02.31</t>
  </si>
  <si>
    <t>3.1.3.02.02.32</t>
  </si>
  <si>
    <t>3.1.3.02.02.33</t>
  </si>
  <si>
    <t>3.1.3.02.02.34</t>
  </si>
  <si>
    <t>3.1.3.02.02.35</t>
  </si>
  <si>
    <t>3.1.3.02.03.</t>
  </si>
  <si>
    <t>Obodne kletne stene iz litega vodotesnega armiranega betona.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Pri ceni opaža je upoštevati tudi opaže vseh odprtin ( vrata, inštalacijske odprtine v steni po opažnih načrtih). 
* vse vidne betonske površine sten (beton, opaž) morajo ustrezati razredu vidnega betona najmanj VB2 oz. po zahtevah iz načrta in opisa v postavkah!</t>
  </si>
  <si>
    <t>Stene iz litega armiranega betona, različnih višin.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Opaži so razlićnih višin. zato je potrebno  pri izdelavi pregledati opažne načrte in arhitekturo!!! 
* vse vidne betonske površine sten (beton, opaž) morajo ustrezati razredu vidnega betona najmanj VB2 oz. po zahtevah iz načrta in opisa v postavkah!</t>
  </si>
  <si>
    <r>
      <t>opaž stene W 101, dvostranski ( vezni ali podprti), stena H</t>
    </r>
    <r>
      <rPr>
        <sz val="9"/>
        <rFont val="Calibri"/>
        <family val="2"/>
        <charset val="238"/>
      </rPr>
      <t>&gt;</t>
    </r>
    <r>
      <rPr>
        <sz val="9"/>
        <rFont val="Arial"/>
        <family val="2"/>
        <charset val="238"/>
      </rPr>
      <t xml:space="preserve"> 5,0 m, brez odprtin, obdelava VB3.</t>
    </r>
  </si>
  <si>
    <r>
      <t>opaž stene W 102, dvostranski ( vezni ali podprti), stena H</t>
    </r>
    <r>
      <rPr>
        <sz val="9"/>
        <rFont val="Calibri"/>
        <family val="2"/>
        <charset val="238"/>
      </rPr>
      <t>&gt;</t>
    </r>
    <r>
      <rPr>
        <sz val="9"/>
        <rFont val="Arial"/>
        <family val="2"/>
        <charset val="238"/>
      </rPr>
      <t xml:space="preserve"> 5,0 m, brez odprtin, obdelava VB3.</t>
    </r>
  </si>
  <si>
    <r>
      <t>opaž stene W 103, dvostranski ( vezni ali podprti), stena H</t>
    </r>
    <r>
      <rPr>
        <sz val="9"/>
        <rFont val="Calibri"/>
        <family val="2"/>
        <charset val="238"/>
      </rPr>
      <t>&gt;</t>
    </r>
    <r>
      <rPr>
        <sz val="9"/>
        <rFont val="Arial"/>
        <family val="2"/>
        <charset val="238"/>
      </rPr>
      <t xml:space="preserve"> 5,0 m, z odprtinami, obdelava VB3.</t>
    </r>
  </si>
  <si>
    <r>
      <t>opaž stene W 109, dvostranski ( vezni ali podprti), stena H</t>
    </r>
    <r>
      <rPr>
        <sz val="9"/>
        <rFont val="Calibri"/>
        <family val="2"/>
        <charset val="238"/>
      </rPr>
      <t>&gt;</t>
    </r>
    <r>
      <rPr>
        <sz val="9"/>
        <rFont val="Arial"/>
        <family val="2"/>
        <charset val="238"/>
      </rPr>
      <t xml:space="preserve"> 5,0 m, z odprtinami, VB2- neobdelano</t>
    </r>
  </si>
  <si>
    <r>
      <t>opaž stene W 110, dvostranski ( vezni ali podprti), stena H</t>
    </r>
    <r>
      <rPr>
        <sz val="9"/>
        <rFont val="Calibri"/>
        <family val="2"/>
        <charset val="238"/>
      </rPr>
      <t>&gt;</t>
    </r>
    <r>
      <rPr>
        <sz val="9"/>
        <rFont val="Arial"/>
        <family val="2"/>
        <charset val="238"/>
      </rPr>
      <t xml:space="preserve"> 5,0 m, z odprtinami, VB2 neobdelano</t>
    </r>
  </si>
  <si>
    <r>
      <t>opaž stene W 110, dvostranski ( vezni ali podprti), stena H</t>
    </r>
    <r>
      <rPr>
        <sz val="9"/>
        <rFont val="Calibri"/>
        <family val="2"/>
        <charset val="238"/>
      </rPr>
      <t>&gt;</t>
    </r>
    <r>
      <rPr>
        <sz val="9"/>
        <rFont val="Arial"/>
        <family val="2"/>
        <charset val="238"/>
      </rPr>
      <t xml:space="preserve"> 5,0 m, z odprtinami,VB3.</t>
    </r>
  </si>
  <si>
    <r>
      <t>opaž stene W 111, dvostranski ( vezni ali podprti), stena H</t>
    </r>
    <r>
      <rPr>
        <sz val="9"/>
        <rFont val="Calibri"/>
        <family val="2"/>
        <charset val="238"/>
      </rPr>
      <t>&gt;</t>
    </r>
    <r>
      <rPr>
        <sz val="9"/>
        <rFont val="Arial"/>
        <family val="2"/>
        <charset val="238"/>
      </rPr>
      <t xml:space="preserve"> 5,0 m, z odprtinami, neobdelano, VB2</t>
    </r>
  </si>
  <si>
    <r>
      <t>opaž stene W 112, 219 dvostranski ( vezni ali podprti), stena H</t>
    </r>
    <r>
      <rPr>
        <sz val="9"/>
        <rFont val="Calibri"/>
        <family val="2"/>
        <charset val="238"/>
      </rPr>
      <t>&gt;</t>
    </r>
    <r>
      <rPr>
        <sz val="9"/>
        <rFont val="Arial"/>
        <family val="2"/>
        <charset val="238"/>
      </rPr>
      <t xml:space="preserve"> 5,0 m, z odprtinami, neobdelano, VB2</t>
    </r>
  </si>
  <si>
    <r>
      <t>opaž stene W 112, 219dvostranski ( vezni ali podprti), stena H</t>
    </r>
    <r>
      <rPr>
        <sz val="9"/>
        <rFont val="Calibri"/>
        <family val="2"/>
        <charset val="238"/>
      </rPr>
      <t>&gt;</t>
    </r>
    <r>
      <rPr>
        <sz val="9"/>
        <rFont val="Arial"/>
        <family val="2"/>
        <charset val="238"/>
      </rPr>
      <t xml:space="preserve"> 5,0 m, z odprtinami, obdelava VB3.</t>
    </r>
  </si>
  <si>
    <r>
      <t>opaž stene W 113,114,116, dvostranski ( vezni ali podprti), stena H</t>
    </r>
    <r>
      <rPr>
        <sz val="9"/>
        <rFont val="Calibri"/>
        <family val="2"/>
        <charset val="238"/>
      </rPr>
      <t>&gt;</t>
    </r>
    <r>
      <rPr>
        <sz val="9"/>
        <rFont val="Arial"/>
        <family val="2"/>
        <charset val="238"/>
      </rPr>
      <t xml:space="preserve"> 5,0 m, brez odprtin, neobdelano, VB2</t>
    </r>
  </si>
  <si>
    <r>
      <t>opaž stene W 115, dvostranski ( vezni ali podprti), stena H</t>
    </r>
    <r>
      <rPr>
        <sz val="9"/>
        <rFont val="Calibri"/>
        <family val="2"/>
        <charset val="238"/>
      </rPr>
      <t>&gt;</t>
    </r>
    <r>
      <rPr>
        <sz val="9"/>
        <rFont val="Arial"/>
        <family val="2"/>
        <charset val="238"/>
      </rPr>
      <t xml:space="preserve"> 5,0 m, z odprtinami, neobdelano.</t>
    </r>
  </si>
  <si>
    <r>
      <t>opaž stene W 270 dvostranski ( vezni ali podprti), stena H</t>
    </r>
    <r>
      <rPr>
        <sz val="9"/>
        <rFont val="Calibri"/>
        <family val="2"/>
        <charset val="238"/>
      </rPr>
      <t>&gt;</t>
    </r>
    <r>
      <rPr>
        <sz val="9"/>
        <rFont val="Arial"/>
        <family val="2"/>
        <charset val="238"/>
      </rPr>
      <t xml:space="preserve"> 5,0 m, neobdelano, z odprtinami.</t>
    </r>
  </si>
  <si>
    <r>
      <t>opaž stene W 217,220,221,234,278 dvostranski ( vezni ali podprti), stena H</t>
    </r>
    <r>
      <rPr>
        <sz val="9"/>
        <rFont val="Calibri"/>
        <family val="2"/>
        <charset val="238"/>
      </rPr>
      <t>&gt;</t>
    </r>
    <r>
      <rPr>
        <sz val="9"/>
        <rFont val="Arial"/>
        <family val="2"/>
        <charset val="238"/>
      </rPr>
      <t xml:space="preserve"> 5,0 m, neobdelano, z odprtinami.</t>
    </r>
  </si>
  <si>
    <r>
      <t>opaž stene W 217,220,221,234,278 dvostranski ( vezni ali podprti), stena H</t>
    </r>
    <r>
      <rPr>
        <sz val="9"/>
        <rFont val="Calibri"/>
        <family val="2"/>
        <charset val="238"/>
      </rPr>
      <t>&gt;</t>
    </r>
    <r>
      <rPr>
        <sz val="9"/>
        <rFont val="Arial"/>
        <family val="2"/>
        <charset val="238"/>
      </rPr>
      <t xml:space="preserve"> 5,0 m, VB3, z odprtinami, VB2</t>
    </r>
  </si>
  <si>
    <r>
      <t>opaž stene W 225,226 dvostranski ( vezni ali podprti), stena H</t>
    </r>
    <r>
      <rPr>
        <sz val="9"/>
        <rFont val="Calibri"/>
        <family val="2"/>
        <charset val="238"/>
      </rPr>
      <t>&gt;</t>
    </r>
    <r>
      <rPr>
        <sz val="9"/>
        <rFont val="Arial"/>
        <family val="2"/>
        <charset val="238"/>
      </rPr>
      <t xml:space="preserve"> 5,0 m, neobdelano, z odprtinami.</t>
    </r>
  </si>
  <si>
    <r>
      <t>opaž stene W 225,226 dvostranski ( vezni ali podprti), stena H</t>
    </r>
    <r>
      <rPr>
        <sz val="9"/>
        <rFont val="Calibri"/>
        <family val="2"/>
        <charset val="238"/>
      </rPr>
      <t>&gt;</t>
    </r>
    <r>
      <rPr>
        <sz val="9"/>
        <rFont val="Arial"/>
        <family val="2"/>
        <charset val="238"/>
      </rPr>
      <t xml:space="preserve"> 5,0 m, VB3, z odprtinami.</t>
    </r>
  </si>
  <si>
    <r>
      <t>opaž stene W 224,229,230 dvostranski ( vezni ali podprti), stena H</t>
    </r>
    <r>
      <rPr>
        <sz val="9"/>
        <rFont val="Calibri"/>
        <family val="2"/>
        <charset val="238"/>
      </rPr>
      <t>&gt;</t>
    </r>
    <r>
      <rPr>
        <sz val="9"/>
        <rFont val="Arial"/>
        <family val="2"/>
        <charset val="238"/>
      </rPr>
      <t xml:space="preserve"> 4,5 neobdelan, z odprtinami.</t>
    </r>
  </si>
  <si>
    <r>
      <t>opaž stene W 224,229,230, 279 dvostranski ( vezni ali podprti), stena H</t>
    </r>
    <r>
      <rPr>
        <sz val="9"/>
        <rFont val="Calibri"/>
        <family val="2"/>
        <charset val="238"/>
      </rPr>
      <t>&gt;</t>
    </r>
    <r>
      <rPr>
        <sz val="9"/>
        <rFont val="Arial"/>
        <family val="2"/>
        <charset val="238"/>
      </rPr>
      <t xml:space="preserve"> 5,0 m, VB3, z odprtinami.</t>
    </r>
  </si>
  <si>
    <r>
      <t>opaž stene W 231,236,235,242,239,238 dvostranski ( vezni ali podprti), stena H</t>
    </r>
    <r>
      <rPr>
        <sz val="9"/>
        <rFont val="Calibri"/>
        <family val="2"/>
        <charset val="238"/>
      </rPr>
      <t>&gt;</t>
    </r>
    <r>
      <rPr>
        <sz val="9"/>
        <rFont val="Arial"/>
        <family val="2"/>
        <charset val="238"/>
      </rPr>
      <t xml:space="preserve"> 5,0 m, VB3, z odprtinami.</t>
    </r>
  </si>
  <si>
    <r>
      <t>opaž stene W 245,243,244,246,247,248,249 dvostranski ( vezni ali podprti), stena H</t>
    </r>
    <r>
      <rPr>
        <sz val="9"/>
        <rFont val="Calibri"/>
        <family val="2"/>
        <charset val="238"/>
      </rPr>
      <t>&gt;</t>
    </r>
    <r>
      <rPr>
        <sz val="9"/>
        <rFont val="Arial"/>
        <family val="2"/>
        <charset val="238"/>
      </rPr>
      <t xml:space="preserve"> 5,0 m,neobdelan, z odprtinami.</t>
    </r>
  </si>
  <si>
    <r>
      <t>opaž stene W 245,243,244,246,247,248,249 dvostranski ( vezni ali podprti), stena H</t>
    </r>
    <r>
      <rPr>
        <sz val="9"/>
        <rFont val="Calibri"/>
        <family val="2"/>
        <charset val="238"/>
      </rPr>
      <t>&gt;</t>
    </r>
    <r>
      <rPr>
        <sz val="9"/>
        <rFont val="Arial"/>
        <family val="2"/>
        <charset val="238"/>
      </rPr>
      <t xml:space="preserve"> 5,0 m, VB3, z odprtinami.</t>
    </r>
  </si>
  <si>
    <r>
      <t>opaž stene W 256,269,227 dvostranski ( vezni ali podprti), stena H</t>
    </r>
    <r>
      <rPr>
        <sz val="9"/>
        <rFont val="Calibri"/>
        <family val="2"/>
        <charset val="238"/>
      </rPr>
      <t>&gt;</t>
    </r>
    <r>
      <rPr>
        <sz val="9"/>
        <rFont val="Arial"/>
        <family val="2"/>
        <charset val="238"/>
      </rPr>
      <t xml:space="preserve"> 5,0 neobdelan, z odprtinami.</t>
    </r>
  </si>
  <si>
    <r>
      <t>opaž stene W 440,432,474,475,476,447 dvostranski ( vezni ali podprti), stena H</t>
    </r>
    <r>
      <rPr>
        <sz val="9"/>
        <rFont val="Calibri"/>
        <family val="2"/>
        <charset val="238"/>
      </rPr>
      <t>&gt;</t>
    </r>
    <r>
      <rPr>
        <sz val="9"/>
        <rFont val="Arial"/>
        <family val="2"/>
        <charset val="238"/>
      </rPr>
      <t xml:space="preserve"> 1,5 m, VB3, brez odprtin</t>
    </r>
  </si>
  <si>
    <r>
      <t>opaž stene W 1002,1001,1007,1008,1013,1014,1011,1012,1003,1004 dvostranski ( vezni ali podprti), stena H</t>
    </r>
    <r>
      <rPr>
        <sz val="9"/>
        <rFont val="Calibri"/>
        <family val="2"/>
        <charset val="238"/>
      </rPr>
      <t>&gt;</t>
    </r>
    <r>
      <rPr>
        <sz val="9"/>
        <rFont val="Arial"/>
        <family val="2"/>
        <charset val="238"/>
      </rPr>
      <t xml:space="preserve"> 3,0 neobdelan.</t>
    </r>
  </si>
  <si>
    <r>
      <t>opaž stene W 260,261,262,263,264,265,266,267,268 dvostranski ( vezni ali podprti), stena H</t>
    </r>
    <r>
      <rPr>
        <sz val="9"/>
        <rFont val="Calibri"/>
        <family val="2"/>
        <charset val="238"/>
      </rPr>
      <t>&gt;</t>
    </r>
    <r>
      <rPr>
        <sz val="9"/>
        <rFont val="Arial"/>
        <family val="2"/>
        <charset val="238"/>
      </rPr>
      <t xml:space="preserve"> 5,0 VB3.</t>
    </r>
  </si>
  <si>
    <r>
      <t>opaž stene 1005,1006,1009,1010,259,511,514,512 dvostranski ( vezni ali podprti), stena H</t>
    </r>
    <r>
      <rPr>
        <sz val="9"/>
        <rFont val="Calibri"/>
        <family val="2"/>
        <charset val="238"/>
      </rPr>
      <t>&gt;</t>
    </r>
    <r>
      <rPr>
        <sz val="9"/>
        <rFont val="Arial"/>
        <family val="2"/>
        <charset val="238"/>
      </rPr>
      <t xml:space="preserve"> 5,0 m, neobdelano, z odprtinami.</t>
    </r>
  </si>
  <si>
    <r>
      <t>opaž sten, VB3, H</t>
    </r>
    <r>
      <rPr>
        <sz val="9"/>
        <rFont val="Calibri"/>
        <family val="2"/>
        <charset val="238"/>
      </rPr>
      <t>≤</t>
    </r>
    <r>
      <rPr>
        <sz val="9"/>
        <rFont val="Arial"/>
        <family val="2"/>
        <charset val="238"/>
      </rPr>
      <t>5m</t>
    </r>
  </si>
  <si>
    <t>3.1.3.02.03.00</t>
  </si>
  <si>
    <t>3.1.3.02.03.01</t>
  </si>
  <si>
    <t>3.1.3.02.03.02</t>
  </si>
  <si>
    <t>3.1.3.02.03.03</t>
  </si>
  <si>
    <t>3.1.3.02.03.04</t>
  </si>
  <si>
    <t>3.1.3.02.03.05</t>
  </si>
  <si>
    <t>3.1.3.02.03.06</t>
  </si>
  <si>
    <t>3.1.3.02.03.07</t>
  </si>
  <si>
    <t>3.1.3.02.03.08</t>
  </si>
  <si>
    <t>3.1.3.02.03.09</t>
  </si>
  <si>
    <t>3.1.3.02.03.10</t>
  </si>
  <si>
    <t>3.1.3.02.03.11</t>
  </si>
  <si>
    <t>3.1.3.02.03.12</t>
  </si>
  <si>
    <t>3.1.3.02.03.13</t>
  </si>
  <si>
    <t>3.1.3.02.03.14</t>
  </si>
  <si>
    <t>3.1.3.02.03.15</t>
  </si>
  <si>
    <t>3.1.3.02.03.16</t>
  </si>
  <si>
    <t>3.1.3.02.03.17</t>
  </si>
  <si>
    <t>3.1.3.02.03.18</t>
  </si>
  <si>
    <t>3.1.3.02.03.19</t>
  </si>
  <si>
    <t>3.1.3.02.03.20</t>
  </si>
  <si>
    <t>3.1.3.02.03.21</t>
  </si>
  <si>
    <t>3.1.3.02.03.22</t>
  </si>
  <si>
    <t>3.1.3.02.03.23</t>
  </si>
  <si>
    <t>3.1.3.02.03.24</t>
  </si>
  <si>
    <t>3.1.3.02.03.25</t>
  </si>
  <si>
    <t>3.1.3.02.03.26</t>
  </si>
  <si>
    <t>3.1.3.02.03.27</t>
  </si>
  <si>
    <t>3.1.3.02.03.28</t>
  </si>
  <si>
    <t>3.1.3.02.03.29</t>
  </si>
  <si>
    <t>3.1.3.02.03.30</t>
  </si>
  <si>
    <t>3.1.3.02.03.31</t>
  </si>
  <si>
    <t>3.1.3.02.03.32</t>
  </si>
  <si>
    <t>3.1.3.02.03.33</t>
  </si>
  <si>
    <t>3.1.3.02.03.34</t>
  </si>
  <si>
    <t>3.1.3.02.03.35</t>
  </si>
  <si>
    <t>3.1.3.02.03.36</t>
  </si>
  <si>
    <t>3.1.3.02.03.37</t>
  </si>
  <si>
    <t>3.1.3.02.03.38</t>
  </si>
  <si>
    <t>3.1.3.02.03.39</t>
  </si>
  <si>
    <t>3.1.3.02.03.40</t>
  </si>
  <si>
    <t>3.1.3.02.03.41</t>
  </si>
  <si>
    <t>3.1.3.02.03.42</t>
  </si>
  <si>
    <t>3.1.3.02.03.43</t>
  </si>
  <si>
    <t>3.1.3.02.03.44</t>
  </si>
  <si>
    <t>3.1.3.02.03.45</t>
  </si>
  <si>
    <t>3.1.3.02.03.46</t>
  </si>
  <si>
    <t>3.1.3.02.03.47</t>
  </si>
  <si>
    <t>3.1.3.02.03.48</t>
  </si>
  <si>
    <t>3.1.3.02.03.49</t>
  </si>
  <si>
    <t>3.1.3.02.03.50</t>
  </si>
  <si>
    <t>3.1.3.02.03.51</t>
  </si>
  <si>
    <t>3.1.3.02.03.52</t>
  </si>
  <si>
    <t>3.1.3.02.03.53</t>
  </si>
  <si>
    <t>3.1.3.02.03.54</t>
  </si>
  <si>
    <t>3.1.3.02.03.55</t>
  </si>
  <si>
    <t>3.1.3.02.03.56</t>
  </si>
  <si>
    <t>3.1.3.02.04.</t>
  </si>
  <si>
    <t>3.1.3.02.04.01</t>
  </si>
  <si>
    <t>opaž fi 16 cm v steni deb. 30 cm</t>
  </si>
  <si>
    <t>opaž fi 18 cm v steni deb. 30 cm</t>
  </si>
  <si>
    <t>opaž fi 60 cm v steni deb. 30 cm</t>
  </si>
  <si>
    <t>3.1.3.02.04.02</t>
  </si>
  <si>
    <t>3.1.3.02.04.03</t>
  </si>
  <si>
    <t>3.1.3.02.04.04</t>
  </si>
  <si>
    <t>3.1.3.02.04.05</t>
  </si>
  <si>
    <t>3.1.3.02.04.06</t>
  </si>
  <si>
    <t>3.1.3.02.04.07</t>
  </si>
  <si>
    <t>3.1.3.02.04.08</t>
  </si>
  <si>
    <t>Stropne plošče iz armiranega litega betona z ravno spodnjo stranjo, vključno s stropnimi gredami/nosilci, če jih je mogoče vgraditi sočasno (mas.str.plošče/nosilci). V postavki je potrebno zajeti začasno podpiranje dna opaža oz. AB plošče do prevzema ustrezne nosilnosti.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t>
  </si>
  <si>
    <t>opaž dna - mas.str.plošč (Hp≤ 2,50m), ravne-horizontalne, obdelava VB2. Upoštevana bruto površina.</t>
  </si>
  <si>
    <t>opaž dna - mas.str.plošč (Hp≤ 1,50m), ravne-horizontalne.</t>
  </si>
  <si>
    <t>opaž dna - mas.str.plošč (Hp≤ 3,0m), ravne-horizontalne, obdelava VB2. Upoštevana bruto površina.</t>
  </si>
  <si>
    <t>opaž odprtin fi 36 cm</t>
  </si>
  <si>
    <t>opaž dna plošče SL 302,301 - mas.str.plošč (Hp≤4,5m), ravne-horizontalne, obdelava VB2</t>
  </si>
  <si>
    <t>opaž robu - mas.str.plošč (h≤0,1 m), stranice ravne</t>
  </si>
  <si>
    <t>opaž robu - mas.str.plošč (h≤0,5 m), stranice ravne ( nivijski preskoki plošč)</t>
  </si>
  <si>
    <t>opaž robu - mas.str.plošč (h≤0,2 m), stranice ravne ( nivijski preskoki plošč)</t>
  </si>
  <si>
    <t>škatlasti opaž inšt. odprtin 1,00 x 0,4 m ( točno dimenzijo preveriti v inšt. načrtih)</t>
  </si>
  <si>
    <t>škatlasti opaž inšt. odprtin 4,20 x 0,6 m ( točno dimenzijo preveriti v inšt. načrtih)</t>
  </si>
  <si>
    <t>škatlasti opaž inšt. odprtin 4,00 x 0,9 m ( točno dimenzijo preveriti v inšt. načrtih)</t>
  </si>
  <si>
    <t>škatlasti opaž inšt. odprtin 4,70 x 0,7 m ( točno dimenzijo preveriti v inšt. načrtih)</t>
  </si>
  <si>
    <t xml:space="preserve"> - okrogli opaž  fi do 25 cm</t>
  </si>
  <si>
    <t xml:space="preserve"> - okrogli opaž  fi do 35 cm</t>
  </si>
  <si>
    <t>opaž dna plošče SL301 - mas.str.plošč (Hp≤4,0m), ravne-horizontalne, obdelava VB2</t>
  </si>
  <si>
    <t xml:space="preserve"> okrogli opaž  fi do 25 cm</t>
  </si>
  <si>
    <t>pravokotni opaž 15 x 30 cm,dimenzije preveriti v inšt. načrtu</t>
  </si>
  <si>
    <t>opaž dna plošče SL 305 - mas.str.plošč (Hp≤4,0m), ravne-horizontalne, obdelava VB2</t>
  </si>
  <si>
    <t>opaž robu - mas.str.plošč (h≤0,40 m), stranice ravne</t>
  </si>
  <si>
    <t xml:space="preserve"> - izdelava, dobava in montaža montažnega AB pokrova  v AB plošči nad trafo postajo po vnosu opreme v plošči SL 304, debeline 40 cm ( oziroma po armaturnem načrtu)</t>
  </si>
  <si>
    <t>opaž robu - mas.str.plošč (h≤0,40 m), zavite stranice</t>
  </si>
  <si>
    <t xml:space="preserve"> okrogli opaž  fi do 140 cm</t>
  </si>
  <si>
    <t>opaž dna plošče SL 400,401,402,403 - mas.str.plošč (Hp≤ 5,0 m), ravne-horizontalne, obdelava VB3</t>
  </si>
  <si>
    <t>opaž robu - mas.str.plošč (h≤0,22 m), stranice ravne</t>
  </si>
  <si>
    <t>opaž robu - mas.str.plošč (h≤0,44 m), stranice ravne</t>
  </si>
  <si>
    <t>opaž dna plošče SL 501 - mas.str.plošč (Hp≤ 5,5 m), ravne-horizontalne, obdelava VB3</t>
  </si>
  <si>
    <t>škatlasti opaž inšt. odprtin 1,4 x 0,55 m ( točno dimenzijo preveriti v inšt. načrtih)</t>
  </si>
  <si>
    <t xml:space="preserve"> okrogli opaž  fi do 15 cm</t>
  </si>
  <si>
    <t xml:space="preserve"> okrogli opaž  fi do 21 cm</t>
  </si>
  <si>
    <t xml:space="preserve"> okrogli opaž  fi do 31 cm</t>
  </si>
  <si>
    <t xml:space="preserve"> okrogli opaž  fi do 45 cm</t>
  </si>
  <si>
    <t>opaž dna plošče SL 501 - mas.str.plošč (H = 14,0 m - dvigalni jašek), ravne-horizontalne, obdelava VB2</t>
  </si>
  <si>
    <t>3.1.3.03.01.03</t>
  </si>
  <si>
    <t>3.1.3.03.01.04</t>
  </si>
  <si>
    <t>3.1.3.03.01.05</t>
  </si>
  <si>
    <t>3.1.3.03.01.06</t>
  </si>
  <si>
    <t>3.1.3.03.01.07</t>
  </si>
  <si>
    <t>3.1.3.03.01.08</t>
  </si>
  <si>
    <t>3.1.3.03.01.09</t>
  </si>
  <si>
    <t>3.1.3.03.01.10</t>
  </si>
  <si>
    <t>3.1.3.03.01.11</t>
  </si>
  <si>
    <t>3.1.3.03.01.12</t>
  </si>
  <si>
    <t>3.1.3.03.01.13</t>
  </si>
  <si>
    <t>3.1.3.03.01.14</t>
  </si>
  <si>
    <t>3.1.3.03.01.15</t>
  </si>
  <si>
    <t>3.1.3.03.01.16</t>
  </si>
  <si>
    <t>3.1.3.03.01.17</t>
  </si>
  <si>
    <t>3.1.3.03.01.18</t>
  </si>
  <si>
    <t>3.1.3.03.01.19</t>
  </si>
  <si>
    <t>3.1.3.03.01.20</t>
  </si>
  <si>
    <t>3.1.3.03.01.21</t>
  </si>
  <si>
    <t>3.1.3.03.01.22</t>
  </si>
  <si>
    <t>3.1.3.03.01.23</t>
  </si>
  <si>
    <t>3.1.3.03.01.24</t>
  </si>
  <si>
    <t>3.1.3.03.01.25</t>
  </si>
  <si>
    <t>3.1.3.03.01.26</t>
  </si>
  <si>
    <t>3.1.3.03.01.27</t>
  </si>
  <si>
    <t>3.1.3.03.01.28</t>
  </si>
  <si>
    <t>3.1.3.03.01.29</t>
  </si>
  <si>
    <t>3.1.3.03.01.30</t>
  </si>
  <si>
    <t>3.1.3.03.01.31</t>
  </si>
  <si>
    <t>3.1.3.03.01.32</t>
  </si>
  <si>
    <t>3.1.3.03.01.33</t>
  </si>
  <si>
    <t>3.1.3.03.01.34</t>
  </si>
  <si>
    <t>3.1.3.03.01.35</t>
  </si>
  <si>
    <t>3.1.3.03.01.36</t>
  </si>
  <si>
    <t>3.1.3.03.01.37</t>
  </si>
  <si>
    <t>3.1.3.03.01.38</t>
  </si>
  <si>
    <t>3.1.3.03.01.39</t>
  </si>
  <si>
    <t>3.1.3.03.01.40</t>
  </si>
  <si>
    <t>3.1.3.03.01.41</t>
  </si>
  <si>
    <t>3.1.3.03.01.42</t>
  </si>
  <si>
    <t>3.1.3.03.01.43</t>
  </si>
  <si>
    <t>3.1.3.03.01.44</t>
  </si>
  <si>
    <t>3.1.3.03.01.45</t>
  </si>
  <si>
    <t>3.1.3.03.01.46</t>
  </si>
  <si>
    <t>3.1.3.03.01.47</t>
  </si>
  <si>
    <t>3.1.3.03.01.48</t>
  </si>
  <si>
    <t>3.1.3.03.01.49</t>
  </si>
  <si>
    <t>3.1.3.03.01.50</t>
  </si>
  <si>
    <t>3.1.3.03.01.51</t>
  </si>
  <si>
    <t>3.1.3.03.01.52</t>
  </si>
  <si>
    <t>3.1.3.03.01.53</t>
  </si>
  <si>
    <t>3.1.3.03.01.54</t>
  </si>
  <si>
    <t>3.1.3.03.01.55</t>
  </si>
  <si>
    <t>3.1.3.03.01.56</t>
  </si>
  <si>
    <t>3.1.3.03.02.</t>
  </si>
  <si>
    <t>3.1.3.03.02.01</t>
  </si>
  <si>
    <t xml:space="preserve"> - opaž nosilcev, obsega do 1,0 m, podpiranje do 3,0 m, obdelava VB2</t>
  </si>
  <si>
    <t xml:space="preserve"> - opaž nosilcev, obsega do 1,0 m, podpiranje do 4,0 m, obdelava VB2</t>
  </si>
  <si>
    <t xml:space="preserve"> - opaž nosilcev, obsega do 1,0 m, podpiranje do 5,0 m, obdelava VB2</t>
  </si>
  <si>
    <t xml:space="preserve"> - opaž nosilcev, obsega do 1,5 - 2.0m  m, podpiranje do 5,0 m, obdelava VB2</t>
  </si>
  <si>
    <t xml:space="preserve"> - opaž nosilcev, obsega do 1,5 - 2.0m  m, podpiranje do 5,0 m, obdelava VB3</t>
  </si>
  <si>
    <t xml:space="preserve"> - opaž nosilcev, obsega do 1,0 m, podpiranje do 5,0 - 6,0  m, obdelava VB3</t>
  </si>
  <si>
    <t xml:space="preserve"> - opaž nosilcev, obsega do 1,0 - 1,50 m, podpiranje do 5,0 - 6,0  m, obdelava VB3</t>
  </si>
  <si>
    <t xml:space="preserve"> - opaž nosilcev, obsega do 1,5 - 2,0 m, podpiranje do 5,0 - 6,0  m, obdelava VB3</t>
  </si>
  <si>
    <t xml:space="preserve"> - opaž poševnih stopničastih nosilcev tribun, podpiranje do 3,00m , obdelava VB3</t>
  </si>
  <si>
    <t xml:space="preserve"> - opaž vertikalnih zaključkov nosilca</t>
  </si>
  <si>
    <t xml:space="preserve"> - opaž poševnih stopničastih nosilcev tribun, podpiranje do 5,5m , obdelava VB3</t>
  </si>
  <si>
    <t>3.1.3.03.02.02</t>
  </si>
  <si>
    <t>3.1.3.03.02.03</t>
  </si>
  <si>
    <t>3.1.3.03.02.04</t>
  </si>
  <si>
    <t>3.1.3.03.02.05</t>
  </si>
  <si>
    <t>3.1.3.03.02.06</t>
  </si>
  <si>
    <t>3.1.3.03.02.07</t>
  </si>
  <si>
    <t>3.1.3.03.02.08</t>
  </si>
  <si>
    <t>3.1.3.03.02.09</t>
  </si>
  <si>
    <t>3.1.3.03.02.10</t>
  </si>
  <si>
    <t>3.1.3.03.02.11</t>
  </si>
  <si>
    <t>3.1.3.03.02.12</t>
  </si>
  <si>
    <t>3.1.3.03.02.13</t>
  </si>
  <si>
    <t>3.1.3.03.02.14</t>
  </si>
  <si>
    <t>3.1.3.03.02.15</t>
  </si>
  <si>
    <t>3.1.3.03.02.16</t>
  </si>
  <si>
    <t>3.1.3.03.02.17</t>
  </si>
  <si>
    <t>3.1.3.03.02.18</t>
  </si>
  <si>
    <t>3.1.3.03.02.19</t>
  </si>
  <si>
    <t>3.1.3.03.02.20</t>
  </si>
  <si>
    <t>3.1.3.03.02.21</t>
  </si>
  <si>
    <t>3.1.3.03.02.22</t>
  </si>
  <si>
    <t>3.1.3.03.03.</t>
  </si>
  <si>
    <t>opaž ravne plošče podesta,podpiranje do 3,0 m, obdelava VB3</t>
  </si>
  <si>
    <t>opaž poševnih stopniščnih ram in vertikalnih zaključkov, podpiranje do 4,50 m, obdelava VB3</t>
  </si>
  <si>
    <t>vertikalni opaž stopnih ploskev višine do 25 cm, obdelava VB3</t>
  </si>
  <si>
    <t>vertikalni opaž stopnih ploskev višine do 25 cm</t>
  </si>
  <si>
    <t>3.1.3.03.03.01</t>
  </si>
  <si>
    <t>3.1.3.03.03.02</t>
  </si>
  <si>
    <t>3.1.3.03.03.03</t>
  </si>
  <si>
    <t>3.1.3.03.03.04</t>
  </si>
  <si>
    <t>3.1.3.03.03.05</t>
  </si>
  <si>
    <t>3.1.3.03.03.06</t>
  </si>
  <si>
    <t>3.1.3.03.03.07</t>
  </si>
  <si>
    <t>3.1.3.03.03.08</t>
  </si>
  <si>
    <t>3.1.3.03.03.09</t>
  </si>
  <si>
    <t>3.1.3.03.03.10</t>
  </si>
  <si>
    <t>3.1.3.03.03.11</t>
  </si>
  <si>
    <t>3.1.3.03.03.12</t>
  </si>
  <si>
    <t>3.1.3.03.03.13</t>
  </si>
  <si>
    <t>3.1.3.03.03.14</t>
  </si>
  <si>
    <t>3.1.3.03.03.15</t>
  </si>
  <si>
    <t>3.1.3.03.03.16</t>
  </si>
  <si>
    <t>3.1.3.03.03.17</t>
  </si>
  <si>
    <t>3.1.3.03.03.18</t>
  </si>
  <si>
    <t>3.1.3.03.03.19</t>
  </si>
  <si>
    <t>3.1.3.03.04.</t>
  </si>
  <si>
    <t>3.1.3.03.04.01</t>
  </si>
  <si>
    <t>opaž vertikalnih robov plošče višine do 45 cm, obdelava VB3</t>
  </si>
  <si>
    <t>opaž vertikalnih robov plošče višine do 22 cm, obdelava VB3</t>
  </si>
  <si>
    <t>opaž vertikalnih robov plošče višine do 45 in 90 cm, obdelava VB3</t>
  </si>
  <si>
    <t>opaž vertikalnih robov plošče višine do 22 cm, obdelava VB3 - raven</t>
  </si>
  <si>
    <t>opaž vertikalnih robov plošče višine do 22 cm, obdelava VB3 - stopničast</t>
  </si>
  <si>
    <t xml:space="preserve"> - dve vmesni stopnici sestavljeni iz 1x 20 x 55 cm in 1x 25 x 20 cm, širine 120 cm</t>
  </si>
  <si>
    <t xml:space="preserve"> - tri vmesne stopnice sestavljeni iz 1x 75 x 20cm,  1x 20 x 55 cm in 1x 25 x 20 cm, širine 120 cm</t>
  </si>
  <si>
    <t xml:space="preserve"> - dve vmesni stopnici sestavljeni iz 1x 20 x 55 cm in 1x 25 x 20 cm, širine 150 cm</t>
  </si>
  <si>
    <t xml:space="preserve"> - tri vmesne stopnice sestavljeni iz 1x 75 x 20cm,  1x 20 x 55 cm in 1x 25 x 20 cm, širine 150 cm</t>
  </si>
  <si>
    <t>3.1.3.03.04.02</t>
  </si>
  <si>
    <t>3.1.3.03.04.03</t>
  </si>
  <si>
    <t>3.1.3.03.04.04</t>
  </si>
  <si>
    <t>3.1.3.03.04.05</t>
  </si>
  <si>
    <t>3.1.3.03.04.06</t>
  </si>
  <si>
    <t>3.1.3.03.04.07</t>
  </si>
  <si>
    <t>3.1.3.03.04.08</t>
  </si>
  <si>
    <t>3.1.3.03.04.09</t>
  </si>
  <si>
    <t>3.1.3.03.04.10</t>
  </si>
  <si>
    <t>3.1.3.03.04.11</t>
  </si>
  <si>
    <t>3.1.3.03.04.12</t>
  </si>
  <si>
    <t>3.1.3.03.04.13</t>
  </si>
  <si>
    <t>3.1.3.03.04.14</t>
  </si>
  <si>
    <t xml:space="preserve"> opaž stopničaste plošče, podpiranje do 5,50 m, obdelava VB3</t>
  </si>
  <si>
    <t>3.1.3.05.02.</t>
  </si>
  <si>
    <t>3.1.5.00.01.</t>
  </si>
  <si>
    <t>3.1.5.00.01.01</t>
  </si>
  <si>
    <t>3.1.5.00.01.02</t>
  </si>
  <si>
    <t>3.1.5.00.02.</t>
  </si>
  <si>
    <t>3.1.5.00.02.02</t>
  </si>
  <si>
    <t>3.1.5.01.00.</t>
  </si>
  <si>
    <t>3.1.5.01.00.01</t>
  </si>
  <si>
    <t>3.1.5.01.00.02</t>
  </si>
  <si>
    <t>3.1.5.01.00.03</t>
  </si>
  <si>
    <t>3.1.5.01.00.04</t>
  </si>
  <si>
    <t>3.1.5.01.01.</t>
  </si>
  <si>
    <t>3.1.5.01.01.00</t>
  </si>
  <si>
    <t>3.1.5.01.01.01</t>
  </si>
  <si>
    <t>3.1.5.01.01.02</t>
  </si>
  <si>
    <t>3.1.5.01.01.03</t>
  </si>
  <si>
    <t>3.1.5.01.01.04</t>
  </si>
  <si>
    <t>horizontalna HI - TPO folija, d= 1,75 mm, s slojem za kemični + mehanski oprijem na beton (npr. sistem SIKAPROOF A+ 12 ali enakovreden sistem drugega proizvajalca), polaganje na XPS plošče
* HHI pod temeljnimi/talnimi ploščami z ozn. K.1.1 (a,b,c);</t>
  </si>
  <si>
    <t>3.1.5.01.02.</t>
  </si>
  <si>
    <t>3.1.5.01.02.01</t>
  </si>
  <si>
    <t>3.1.5.01.02.02</t>
  </si>
  <si>
    <t>3.1.5.01.03.</t>
  </si>
  <si>
    <t>3.1.5.01.03.01</t>
  </si>
  <si>
    <t>3.1.5.01.03.02</t>
  </si>
  <si>
    <t>3.1.5.01.03.03</t>
  </si>
  <si>
    <t>3.1.5.01.04.</t>
  </si>
  <si>
    <t>3.1.5.01.04.01</t>
  </si>
  <si>
    <t>3.1.5.01.04.02</t>
  </si>
  <si>
    <t>vertikalna HI - TPO folija, d= 1,75 mm, s slojem za kemični + mehanski oprijem na beton (npr. sistem SIKAPROOF A+ 12 ali enakovreden sistem drugega proizvajalca), pritrjevanje na XPS plošče in betonsko podlago
* VHI na območju JET kolov in AB diafragme - glej sestavo sten z ozn.: Z1.at;</t>
  </si>
  <si>
    <t>vertikalna toplotna izolacija (skupne deb.=24cm): XPS plošče, d= 12 cm, z gladko površino in stop. preklopom, min. 300 kPa, λ≤0,036, (kot npr: STYRODUR 3035 CS ali enakovredno) - lepljene s PU lepilom med seboj in bet. površino
- 2-sl. polaganje, izmera količin za vsak sloj ločeno (430 m2 x 2-sl);
* VTI zasutih sten, na območju JET kolov in AB diafragme - glej sestavo sten z ozn.: Z1.at;</t>
  </si>
  <si>
    <t xml:space="preserve">vertikalna HI - TPO folija, d= 1,2 mm, lepljena z 2K PU lepilom na AB steno (kot npr: SIKAPROOF P-1201 ali enakovredno), vključno s pripravo betonske površine
* VHI zasutih kletnih sten (pri prostem izkopu) - glej sestavo sten z ozn.: Z1.a, Z1.a2, Z2.a in temelji; </t>
  </si>
  <si>
    <t>vertikalna toplotna izolacija (skupne deb.=24cm): XPS plošče, d= 12 cm, z gladko površino in stop. preklopom, min. 300 kPa, λ≤0,036, (kot npr: STYRODUR 3035 CS ali enakovredno) - lepljene s PU lepilom med seboj na HI
- 2-sl. polaganje, izmera količin za vsak sloj ločeno (616m2 x 2-sl);
* VTI zasutih sten z ozn. Z1.a in Z1.a2;</t>
  </si>
  <si>
    <t>3.1.5.01.03.04</t>
  </si>
  <si>
    <t>3.1.5.01.04.03</t>
  </si>
  <si>
    <t>3.1.5.01.05.</t>
  </si>
  <si>
    <t>3.1.5.01.05.01</t>
  </si>
  <si>
    <t>Dobava in izvedba enoslojne hidroizolacije (HI) z varjenimi bitumenskimi trakovi, vključno s preklopnimi stiki in izdelavo zaključkov ob prebojih ter pripravo podlage. Kompletna izvedba po sistemu in navodilih proizvajalca hidroizolacije za dosego 100% vodotesnosti!
* izmere količin po izolirani površini (v ceno upoštevati zaključke in preklope).</t>
  </si>
  <si>
    <t>3.1.5.01.02.00</t>
  </si>
  <si>
    <t>doplačilo za obdelavo stika med keramičnimi ploščicami in PVC profilom okoli velikega in malega bazena se obdela z vstavitvijo vrvice kot npr: Mapefoam ali enakovredno in zapolnitev z trajnoelastično maso kot npr: Mapeflex MS 45 ali enakovredno.</t>
  </si>
  <si>
    <t>1.-sl. horizontalna HI iz plastomer-bit. trakov z nos. PES filca, npr. 1x IZOTEKT P5 plus, 5 mm, polno (100%) varjen + predhodni bitumenski premaz
V post. zajeti tudi obdelavo stika med montažno konstrukcijo bazenske školjke in bit. HI (bit. HI se zavari na pločevino bazenske školjke). Obvezno zagotoviti odtoke na bit. HI (v ceni hidroizolacije je upoštevati obdelavo kotnih stikov med tlaki in vertikalnimi konstrukcijami z izdelavo cem. zaokrožnice kot podlaga prehodu hidroizolacije na vertikalne konstrukcije).
* HHI tlaka bazenske ploščadi (K1, PT) in razkuževalni bazeni, v sestavi tlaka z ozn. T.B4, T.B4a;</t>
  </si>
  <si>
    <t>3.1.5.02.00.</t>
  </si>
  <si>
    <t>3.1.5.02.01.</t>
  </si>
  <si>
    <t>3.1.5.02.01.01</t>
  </si>
  <si>
    <t>3.1.5.02.01.02</t>
  </si>
  <si>
    <t>3.1.5.02.02.</t>
  </si>
  <si>
    <t>3.1.5.02.02.01</t>
  </si>
  <si>
    <t>3.1.5.02.01.03</t>
  </si>
  <si>
    <t>3.1.19.01.02.03</t>
  </si>
  <si>
    <t>3.1.19.01.02.04</t>
  </si>
  <si>
    <t>TZI plast v plavajočem podu iz EPS plošč  deb. 6,0 cm, min. 100 kPa, λ≤0,036 (kot npr. FRAGMAT EPS 100 ali enakovredno), plošče se polagajo na talno površino (prosto položene)
* v sestavi tlaka: 1-sl. pri T.B3;</t>
  </si>
  <si>
    <t>TZI plast v plavajočem podu iz EPS plošč  deb. 12,0 cm, min. 150 kPa, λ≤0,036 (kot npr. FRAGMAT EPS 150 ali enakovredno), plošče se polagajo na talno površino (prosto položene)
* v sestavi tlaka: 1-sl. pri T.B5, T.B6;</t>
  </si>
  <si>
    <t>3.1.5.01.04.04</t>
  </si>
  <si>
    <t>3.1.5.01.04.05</t>
  </si>
  <si>
    <t>3.1.5.01.04.06</t>
  </si>
  <si>
    <t>ločilni sloj v sestavu tlaka, iz PE folije deb.= 0,15mm, preklopi min. 15cm
* v sestavi tlaka: 1-sl. pri T.B1, T.B3;</t>
  </si>
  <si>
    <t>Armirani cementni estrihi - izdelava plavajočega cementnega estriha (po SIST EN 13813; tlačna trdnost ≥ CT-C25-F4 po SIST EN 13892-2), mikroarmiranega s PP vlakni (npr. Fibropol ali enakovredno), poraba ≥0,9kg/m3 (možna uporaba armaturnih mrež B500A -  npr. Q133 ali mikroarmature iz jeklenih vlaken l=30mm, d= 0,8mm, porabe 15kg/m3, po predhodnem dogovoru z nadzorom), vključno z izdelavo diletacijskih polj v večjih prostorih, ločilnimi obstenskimi trakovi ali robnim opažem (pri odprinah oz. "odprtih" zaključkih tlaka) in primerno površinsko obdelavo (podlaga za finalne obloge ali za dodatno naknadno obdelavo) ter ustreznim negovanjem po izvedbi za dosego ustrezne kvalitete.</t>
  </si>
  <si>
    <t>3.1.5.02.01.04</t>
  </si>
  <si>
    <t>3.1.5.02.01.05</t>
  </si>
  <si>
    <t>plavajoči arm.cem. estrih, deb.= 3,5-5,5cm (v naklonih proti odtoku 1% oz. po načrtu), z dodatki za boljše oblivanje cevi talnega ogrevanja.
- površinska obdelava: zaglajen (tip A) - primerno za talno keramiko na lepilo;
- vgr. na sistem.pl.za tal.ogr. (čepi viš.27m), v sestavi tlaka: T.B10;</t>
  </si>
  <si>
    <t>3.1.5.02.01.06</t>
  </si>
  <si>
    <t>3.1.5.02.01.07</t>
  </si>
  <si>
    <t>arm.cem. estrih, deb.= 12cm
- površinska obdelava: zaglajen (tip B) - primerno kot finalni pod;
- vgr. na AB talno ploščo, v elektro, prezračevalnem jašku;</t>
  </si>
  <si>
    <t>3.1.3.05.03.</t>
  </si>
  <si>
    <t>Naknadne površinske obdelave betonskih površin v kompenzacijskih bazenih - priprava površin za hidroizolacijo</t>
  </si>
  <si>
    <t>izravnava - priprava talnih bet. površin za HI: brušenje + popravila s sanacijsko malto
* tlak T.B2 - komp.bazeni;</t>
  </si>
  <si>
    <t>izravnava - priprava stenskih bet. površin za HI: brušenje + popravila s sanacijsko malto
* komp.bazeni;</t>
  </si>
  <si>
    <t xml:space="preserve">opomba ponudniku/izvajalcu:
Izvedbo jeklene konstrukcije (podkonstrukcije) za pritrditev konstrukcije fasadnega sistema zasteklitve izvede izvajalec steklene fasade in jo je potrebno ovrednotiti v ločeni postavki, vključno s PZI/PID načrti in delavniško dokumentacijo;
Osnovni profili fasadne konstrukcije so T oblike. 
- Za nosilno konstrukcijo steklene fasade se uporabijo vertikalni jekleni T-profili v dimenzijah 150 mm x 60mm, debeline 15mm ter iz jeklenih prečk  T-profilov v dimenzijah 80mm x 60mm x 15mm oz. skladno s statiko. Profili pirimarne nosilne konstrukcije morajo biti dimenzionirani v skladu s statičnimi zahtevami. Statično dimenzioniranje nosilnega sistema fasadne konstrukcije, vključno z dimenzioniranjem sidranja na osnovno jekleno konstrukcijo, mora izvesti izvajalec.
Povezava nosilnih profilov mora biti izvedena kot nevidna, vijačna povezava s sistemsko povezanimi konektorji in pripadajočimi vijaki v skladu s statičnimi zahtevami.
- Potrebno je zagotoviti minimalni odmik 15cm horizontalne fasadne pokonstrukcije od osnovne-primarne horizontalne jeklene konstrukcije. Odmik se zagotovi zaradi neoviranega pretoka zraka iz talnih difuzorjev ob fasadi in se izvede s točkovnim pritrjevanjem na fasadne vertikale.
Osnovna-primarna jeklena konstrukcija stavbe, na katero se pritrjuje jeklena konstrukcija (podkonstrukcija) za pritrditev fasadne zasteklitve, ni predmet ponudbe v postavki steklene fasade temveč je ločena v popisih ˝Jeklene konstrukcije˝. </t>
  </si>
  <si>
    <t xml:space="preserve">V podsklopu popisa za zastekljeno fasado je zajeto tudi celotno zunanje stavbno pohištvo, ki je montirano v sklopu fasade. Ponudnik je dolžan zaradi enotnega videza fasade in predpisanega izgleda, določenega  s strani projektanta ponuditi tudi celotno zunanje stavbno pohištvo skupaj s fasado. Zunanje stavbno pohištvo lahko ponudnik prilagaja svoji tehnologiji s tem, da pri tem upošteva predpisane parametre, tehnologijo, zahteve in pogoje PZI projekta in tega popisa. </t>
  </si>
  <si>
    <t>Dobava in montaža jeklene podkonstrukcije, s pritrjevanjem v primarno jekleno konstrukcijo objekta:
Osnovni profili fasadne konstrukcije so T oblike. Za nosilno konstrukcijo steklene fasade se uporabijo vertikalni jekleni T-profili v dimenzijah 150 mm x 60mm, debeline 15mm ter iz jeklenih prečk  T-profilov v dimenzijah 80mm x 60mm x 15mm oz. skladno s statiko.
Profili pirimarne nosilne konstrukcije morajo biti dimenzionirani v skladu s statičnimi zahtevami. Statično dimenzioniranje nosilnega sistema fasadne konstrukcije, vključno z dimenzioniranjem sidranja na osnovno jekleno konstrukcijo, mora izvesti izvajalec.
Povezava nosilnih profilov mora biti izvedena kot nevidna, vijačna povezava s sistemsko povezanimi konektorji in pripadajočimi vijaki v skladu s statičnimi zahtevami.
V ceni EM postavke zajeti tudi:
- izdelavo PZI načrta in delavniških risb, katere potrdi projektant pred izvedbo;
- antikorozivno zaščito (AKZ): razred C4 (vroče cinkano, črno DB703, mat);
- pritrjevanje in sidranje (pritrdilni in sidrni material ter zvari zajeti v teži);
- vse potrebne transporte in manipulacije za vgradnjo/montažo
* op.: Potrebno je zagotoviti minimalni odmik 15cm horizontalne fasadne pokonstrukcije od osnovne-primarne horizontalne jeklene konstrukcije. Odmik se zagotovi zaradi neoviranega pretoka zraka iz talnih difuzorjev ob fasadi in se izvede s točkovnim pritrjevanjem na fasadne vertikale.</t>
  </si>
  <si>
    <t>Sistemsko okovje za vrata:
- vratna krila so opremljena s sistemskim okovjem, valjčni tečaji, cilindrični vložek, samozapiralo
- kljuke in ročaji po izbiri projektanta iz proizvajačevega asortimana
- krila so opremljena: z »anti-panik« okovjem po EN179 ali EN1125 standardu z različnimi panik funkcijami v primeru evakuacijskih vrat, ali z elektro odklepom, vezano na avtomatski javljalnik požara, določena so opremljena tudi z vezavo na sistem kontrole pristopa - vse po zahtevah iz shem vrat iz PZI načrta, ki jih je obvezno gledati in upoštevati pri popisu!;
- ključavnice (večtočkovne, panik po EN 179 in EN 1125)
- samozapirala (skrita)
- nasadila: sistemska cilndrična (kot npr. Jansen ali enakovredno)
Izvedbe praga: 
- spodnji zaključek vrat je potrebno izvesti s sistemskim pragom iz aluminija/umetne mase, višine 16 mm, opremljenim s sistemskim tesnjenjem.
- vgrajeno ščetkasto tesnilo-avtomatsko tesnilo, ki se med procesom zapiranja samodejno spusti</t>
  </si>
  <si>
    <t>opomba: 
opisan sistem zunanjih vrat ustreza sistemski rešitvi tip Jansen Janisol.HI, ki je v skladu s sistemsko fasadno zasteklitvijo (kot npr. tip Schüco AOC 50 ST.SI ali enakovredno), možna je vgradnja sistemskih vrat drugega proizvajalca, ki ima enake ali boljše lastnosti;</t>
  </si>
  <si>
    <t>drsna zastekljena (steklo z ozn.STL 3) drsna vrata - z ozn. FB3.V2 (po shemi fasade)
- ZM: 900x300 cm, (2x drsni krili dim. 300x300cm + 1x fiksni del 300x300cm);
- dimenzije, delitev/odpiranje in kompletna oprema po shemi;
- oprema (odpiranja): sistemsko, trotirni sistem, tropoljna stena, tip 3E/1
- s funkcijo: ODT (dovod svežega zraka);
* v sklopu fasade z ozn. FB3;</t>
  </si>
  <si>
    <t>Dobava in montaža notranjih screen rolojev z elektromotornim upravljanjem. V ceni zajeti osnovni, pritrdilni in drugi material, vse pogonske sklope ter zaključne elemente za popolno funkcionalno izvedbo notranjih screen rolo senčil. Notranji screen roloji na elektro motorni pogon z zaščito IP67 in primerno (odporno) za bazensko ozračje (povečana vlaga s prisotnostjo klora).
Elektromotorni pogon 24V z zaščito IP67 za senčila/roloje, komplet z nosilci motorja in stranskimi vodili, krmiljenje preko stikal. 
V ceni montaže oz. postavk je potrebno zajeti tudi strošek najema avtodvigal, dvižnih ploščadi, košar, ipd.!
* morebitno dodatno jekleno podkokonstrukcijo/pritrdila za montažo senčil z motorjem, izvede izvajalec steklene fasade!
* senčila se montirajo na del fasade z ozn. FB4, po shemi fasad;</t>
  </si>
  <si>
    <t>3.1.12.01.01.07</t>
  </si>
  <si>
    <t>3.1.10.06.01.03</t>
  </si>
  <si>
    <t>Nosilci iz litega armiranega betona.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Nosilci oznake BM.Vsi nosilci izgleda VB2 so kvalitete betona C 30/37, XC1, XD1, izgleda VB3 so kvalitete betona C30/37, XC2, XD1. Pred izdelavo je potrebno kvaliteto bezona preveriti v armaturnem načrtu!</t>
  </si>
  <si>
    <t>Kompletna dobava in montaža jeklenih elementov sovprežne konstrukcije objekta (konstrukcijo objekta razvrščamo v razred EXC3 - glede na posledice CC3, namembnost SC1, način izdelave PC2).
Sovprežni elementi so izdelani iz vroče valjanih jeklenih profilov s spojnimi in ojačitvenimi elementi iz varjene konstrukcijske pločevine, vključno z vsem pritrdilnim, sidrnim materialom in navarjenimi jeklenimi sovprežnimi čepi ter antikorozivno zaščito (AKZ) - izvedba po načrtu GK.
* konstrukcijski elementi v sovprežni izvedbi jeklo / beton (beton in palična jeklena armatura sta zajeta pri betonskih delih) ;</t>
  </si>
  <si>
    <t>sovprežni nosilec, kompletno po zgornjem opisu: osn.profili HEA 500, kval.jekla S355; AKZ - razred C4 (vroče cinkanje) - delno obbetoniran profil na zgornjem delu;
*  poz. SL401 po načrtu GK (med osema B.K in B.M);</t>
  </si>
  <si>
    <t>sovprežni konzolni nosilci (L= ca. 1,8m; 5kos), kompletno po zgornjem opisu: osn.profili IPE 360 (4kos) in ˝L˝ iz varjene pločevine (1kos), kval.jekla S355; AKZ - razred C4 (vroče cinkanje) - delno obbetoniran profil na zgornjem delu;
*  nosilci poz. BM401, BM 402.3 BM 403.3, BM 415.2 po načrtu GK (konz.nosilci za podpiranje  AB plošče - poz. P400);</t>
  </si>
  <si>
    <t xml:space="preserve">sovprežni čepi  Φ 16-80 (fu &gt;450MPa) </t>
  </si>
  <si>
    <t xml:space="preserve">sovprežni čepi  Φ 16-100 (fu &gt;450MPa) </t>
  </si>
  <si>
    <t xml:space="preserve">sovprežni čepi  Φ 22-125 (fu &gt;450MPa) </t>
  </si>
  <si>
    <r>
      <t>kabli za prednapenjanje, vključno z vgradnjo, vsemi potrebnimi elementi za prednapetje v AB nosilcu in napenjanjem po načrtu GK
- Povezani kabli, tip C, sestavljeni iz 12 x 150mm2 vrvi kvalitete Y1860 in začetno napenjalno silo 216 kN na pramen. Kabli so položeni v rebrasto jekleno cev, z napenjalno in pasivno glavo. Kabli se napenjajo izmenično na nasprotnih straneh. Napenjanje se izvede 3 dni po betoniranju nosilca in betonske plošče (oz. ko beton nosilca doseže trdnost f</t>
    </r>
    <r>
      <rPr>
        <sz val="8"/>
        <rFont val="Arial"/>
        <family val="2"/>
        <charset val="238"/>
      </rPr>
      <t>cm,0</t>
    </r>
    <r>
      <rPr>
        <sz val="9"/>
        <rFont val="Arial"/>
        <family val="2"/>
        <charset val="238"/>
      </rPr>
      <t xml:space="preserve"> = 24 MPa). 
Premer rebraste jeklene cevi je 80mm oz. po specifikaciji proizvajalca za izbran tip. Kabel se injektira 28 dni po napenjanju z ustrezno cementno mešanico. Vključiti je potrebno vsa potrebna napenjalna in pasivna glava ter ves ostali potrebni potrošni material po ETA veljavnem tehničnem soglasju ter vsa potrebna dela (oddušniki, injektirna masa, distančniki za kable,  postopek montaže, postopek napenjanja, injektiranja itd.) 
* opomba: upoštevana je skupna sistemska dolžina kablov, brez upoštevanih podaljškov za napenjanje. V teži je upoštevana zgolj teža pramena brez cevi in ostalih elementov. Upoštevana sistemska dolžina je 33,45m in količina je 2 kabla
- nosilec BM 304 v plošči poz. SL 302 po načrtu GK;</t>
    </r>
  </si>
  <si>
    <t>3.1.3.03.00.</t>
  </si>
  <si>
    <t>3.1.3.03.00.01</t>
  </si>
  <si>
    <t>3.1.28.</t>
  </si>
  <si>
    <t>TEHNIČNA OPREMA NOTRANJIH BAZENOV</t>
  </si>
  <si>
    <t>NOTRANJA BAZENA - ˝ŠKOLJKE˝</t>
  </si>
  <si>
    <t>DVIGALA IN DVIŽNE NAPRAVE</t>
  </si>
  <si>
    <t>Dobava in vgradnja poševne dvižne ploščadi Vimec V64 naslednjih karakteristik : 
- nosilnost 300 kg 
- dimenzija ploščadi 1050 x 770 mm (dolžina x širina) 
- širina sklopljene ploščadi 500 mm 
- zaščita roke - na preklop 
- vgradnja na desno stran 
- napajanje 230VAC , 24VDC baterije 
- hitrost 8 m/min 
- moč motorja 1kW 
- oddaljenost vodili od zida 160 mm 
- upravljanje preko daljinskega upravljalnika 
- varnostni kontakti v slučaju prepreke 
- STOP tipka v primeru nevarnosti 
- progresivna lovina naprava 
- omejilec hitrosti
- ključ za uporabo 
- napajanje v slučaju izpada el. energije 
- zvočna in vizualna signalizacija vožnje ploščadi
- ročno premikanje ploščadi v primeru okvare
- višina dviga 4500 mm</t>
  </si>
  <si>
    <t>DVIGALA IN DVIŽNA PLOŠČAD</t>
  </si>
  <si>
    <t>DVIŽNA PLOŠČAD</t>
  </si>
  <si>
    <t>3.1.22.</t>
  </si>
  <si>
    <t>3.1.22.01.01.</t>
  </si>
  <si>
    <t>3.1.22.01.01.00</t>
  </si>
  <si>
    <t>3.1.22.01.01.01</t>
  </si>
  <si>
    <t>3.1.22.01.01.02</t>
  </si>
  <si>
    <t>3.1.22.01.</t>
  </si>
  <si>
    <t>3.1.28.01.</t>
  </si>
  <si>
    <t>3.1.28.01.01.</t>
  </si>
  <si>
    <t>3.1.28.01.01.01</t>
  </si>
  <si>
    <t>3.1.28.02.</t>
  </si>
  <si>
    <t>3.1.28.02.00.</t>
  </si>
  <si>
    <t>3.1.28.02.00.01</t>
  </si>
  <si>
    <t>3.1.28.02.00.02</t>
  </si>
  <si>
    <t>3.1.28.02.00.03</t>
  </si>
  <si>
    <t>3.1.28.02.01.</t>
  </si>
  <si>
    <t>3.1.28.02.01.01</t>
  </si>
  <si>
    <t>3.1.28.02.01.02</t>
  </si>
  <si>
    <t>3.1.28.02.01.03</t>
  </si>
  <si>
    <t>3.1.28.02.01.04</t>
  </si>
  <si>
    <r>
      <rPr>
        <u/>
        <sz val="9"/>
        <rFont val="Arial"/>
        <family val="2"/>
        <charset val="238"/>
      </rPr>
      <t>Oprema senzorike za utopljence za bazen 50m</t>
    </r>
    <r>
      <rPr>
        <sz val="9"/>
        <rFont val="Arial"/>
        <family val="2"/>
        <charset val="238"/>
      </rPr>
      <t xml:space="preserve"> 
SIstem kamer je sestavljen iz:
- N. 4 podvodnih naprav za optični nadzor - komplet sistema za potopno montažo
- N. 24 podvodnih naprav za optični nadzor z integrirano LED svetilko - komplet sistema za potopno montažo
- N. 2 zračni napravi za optični nadzor (za reševalca iz vode)
- storitve namestitve in konfiguracije</t>
    </r>
  </si>
  <si>
    <r>
      <rPr>
        <u/>
        <sz val="9"/>
        <rFont val="Arial"/>
        <family val="2"/>
        <charset val="238"/>
      </rPr>
      <t>Oprema senzorike za utopljence za bazen 25 m</t>
    </r>
    <r>
      <rPr>
        <sz val="9"/>
        <rFont val="Arial"/>
        <family val="2"/>
        <charset val="238"/>
      </rPr>
      <t xml:space="preserve">
Sistem kamer je sestavljen iz:
- N. 8 podvodnih naprav za optični nadzor - komplet sistema za potopno montažo
- N. 8 podvodnih naprav za optični nadzor z integrirano LED svetilko - komplet sistema za potopno montažo
- N. 1 zračna naprava/Aerial Device za optični nadzor (za AngelEye reševalca iz vode)
- Storitve namestitve in konfiguracije</t>
    </r>
  </si>
  <si>
    <r>
      <rPr>
        <u/>
        <sz val="9"/>
        <rFont val="Arial"/>
        <family val="2"/>
        <charset val="238"/>
      </rPr>
      <t>Dodatni sistem kamer je sestavljen iz</t>
    </r>
    <r>
      <rPr>
        <sz val="9"/>
        <rFont val="Arial"/>
        <family val="2"/>
        <charset val="238"/>
      </rPr>
      <t>: 
- 2 x PalmSystem Wireless IP65
- 2 x naprava za zvočen in vidni alarm
- 1 x EDC: Vhodna in izhodna naprava za nadzor zunanje naprave  
- 1 x Brezžični sistem za povezavo naprav; do treh področij
- Storitve namestitve in konfiguracije
-1 vmesno stikalo z optičnimi kabli</t>
    </r>
  </si>
  <si>
    <r>
      <rPr>
        <b/>
        <u/>
        <sz val="9"/>
        <rFont val="Arial"/>
        <family val="2"/>
        <charset val="238"/>
      </rPr>
      <t>Opis pogodbenih komponent</t>
    </r>
    <r>
      <rPr>
        <sz val="9"/>
        <rFont val="Arial"/>
        <family val="2"/>
        <charset val="238"/>
      </rPr>
      <t xml:space="preserve">
Sistem za zaznavo utapljanja, ki je predmet te pogodbe, mora imeti nameščene nadzorne kamere tako v, kot tudi zunaj bazena, in sicer vzdolž njegove celotne dolžine.  Podvodne kamere delujejo preko serverja in programske opreme, ki morata biti sposobna nadzirati in odkriti/javiti nevarne situacije in situacije v primeru utapljanja ter z alarmom o situaciji obvestiti reševalce.</t>
    </r>
  </si>
  <si>
    <t>3.1.28.02.01.00</t>
  </si>
  <si>
    <t>3.1.29.</t>
  </si>
  <si>
    <t>3.1.29.01.</t>
  </si>
  <si>
    <t>BAZENSKA TEHNIKA (instalacijski del)</t>
  </si>
  <si>
    <t>SISTEM 1  - bazenska tehnika za bazen 50x25 m</t>
  </si>
  <si>
    <t>3.1.29.01.01.</t>
  </si>
  <si>
    <t>Kompenzacijski bazen - tlačni filtri:</t>
  </si>
  <si>
    <t>3.1.29.01.01.01</t>
  </si>
  <si>
    <t>Filtrska cirkulacijska črpalka, vertikalne izvedbe, vključno z zaščitnim grobim filtrom, za klorirano sanitarno vodo, z elektromotorjem s trajnim magnetom, energijski razred IE5, opremljena z manometrom, s sledečimi karakteristikami:
- Q = 240 m3/h; H=17m; N= 15,0kW; n = 1.450 min-1;
* ustreza proizvod HERBORNER Unibad-PM 150-301-1504X-PM ali drug proizvod enakih ali boljših karakteristik;</t>
  </si>
  <si>
    <t>kompletna filtrska cirkulacijska črpalka, po osnovnem opisu</t>
  </si>
  <si>
    <t>3.1.29.01.02.</t>
  </si>
  <si>
    <t>3.1.29.01.02.01</t>
  </si>
  <si>
    <t>3.1.29.01.02.02</t>
  </si>
  <si>
    <t>3.1.29.01.02.03</t>
  </si>
  <si>
    <t>DN200 - filtrska črpalka</t>
  </si>
  <si>
    <t>DN300 - filtrska črpalka</t>
  </si>
  <si>
    <t>Ročna loputa za klorirano sanitarno vodo, disk inox AISI 316, tesnilo EPDM, NP10,  vključno z letečimi prirobnicami, nastavki za spajanje z lepljenjem ter vijačnim materialom.
* ustreza proizvod EBRO Z 011-A ali drug proizvod enakih ali boljših karakteristik;</t>
  </si>
  <si>
    <t>3.1.29.01.03.</t>
  </si>
  <si>
    <t>3.1.29.01.03.01</t>
  </si>
  <si>
    <t>Nepovratna loputa za klorirano sanitarno vodo, NP10,  vključno z  letečimi prirobnicami, nastavki za spajanje z lepljenjem ter vijačnim materialom:
* ustreza proizvod ASTORE ali drug proizvod enakih ali boljših karakteristik;</t>
  </si>
  <si>
    <t>ročna loputa DN80 - praznjenje komp. bazen</t>
  </si>
  <si>
    <t>nepovratna loputa - DN200, osnovnem opisu</t>
  </si>
  <si>
    <t>Merilec pretoka filtrske črpalke, za klorirano sanitarno vodo, 24VDC, z zveznim izhodom 4-20mA in delovnim kontaktom, vključno s fazonskimi kosi za vgradnjo v PVC cevni razvod, spojnim, tesnilnim in pritrdilnim materialom
* ustreza proizvod FIP FLS ali drug proizvod enakih ali boljših karakteristik;</t>
  </si>
  <si>
    <t>merilec pretoka - DN200, osnovnem opisu</t>
  </si>
  <si>
    <t>3.1.29.01.04.</t>
  </si>
  <si>
    <t>3.1.29.01.04.01</t>
  </si>
  <si>
    <t>3.1.29.01.05.</t>
  </si>
  <si>
    <t>3.1.29.01.05.01</t>
  </si>
  <si>
    <t>Vgradnja PVC-U spojke v opažne stene debeline 30cm, vključno z zaščitnim in pritrdilnim materialom</t>
  </si>
  <si>
    <t>3.1.29.01.05.02</t>
  </si>
  <si>
    <t>3.1.29.01.05.03</t>
  </si>
  <si>
    <t>3.1.29.01.05.04</t>
  </si>
  <si>
    <t>3.1.29.01.05.05</t>
  </si>
  <si>
    <t>d32 - vzorec</t>
  </si>
  <si>
    <t>d63 - nivokaz</t>
  </si>
  <si>
    <t>d110 - sanitarna voda</t>
  </si>
  <si>
    <t>d160 - varnostni preliv</t>
  </si>
  <si>
    <t>d315 - filtrska črpalka</t>
  </si>
  <si>
    <t>3.1.29.01.06.</t>
  </si>
  <si>
    <t>3.1.29.01.06.01</t>
  </si>
  <si>
    <t>3.1.29.01.06.02</t>
  </si>
  <si>
    <t>3.1.29.01.06.03</t>
  </si>
  <si>
    <t>3.1.29.01.06.04</t>
  </si>
  <si>
    <t>3.1.29.01.06.05</t>
  </si>
  <si>
    <t>PVC-U cevni razvod, NP6-10, vključno s fazonskimi kosi - instalacija od komp. bazena do tlačnih filtrov, varnostni preliv, praznjenje komp. bazena</t>
  </si>
  <si>
    <t>d63 NP10</t>
  </si>
  <si>
    <t>d90 NP10</t>
  </si>
  <si>
    <t>d160 NP6</t>
  </si>
  <si>
    <t>d225 NP6</t>
  </si>
  <si>
    <t>d315 NP6</t>
  </si>
  <si>
    <t>Tlačni filtri:</t>
  </si>
  <si>
    <t>3.1.29.01.07.</t>
  </si>
  <si>
    <t>3.1.29.01.07.01</t>
  </si>
  <si>
    <t>3.1.29.01.07.00</t>
  </si>
  <si>
    <t>karakteristike:</t>
  </si>
  <si>
    <t>-</t>
  </si>
  <si>
    <t>pretok filtriranje: 120 m3/h</t>
  </si>
  <si>
    <t>pretok pranje: 160 m3/h</t>
  </si>
  <si>
    <t>medij: sanitarna voda</t>
  </si>
  <si>
    <t>izdelava: DIN 19605/19643</t>
  </si>
  <si>
    <t>delovni tlak: 2,5 bar</t>
  </si>
  <si>
    <t>nazivni tlak armature: NP10</t>
  </si>
  <si>
    <t>Osnovne dimenzije:</t>
  </si>
  <si>
    <t>premer: Ø 2.000 mm</t>
  </si>
  <si>
    <t>filtrirna površina: 3,14 m2</t>
  </si>
  <si>
    <t>višina filtra: 2.900 mm</t>
  </si>
  <si>
    <t>višina polnilne filtrske mase: max. 1,5 m</t>
  </si>
  <si>
    <t>priključek filtriranje IN/OUT: DN200</t>
  </si>
  <si>
    <t>priključek odzračevanje: DN40</t>
  </si>
  <si>
    <t>priključek praznjenje: DN40</t>
  </si>
  <si>
    <t>odprtina za polnjenje: DN500</t>
  </si>
  <si>
    <t>stranska odprtina: DN500</t>
  </si>
  <si>
    <t>pleksi okno DN200</t>
  </si>
  <si>
    <t>barva filtra: natur</t>
  </si>
  <si>
    <t>3.1.3.04.02.</t>
  </si>
  <si>
    <t>3.1.3.04.02.01</t>
  </si>
  <si>
    <t>beton C 30/ 37, XC4, XD1, d32, prereza 0,08-0,12 m3/ m1, VB2, Hs≤3,2m</t>
  </si>
  <si>
    <t>beton C 30/ 37, XC4, XD1, d32, prereza 0,08-0,12 m3/ m1, VB2, Hs≤4,5m</t>
  </si>
  <si>
    <t>beton C 30/ 37, XC4, XD1, d32, prereza 0,08-0,12 m3/ m1, VB3, Hs≤4,5m</t>
  </si>
  <si>
    <t>beton C 30/ 37, XC4, XD1, d32, prereza 0,12-0,20 m3/ m1, VB2, Hs≤3,2m</t>
  </si>
  <si>
    <t>beton C 30/ 37, XC4, XD1, d32, prereza 0,12-0,20 m3/ m1, VB3, Hs≤3,2m</t>
  </si>
  <si>
    <t>beton C 30/ 37, XC4, XD1, d32, prereza 0,12-0,20 m3/ m1, VB2, Hs≤4,5m</t>
  </si>
  <si>
    <t>beton C 30/ 37, XC4, XD1, d32, prereza 0,12-0,20 m3/ m1, VB3, Hs≤4,5m</t>
  </si>
  <si>
    <t>beton C 30/ 37, XC4, XD1, d32, prereza 0,12-0,20 m3/ m1, VB3, Hs≤6,0m</t>
  </si>
  <si>
    <t>beton C 30/ 37, XC4, XD1, d32, prereza 0,20-0,30 m3/ m1, VB2, Hs≤3,2m</t>
  </si>
  <si>
    <t>beton C 30/ 37, XC4, XD1, d32, prereza 0,20-0,30 m3/ m1, VB3, Hs≤3,2m</t>
  </si>
  <si>
    <t>beton C 30/ 37, XC4, XD1, d32, prereza 0,20-0,30 m3/ m1, VB2, Hs≤4,5m</t>
  </si>
  <si>
    <t>beton C 30/ 37, XC4, XD1, d32, prereza 0,20-0,30 m3/ m1, VB3, Hs≤4,5m</t>
  </si>
  <si>
    <t>beton C 30/ 37, XC4, XD1, d32, prereza 0,20-0,30 m3/ m1, VB3, Hs≤6,0m</t>
  </si>
  <si>
    <t>beton C30/37, XC4, XD1, d32, prerez 0,8 - 1,0 m3/m1, točkovni temelji ( FD 01-FD06)</t>
  </si>
  <si>
    <r>
      <t xml:space="preserve"> - stena WL 101</t>
    </r>
    <r>
      <rPr>
        <sz val="9"/>
        <rFont val="Arial"/>
        <family val="2"/>
        <charset val="238"/>
      </rPr>
      <t>, beton C30/37, XC4, XD1, d32N, debelina 30 cm, višina do 5,0 m.</t>
    </r>
  </si>
  <si>
    <r>
      <t xml:space="preserve"> - stena WL 102,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</si>
  <si>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103,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</si>
  <si>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t>3.1.3.01.03.00</t>
  </si>
  <si>
    <t>op.: 
Zaradi namenske rabe objekta, se predvideva, da bo v prostorih objekta povečana vlaga s prisotnostjo klora, zato je potrebno upoštevati, da so:
- vsi betoni v objektu, ki so razreda vidnosti površine VB2, so kvalitete C30/37, XC4, XD1;
- vsi betoni v objektu, ki so razreda vidnosti površine VB3, so kvalitete C30/37, XC4, XD1;</t>
  </si>
  <si>
    <t>3.1.3.02.00.03</t>
  </si>
  <si>
    <t>op.:
Zaradi namenske rabe objekta, se predvideva, da bo v prostorih objekta povečana vlaga s prisotnostjo klora, zato je potrebno upoštevati, da so:
- vsi betoni v objektu, ki so razreda vidnosti površine VB2, so kvalitete C30/37, XC4, XD1;
- vsi betoni v objektu, ki so razreda vidnosti površine VB3, so kvalitete C30/37, XC4, XD1;</t>
  </si>
  <si>
    <t>op.: lokacijo posameznega stebra, glede razreda vidnosti površine (VB2 ali VB3), glej armaturni načrt in načrte arhitekture! Stebri so pravokotnega prereza.</t>
  </si>
  <si>
    <t>opombe: 
- pri samostojnih parapetnih stenah je robove zaključiti (kot npr: posneti robovi, vgrajena letvica) po zahtevi arhitekta.</t>
  </si>
  <si>
    <r>
      <t xml:space="preserve"> - stena WL 109, </t>
    </r>
    <r>
      <rPr>
        <sz val="9"/>
        <rFont val="Arial"/>
        <family val="2"/>
        <charset val="238"/>
      </rPr>
      <t>beton  C30/37, XC4, XD1,</t>
    </r>
    <r>
      <rPr>
        <b/>
        <sz val="9"/>
        <rFont val="Arial"/>
        <family val="2"/>
        <charset val="238"/>
      </rPr>
      <t xml:space="preserve"> debelina 30 cm, </t>
    </r>
    <r>
      <rPr>
        <sz val="9"/>
        <rFont val="Arial"/>
        <family val="2"/>
        <charset val="238"/>
      </rPr>
      <t>višina do 5,0 m.</t>
    </r>
  </si>
  <si>
    <r>
      <t xml:space="preserve"> - stena WL 110,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</si>
  <si>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111,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</si>
  <si>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112,219 </t>
    </r>
    <r>
      <rPr>
        <sz val="9"/>
        <rFont val="Arial"/>
        <family val="2"/>
        <charset val="238"/>
      </rPr>
      <t>beton  C30/37, XC4, XD1, d32N</t>
    </r>
    <r>
      <rPr>
        <b/>
        <sz val="9"/>
        <rFont val="Arial"/>
        <family val="2"/>
        <charset val="238"/>
      </rPr>
      <t xml:space="preserve">, debelina 20, 30 cm, </t>
    </r>
    <r>
      <rPr>
        <sz val="9"/>
        <rFont val="Arial"/>
        <family val="2"/>
        <charset val="238"/>
      </rPr>
      <t>višina do 5,0 m. 1,30 parapet)</t>
    </r>
  </si>
  <si>
    <r>
      <t xml:space="preserve"> - stena WL 112,219 </t>
    </r>
    <r>
      <rPr>
        <sz val="9"/>
        <rFont val="Arial"/>
        <family val="2"/>
        <charset val="238"/>
      </rPr>
      <t>beton  C30/37, XC4, XD1, d32N</t>
    </r>
    <r>
      <rPr>
        <b/>
        <sz val="9"/>
        <rFont val="Arial"/>
        <family val="2"/>
        <charset val="238"/>
      </rPr>
      <t xml:space="preserve">, debelina 20, 30 cm, </t>
    </r>
    <r>
      <rPr>
        <sz val="9"/>
        <rFont val="Arial"/>
        <family val="2"/>
        <charset val="238"/>
      </rPr>
      <t>višina do 5,0 m.</t>
    </r>
  </si>
  <si>
    <r>
      <t xml:space="preserve"> - stena WL 113,114,115,116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</si>
  <si>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270,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</si>
  <si>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217,220,221.234,278,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</si>
  <si>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224,229,230, 279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</si>
  <si>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225,226,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</si>
  <si>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231,236,235,242.239,238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</si>
  <si>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245,243,244,246,247,248,249 </t>
    </r>
    <r>
      <rPr>
        <sz val="9"/>
        <rFont val="Arial"/>
        <family val="2"/>
        <charset val="238"/>
      </rPr>
      <t>beton beton C30/37, XC4, XD1, d32N</t>
    </r>
    <r>
      <rPr>
        <b/>
        <sz val="9"/>
        <rFont val="Arial"/>
        <family val="2"/>
        <charset val="238"/>
      </rPr>
      <t xml:space="preserve">, debelina 30 cm, </t>
    </r>
    <r>
      <rPr>
        <sz val="9"/>
        <rFont val="Arial"/>
        <family val="2"/>
        <charset val="238"/>
      </rPr>
      <t>višina do 5,0 m.</t>
    </r>
  </si>
  <si>
    <r>
      <t xml:space="preserve"> - stena WL 245,243,244,246,247,248,249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</si>
  <si>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256,269,227, 258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</si>
  <si>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260,261,262,263,264,265,266,267,268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</si>
  <si>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opaž stene W 260,261,262,263,264,265,266,267,268 dvostranski ( vezni ali podprti), stena H</t>
    </r>
    <r>
      <rPr>
        <sz val="9"/>
        <rFont val="Calibri"/>
        <family val="2"/>
        <charset val="238"/>
      </rPr>
      <t>&gt;</t>
    </r>
    <r>
      <rPr>
        <sz val="9"/>
        <rFont val="Arial"/>
        <family val="2"/>
        <charset val="238"/>
      </rPr>
      <t xml:space="preserve"> 5,0m neobdelan, z odprtinami.</t>
    </r>
  </si>
  <si>
    <r>
      <t xml:space="preserve"> - stena WL 440,432,474,475,476,447 </t>
    </r>
    <r>
      <rPr>
        <sz val="9"/>
        <rFont val="Arial"/>
        <family val="2"/>
        <charset val="238"/>
      </rPr>
      <t>beton C30/37, XC4, XD1, d32N</t>
    </r>
    <r>
      <rPr>
        <b/>
        <sz val="9"/>
        <rFont val="Arial"/>
        <family val="2"/>
        <charset val="238"/>
      </rPr>
      <t xml:space="preserve">, debelina 30 cm, </t>
    </r>
    <r>
      <rPr>
        <sz val="9"/>
        <rFont val="Arial"/>
        <family val="2"/>
        <charset val="238"/>
      </rPr>
      <t>višina do 1,5m</t>
    </r>
  </si>
  <si>
    <r>
      <t xml:space="preserve"> - stena WL 1002,1001,1007,1008,1013,1014,1011,1012,1003,1004, </t>
    </r>
    <r>
      <rPr>
        <sz val="9"/>
        <rFont val="Arial"/>
        <family val="2"/>
        <charset val="238"/>
      </rPr>
      <t>beton C30/37, XC4, XD1, d32N</t>
    </r>
    <r>
      <rPr>
        <b/>
        <sz val="9"/>
        <rFont val="Arial"/>
        <family val="2"/>
        <charset val="238"/>
      </rPr>
      <t xml:space="preserve">, debelina 30 cm, </t>
    </r>
    <r>
      <rPr>
        <sz val="9"/>
        <rFont val="Arial"/>
        <family val="2"/>
        <charset val="238"/>
      </rPr>
      <t>višina do 3,0 m.</t>
    </r>
  </si>
  <si>
    <r>
      <t xml:space="preserve"> - stena WL 750,751,752 ,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</si>
  <si>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t xml:space="preserve"> - stena WL 1005,1006,1009,1010,259,511,513,514,512, </t>
    </r>
    <r>
      <rPr>
        <sz val="9"/>
        <rFont val="Arial"/>
        <family val="2"/>
        <charset val="238"/>
      </rPr>
      <t>beton C30/37, XC4, XD1, d32N</t>
    </r>
    <r>
      <rPr>
        <b/>
        <sz val="9"/>
        <rFont val="Arial"/>
        <family val="2"/>
        <charset val="238"/>
      </rPr>
      <t xml:space="preserve">, debelina 30 cm, </t>
    </r>
    <r>
      <rPr>
        <sz val="9"/>
        <rFont val="Arial"/>
        <family val="2"/>
        <charset val="238"/>
      </rPr>
      <t>višina do 4,5 m.</t>
    </r>
  </si>
  <si>
    <r>
      <t xml:space="preserve"> - stena razne , </t>
    </r>
    <r>
      <rPr>
        <sz val="9"/>
        <rFont val="Arial"/>
        <family val="2"/>
        <charset val="238"/>
      </rPr>
      <t>beton C30/37, XC4, XD1, d32N</t>
    </r>
    <r>
      <rPr>
        <b/>
        <sz val="9"/>
        <rFont val="Arial"/>
        <family val="2"/>
        <charset val="238"/>
      </rPr>
      <t xml:space="preserve">, debelina 30 cm, </t>
    </r>
    <r>
      <rPr>
        <sz val="9"/>
        <rFont val="Arial"/>
        <family val="2"/>
        <charset val="238"/>
      </rPr>
      <t>višina do 5,0 m.</t>
    </r>
  </si>
  <si>
    <r>
      <rPr>
        <b/>
        <sz val="9"/>
        <rFont val="Arial"/>
        <family val="2"/>
        <charset val="238"/>
      </rPr>
      <t xml:space="preserve"> - plošča SL 201 - vodotesni beton-</t>
    </r>
    <r>
      <rPr>
        <sz val="9"/>
        <rFont val="Arial"/>
        <family val="2"/>
        <charset val="238"/>
      </rPr>
      <t xml:space="preserve"> C30/37, XC4, XD1, d32, prerez 0,70 m3/m2, tem./tal. 
</t>
    </r>
  </si>
  <si>
    <r>
      <t xml:space="preserve"> -</t>
    </r>
    <r>
      <rPr>
        <b/>
        <sz val="9"/>
        <rFont val="Arial"/>
        <family val="2"/>
        <charset val="238"/>
      </rPr>
      <t xml:space="preserve"> plošča SL 210</t>
    </r>
    <r>
      <rPr>
        <sz val="9"/>
        <rFont val="Arial"/>
        <family val="2"/>
        <charset val="238"/>
      </rPr>
      <t xml:space="preserve"> monolitna plošča - beton C30/37, XC4, XD1, d32, ( debelina 30 cm) prerez 0,20&lt;A≤0,30 m3/m2,  mas.str.plošča pod bazenom (Hp≤ 2,5m); vklj. z obdelavo površine tip C - zaglajena;</t>
    </r>
  </si>
  <si>
    <r>
      <t xml:space="preserve"> -</t>
    </r>
    <r>
      <rPr>
        <b/>
        <sz val="9"/>
        <rFont val="Arial"/>
        <family val="2"/>
        <charset val="238"/>
      </rPr>
      <t xml:space="preserve"> plošča SL 200</t>
    </r>
    <r>
      <rPr>
        <sz val="9"/>
        <rFont val="Arial"/>
        <family val="2"/>
        <charset val="238"/>
      </rPr>
      <t xml:space="preserve"> monolitna plošča - beton C30/37, XC4, XD1, d32, ( debelina 30 cm) prerez 0,20&lt;A≤0,30 m3/m2,  mas.str.plošča pod bazenom (Hp≤ 3,0m); vklj. z obdelavo površine tip C - zaglajena;</t>
    </r>
  </si>
  <si>
    <r>
      <t xml:space="preserve"> -</t>
    </r>
    <r>
      <rPr>
        <b/>
        <sz val="9"/>
        <rFont val="Arial"/>
        <family val="2"/>
        <charset val="238"/>
      </rPr>
      <t xml:space="preserve"> plošča SL 302</t>
    </r>
    <r>
      <rPr>
        <sz val="9"/>
        <rFont val="Arial"/>
        <family val="2"/>
        <charset val="238"/>
      </rPr>
      <t xml:space="preserve"> monolitna plošča - beton C30/37, XC4, XD1, d32, ( debelina 10 cm) prerez do 0,12 m3/m2, mas. plošča  (Hp≤ 4,5m); vklj. z obdelavo površine tip C - zaglajena;</t>
    </r>
  </si>
  <si>
    <r>
      <t xml:space="preserve"> -</t>
    </r>
    <r>
      <rPr>
        <b/>
        <sz val="9"/>
        <rFont val="Arial"/>
        <family val="2"/>
        <charset val="238"/>
      </rPr>
      <t xml:space="preserve"> plošča SL 302</t>
    </r>
    <r>
      <rPr>
        <sz val="9"/>
        <rFont val="Arial"/>
        <family val="2"/>
        <charset val="238"/>
      </rPr>
      <t xml:space="preserve"> monolitna plošča - beton C30/37, XC4, XD1, d32, ( debelina 20, 22,30 cm) prerez 0,20&lt;A≤0,30 m3/m2, mas. plošča  (Hp≤ 4,5m); vklj. z obdelavo površine tip C - zaglajena;</t>
    </r>
  </si>
  <si>
    <r>
      <t xml:space="preserve"> -</t>
    </r>
    <r>
      <rPr>
        <b/>
        <sz val="9"/>
        <rFont val="Arial"/>
        <family val="2"/>
        <charset val="238"/>
      </rPr>
      <t xml:space="preserve"> plošča SL 301</t>
    </r>
    <r>
      <rPr>
        <sz val="9"/>
        <rFont val="Arial"/>
        <family val="2"/>
        <charset val="238"/>
      </rPr>
      <t xml:space="preserve"> monolitna plošča - beton C30/37, XC4, XD1, d32, ( debelina 30 cm) prerez 0,20&lt;A≤0,30 m3/m2, mas. plošča  (Hp≤ 4,0m); vklj. z obdelavo površine tip C - zaglajena;</t>
    </r>
  </si>
  <si>
    <r>
      <t xml:space="preserve"> -</t>
    </r>
    <r>
      <rPr>
        <b/>
        <sz val="9"/>
        <rFont val="Arial"/>
        <family val="2"/>
        <charset val="238"/>
      </rPr>
      <t xml:space="preserve"> plošča SL 303,304</t>
    </r>
    <r>
      <rPr>
        <sz val="9"/>
        <rFont val="Arial"/>
        <family val="2"/>
        <charset val="238"/>
      </rPr>
      <t xml:space="preserve"> monolitna plošča - beton C30/37, XC4, XD1, d32, ( debelina 40 cm) prerez nad 0,30 m3/m2, mas. plošča  (Hp≤ 4,0m); vklj. z obdelavo površine tip C - zaglajena; plošča v naklonu.</t>
    </r>
  </si>
  <si>
    <r>
      <t xml:space="preserve"> -</t>
    </r>
    <r>
      <rPr>
        <b/>
        <sz val="9"/>
        <rFont val="Arial"/>
        <family val="2"/>
        <charset val="238"/>
      </rPr>
      <t xml:space="preserve"> plošča SL 305</t>
    </r>
    <r>
      <rPr>
        <sz val="9"/>
        <rFont val="Arial"/>
        <family val="2"/>
        <charset val="238"/>
      </rPr>
      <t xml:space="preserve"> monolitna plošča - beton C30/37, XC4, XD1, d32, ( debelina 40 cm) prerez nad 0,30 m3/m2, mas. plošča  (Hp≤ 3,5 m); vklj. z obdelavo površine tip C - zaglajena;</t>
    </r>
  </si>
  <si>
    <r>
      <t xml:space="preserve"> -</t>
    </r>
    <r>
      <rPr>
        <b/>
        <sz val="9"/>
        <rFont val="Arial"/>
        <family val="2"/>
        <charset val="238"/>
      </rPr>
      <t xml:space="preserve"> plošča SL 402</t>
    </r>
    <r>
      <rPr>
        <sz val="9"/>
        <rFont val="Arial"/>
        <family val="2"/>
        <charset val="238"/>
      </rPr>
      <t xml:space="preserve"> monolitna plošča - beton C30/37, XC4, XD1, d32, ( debelina 22 cm) prerez od 0,20 - 0,30 m3/m2, mas. plošča  (Hp≤ 5,0 m); vklj. z obdelavo površine tip C - zaglajena;</t>
    </r>
  </si>
  <si>
    <r>
      <t xml:space="preserve"> -</t>
    </r>
    <r>
      <rPr>
        <b/>
        <sz val="9"/>
        <rFont val="Arial"/>
        <family val="2"/>
        <charset val="238"/>
      </rPr>
      <t xml:space="preserve"> plošča SL 403</t>
    </r>
    <r>
      <rPr>
        <sz val="9"/>
        <rFont val="Arial"/>
        <family val="2"/>
        <charset val="238"/>
      </rPr>
      <t xml:space="preserve"> monolitna plošča - beton C30/37, XC4, XD1, d32, ( debelina 22 cm) prerez od 0,20 - 0,30 m3/m2, mas. plošča  (Hp≤ 5,00 m); vklj. z obdelavo površine tip C - zaglajena;</t>
    </r>
  </si>
  <si>
    <r>
      <t xml:space="preserve"> -</t>
    </r>
    <r>
      <rPr>
        <b/>
        <sz val="9"/>
        <rFont val="Arial"/>
        <family val="2"/>
        <charset val="238"/>
      </rPr>
      <t xml:space="preserve"> plošča SL 601</t>
    </r>
    <r>
      <rPr>
        <sz val="9"/>
        <rFont val="Arial"/>
        <family val="2"/>
        <charset val="238"/>
      </rPr>
      <t xml:space="preserve"> monolitna plošča nad dvigalnim jaškom - beton C30/37, XC4, XD1, d32, ( debelina 22 cm) prerez od 0,20 - 0,30 m3/m2, mas. plošča  (Hp≤ 5,50 m); vklj. z obdelavo površine tip C - zaglajena;</t>
    </r>
  </si>
  <si>
    <r>
      <t xml:space="preserve"> - nosilci -</t>
    </r>
    <r>
      <rPr>
        <sz val="9"/>
        <rFont val="Arial"/>
        <family val="2"/>
        <charset val="238"/>
      </rPr>
      <t xml:space="preserve"> </t>
    </r>
    <r>
      <rPr>
        <b/>
        <sz val="9"/>
        <rFont val="Arial"/>
        <family val="2"/>
        <charset val="238"/>
      </rPr>
      <t>beton</t>
    </r>
    <r>
      <rPr>
        <sz val="9"/>
        <rFont val="Arial"/>
        <family val="2"/>
        <charset val="238"/>
      </rPr>
      <t xml:space="preserve"> C30/37, XC4, XD1, d 32N, prereza do 0,12 m3/ m1, višina podpiranja do 3,0 m</t>
    </r>
  </si>
  <si>
    <r>
      <t xml:space="preserve"> - nosilci - beton</t>
    </r>
    <r>
      <rPr>
        <sz val="9"/>
        <rFont val="Arial"/>
        <family val="2"/>
        <charset val="238"/>
      </rPr>
      <t xml:space="preserve"> C30/37, XC4, XD1, d 32N, prereza do 0,12 m3/ m1, višina podpiranja do 4,0 m</t>
    </r>
  </si>
  <si>
    <r>
      <t xml:space="preserve"> - nosilci - beton </t>
    </r>
    <r>
      <rPr>
        <sz val="9"/>
        <rFont val="Arial"/>
        <family val="2"/>
        <charset val="238"/>
      </rPr>
      <t>C30/37, XC4, XD1, d 32N, prereza do 0,12 m3/ m1, višina podpiranja do 4,0 m</t>
    </r>
  </si>
  <si>
    <r>
      <t xml:space="preserve"> - nosilci - beton </t>
    </r>
    <r>
      <rPr>
        <sz val="9"/>
        <rFont val="Arial"/>
        <family val="2"/>
        <charset val="238"/>
      </rPr>
      <t>C30/37, XC4, XD1, d 32N, prereza od 0,12 - 20 m3/ m1, višina podpiranja do 4,0 m</t>
    </r>
  </si>
  <si>
    <r>
      <t xml:space="preserve"> - nosilci - beton </t>
    </r>
    <r>
      <rPr>
        <sz val="9"/>
        <rFont val="Arial"/>
        <family val="2"/>
        <charset val="238"/>
      </rPr>
      <t>C30/37, XC4, XD1, d 32N, prereza nad 30 m3/ m1, višina podpiranja do 5,0 m</t>
    </r>
  </si>
  <si>
    <r>
      <t xml:space="preserve"> - nosilci - beton </t>
    </r>
    <r>
      <rPr>
        <sz val="9"/>
        <rFont val="Arial"/>
        <family val="2"/>
        <charset val="238"/>
      </rPr>
      <t>C30/37, XC4, XD1, d 32N, prereza do 0,12 m3/ m1, višina podpiranja do 5,0 - 6,0 m</t>
    </r>
  </si>
  <si>
    <r>
      <t xml:space="preserve"> - nosilci - beton </t>
    </r>
    <r>
      <rPr>
        <sz val="9"/>
        <rFont val="Arial"/>
        <family val="2"/>
        <charset val="238"/>
      </rPr>
      <t>C30/37, XC4, XD1, d 32N, prereza do 0,12 - 0,20 m3/ m1, višina podpiranja do 5,0 - 6,0 m</t>
    </r>
  </si>
  <si>
    <r>
      <t xml:space="preserve"> - nosilci - beton </t>
    </r>
    <r>
      <rPr>
        <sz val="9"/>
        <rFont val="Arial"/>
        <family val="2"/>
        <charset val="238"/>
      </rPr>
      <t>C30/37, XC4, XD1, d 32N, prereza nad 0,30 m3/ m1, višina podpiranja do 5,0 - 6,0 m</t>
    </r>
  </si>
  <si>
    <r>
      <t xml:space="preserve"> - stopničasti nosilci tribun ( BM 1401- 1406) - beton </t>
    </r>
    <r>
      <rPr>
        <sz val="9"/>
        <rFont val="Arial"/>
        <family val="2"/>
        <charset val="238"/>
      </rPr>
      <t>C30/37, XC4, XD1, d 32N, prereza do 0,12 m3/ m1, višina podpiranja do 3,0 m</t>
    </r>
  </si>
  <si>
    <r>
      <t xml:space="preserve"> - stopničasti nosilci tribun ( BM 1501,1502,1503.1504,1505,1506,1507,1508,1509) - beton </t>
    </r>
    <r>
      <rPr>
        <sz val="9"/>
        <rFont val="Arial"/>
        <family val="2"/>
        <charset val="238"/>
      </rPr>
      <t>C30/37, XC4, XD1, d 32N, prereza do 0,12 m3/ m1, višina podpiranja do 3,0 m prereza do 0,12 m3/ m1, višina podpiranja do 5,5 m</t>
    </r>
  </si>
  <si>
    <t>opaž ravne plošče podesta, podpiranje do 3,0 m, obdelava VB3</t>
  </si>
  <si>
    <r>
      <t>stopnice ST 001</t>
    </r>
    <r>
      <rPr>
        <sz val="9"/>
        <rFont val="Arial"/>
        <family val="2"/>
        <charset val="238"/>
      </rPr>
      <t xml:space="preserve"> (betoniranje stopniščne rame, podesta in stopnih plošč) - </t>
    </r>
    <r>
      <rPr>
        <b/>
        <sz val="9"/>
        <rFont val="Arial"/>
        <family val="2"/>
        <charset val="238"/>
      </rPr>
      <t>beton</t>
    </r>
    <r>
      <rPr>
        <sz val="9"/>
        <rFont val="Arial"/>
        <family val="2"/>
        <charset val="238"/>
      </rPr>
      <t xml:space="preserve"> C30/37, XC4, XD1, 32N, prereza plošče od 0,12 - 0,20 m3/ m2; vklj. z obdelavo površine tip B - fino zaglajena;</t>
    </r>
  </si>
  <si>
    <r>
      <t>stopnice ST 002</t>
    </r>
    <r>
      <rPr>
        <sz val="9"/>
        <rFont val="Arial"/>
        <family val="2"/>
        <charset val="238"/>
      </rPr>
      <t xml:space="preserve"> (betoniranje stopniščne rame, podesta in stopnih plošč) - </t>
    </r>
    <r>
      <rPr>
        <b/>
        <sz val="9"/>
        <rFont val="Arial"/>
        <family val="2"/>
        <charset val="238"/>
      </rPr>
      <t>beton</t>
    </r>
    <r>
      <rPr>
        <sz val="9"/>
        <rFont val="Arial"/>
        <family val="2"/>
        <charset val="238"/>
      </rPr>
      <t xml:space="preserve"> C30/37, XC4, XD1, 32N, prereza plošče od 0,12 - 0,20 m3/ m2; vklj. z obdelavo površine tip B - fino zaglajena;</t>
    </r>
  </si>
  <si>
    <r>
      <t>stopnice ST 003</t>
    </r>
    <r>
      <rPr>
        <sz val="9"/>
        <rFont val="Arial"/>
        <family val="2"/>
        <charset val="238"/>
      </rPr>
      <t xml:space="preserve"> (betoniranje stopniščne rame, podesta in stopnih plošč) - </t>
    </r>
    <r>
      <rPr>
        <b/>
        <sz val="9"/>
        <rFont val="Arial"/>
        <family val="2"/>
        <charset val="238"/>
      </rPr>
      <t>beton</t>
    </r>
    <r>
      <rPr>
        <sz val="9"/>
        <rFont val="Arial"/>
        <family val="2"/>
        <charset val="238"/>
      </rPr>
      <t xml:space="preserve"> C30/37, XC4, XD1, 32N, prereza plošče od 0,12 - 0,20 m3/ m2; vklj. z obdelavo površine tip B - fino zaglajena;</t>
    </r>
  </si>
  <si>
    <r>
      <t>stopnice komunikacija v 2. klet</t>
    </r>
    <r>
      <rPr>
        <sz val="9"/>
        <rFont val="Arial"/>
        <family val="2"/>
        <charset val="238"/>
      </rPr>
      <t xml:space="preserve"> (betoniranje stopniščne rame, podesta in stopnih plošč) - </t>
    </r>
    <r>
      <rPr>
        <b/>
        <sz val="9"/>
        <rFont val="Arial"/>
        <family val="2"/>
        <charset val="238"/>
      </rPr>
      <t>beton</t>
    </r>
    <r>
      <rPr>
        <sz val="9"/>
        <rFont val="Arial"/>
        <family val="2"/>
        <charset val="238"/>
      </rPr>
      <t xml:space="preserve"> C30/37, XC4, XD1, 32N, prereza plošče od 0,12 - 0,20 m3/ m2; vklj. z obdelavo površine tip C - zaglajena za oblogo s keramika na lepilo;</t>
    </r>
  </si>
  <si>
    <r>
      <t>stopnice na tribunah (2 kosa)</t>
    </r>
    <r>
      <rPr>
        <sz val="9"/>
        <rFont val="Arial"/>
        <family val="2"/>
        <charset val="238"/>
      </rPr>
      <t xml:space="preserve"> ( betoniranje stopniščne rame, podesta in stopnih plošč) - </t>
    </r>
    <r>
      <rPr>
        <b/>
        <sz val="9"/>
        <rFont val="Arial"/>
        <family val="2"/>
        <charset val="238"/>
      </rPr>
      <t>beton</t>
    </r>
    <r>
      <rPr>
        <sz val="9"/>
        <rFont val="Arial"/>
        <family val="2"/>
        <charset val="238"/>
      </rPr>
      <t xml:space="preserve"> C30/37, XC4, XD1, 32N, prereza plošče od 0,12 - 0,20 m3/ m2; vklj. z obdelavo površine tip B - fino zaglajena;</t>
    </r>
  </si>
  <si>
    <r>
      <rPr>
        <b/>
        <sz val="9"/>
        <rFont val="Arial"/>
        <family val="2"/>
        <charset val="238"/>
      </rPr>
      <t>tribuna ST 100, stopničasta plošča</t>
    </r>
    <r>
      <rPr>
        <sz val="9"/>
        <rFont val="Arial"/>
        <family val="2"/>
        <charset val="238"/>
      </rPr>
      <t xml:space="preserve">, prereza od 0,12 - 0,20 m3/ m2, </t>
    </r>
    <r>
      <rPr>
        <b/>
        <sz val="9"/>
        <rFont val="Arial"/>
        <family val="2"/>
        <charset val="238"/>
      </rPr>
      <t>beton</t>
    </r>
    <r>
      <rPr>
        <sz val="9"/>
        <rFont val="Arial"/>
        <family val="2"/>
        <charset val="238"/>
      </rPr>
      <t xml:space="preserve"> C30/37, XC4, XD1; vklj. z obdelavo površine tip B - fino zaglajena; vidni beton VB3;</t>
    </r>
  </si>
  <si>
    <r>
      <rPr>
        <b/>
        <sz val="9"/>
        <rFont val="Arial"/>
        <family val="2"/>
        <charset val="238"/>
      </rPr>
      <t>tribuna ST 101, stopničasta plošča</t>
    </r>
    <r>
      <rPr>
        <sz val="9"/>
        <rFont val="Arial"/>
        <family val="2"/>
        <charset val="238"/>
      </rPr>
      <t xml:space="preserve">, prereza od 0,12 - 0,20 m3/ m2, </t>
    </r>
    <r>
      <rPr>
        <b/>
        <sz val="9"/>
        <rFont val="Arial"/>
        <family val="2"/>
        <charset val="238"/>
      </rPr>
      <t>beton</t>
    </r>
    <r>
      <rPr>
        <sz val="9"/>
        <rFont val="Arial"/>
        <family val="2"/>
        <charset val="238"/>
      </rPr>
      <t xml:space="preserve"> C30/37, XC4, XD1; vklj. z obdelavo površine tip B - fino zaglajena; vidni beton VB3;</t>
    </r>
  </si>
  <si>
    <r>
      <rPr>
        <b/>
        <sz val="9"/>
        <rFont val="Arial"/>
        <family val="2"/>
        <charset val="238"/>
      </rPr>
      <t>tribuna ST 102 in ST 103, stopničasti plošči</t>
    </r>
    <r>
      <rPr>
        <sz val="9"/>
        <rFont val="Arial"/>
        <family val="2"/>
        <charset val="238"/>
      </rPr>
      <t xml:space="preserve">, prereza od 0,12 - 0,20 m3/ m2, </t>
    </r>
    <r>
      <rPr>
        <b/>
        <sz val="9"/>
        <rFont val="Arial"/>
        <family val="2"/>
        <charset val="238"/>
      </rPr>
      <t>beton</t>
    </r>
    <r>
      <rPr>
        <sz val="9"/>
        <rFont val="Arial"/>
        <family val="2"/>
        <charset val="238"/>
      </rPr>
      <t xml:space="preserve"> C30/37, XC4, XD1; vklj. z obdelavo površine tip B - fino zaglajena; vidni beton VB3;</t>
    </r>
  </si>
  <si>
    <t>3.1.3.03.05.</t>
  </si>
  <si>
    <t>3.1.3.03.05.01</t>
  </si>
  <si>
    <t>3.1.3.03.05.02</t>
  </si>
  <si>
    <t>3.1.3.03.05.03</t>
  </si>
  <si>
    <t>3.1.3.03.05.04</t>
  </si>
  <si>
    <r>
      <t xml:space="preserve">Izdelava, dobava in montaža </t>
    </r>
    <r>
      <rPr>
        <b/>
        <sz val="9"/>
        <color rgb="FF0070C0"/>
        <rFont val="Arial"/>
        <family val="2"/>
        <charset val="238"/>
      </rPr>
      <t>prefabriciranih stopnih ploskev stopnic na tribunah</t>
    </r>
    <r>
      <rPr>
        <sz val="9"/>
        <color rgb="FF0070C0"/>
        <rFont val="Arial"/>
        <family val="2"/>
        <charset val="238"/>
      </rPr>
      <t xml:space="preserve"> izdelanih iz vidnega betona (VB3), fine zaglajenosti, kvaliteta betona C30/37, XC4, XD1. Izdelati po detajlu arhitekture. Upoštevati pritrjevanje z lepljenjem na betonsko podlago.</t>
    </r>
  </si>
  <si>
    <t>3.1.5.03.01.</t>
  </si>
  <si>
    <t>3.1.5.03.01.01</t>
  </si>
  <si>
    <t>ZAKLJUČKI FASADE Z NOTRANJE STRANI</t>
  </si>
  <si>
    <t xml:space="preserve">Kompletna dobava potrebnega materiala in izvedba zaključka na notranji strani med fasado in streho - po detajlih iz načrta ARH. Zaključek za dosego dodatne toplotne izoliranosti in zrakotesnosti (prehoda med fasado in streho objekta).
V ceni postavke zajeti:
- dodatno toplotno izolacijo (TI): iz kamene volne- rezanje in opasovanje MW plošč različnih debelin ( kot npr. KI NaturBoard VENTI ali enakovredno);
- parna zapora (PZ): večplastna namenska folija - Sd=150m (kot npr. Delta Reflex ali enakovredno), vklj. z lepljenjem vseh stikov z namenskim lepinim trakom;
- podkonstrukcija iz tipskih pocinkanih profilov in obloga iz rezanih vlagoodpornih lesenih plošč (npr. OSB/3, deb.25mm) za podlogo notranji zaključni maski iz pločevine;
- notranja zaključna maska iz Alu eloksirane pločevine deb. 0,7mm, (barva po izbiri projektanta ARH), z vsemi potrebnim oblikovanjem in nerjavnimi pritrdili;
* v postavki so podane razvite širine (RŠ) oz. neto površine navedenih materialov, potrebnega za izvedbo 1m1 celotnega zaključka (za posamezni primer zaključka po detajlu);
</t>
  </si>
  <si>
    <t>Beton razreda najmanj C30/37 XC4/XF3 Dmax 16 pri tem mora biti vodocementno razmerje v/c &lt;0,50. Zaradi zagotavljanja čim bolj svetlo sive barve betona se le ta pripravi s čistim cementom tipa tipa CEM I 42,5  ali tipa CEM II A-S 42,5 in agregatom kamnolomskega izvora (dolomit ali apnenec). Agregat mora biti zmrzlinsko obstojen kategorije MS 18. Vidni betona razreda VB3 z dodatno zahtevo po ravnosti robov (fugiranje). Barvno odstopanje C3, tekstura T3, ravnost površine P2, in dodatno ravnost robov elementa P3 (glej tudi tolerance za fuge), zahteve so povzete po SIST TP CEN TR 15739:2009 (podroben opis zahtev je podan v tehničnem poročilu).</t>
  </si>
  <si>
    <t>Prefabricirane elemente se zaščiti z brezbarvnim hidrofobnim  zaščitnim premazom, ki dodatno deluje proti grafitno in olje odbojno (ProtectGurad CE Special Concrete, Guard Industrie);</t>
  </si>
  <si>
    <t xml:space="preserve">Rezanje navideznih dilatacij /reg (pri debelini tlaka 8 cm) je predvidoma na razdalji 5 m ob upoštevanju geometrijskega razmerje širina / dolžini elementa med dilatacijami, ki ne sme presegati vrednosti 1,7 (pravokotnik širine 1m je lahko dolžine največ 1,7 m). Pri razporeditvi dilatacij (navideznih in prostorskih) je obvezno potrebno upoštevati sestavo betona, čas rezanja dilatacij (čim prej), vrsto in dolžino nege betona, geometrijo prostora, vrste in globine armature v tlaku in prekinjenosti armature po poljih (zaradi talnega ogrevanja se na prekinitvah armature na cevi obvezno namesti zaščito / božire). </t>
  </si>
  <si>
    <t xml:space="preserve">Zahtevana je konstantna mokra nega betona najmanj 14 dni. Pred začetkom del izvajalec pripravi PIBK (projekt betona) kjer predlaga razporeditev dilatacij (navideznih in prostorskih) ter širino in globino dilatacij, ki jih mora odobriti/potrditi projektant. </t>
  </si>
  <si>
    <t>Vidni betona za neopaženo površino – posebna obdelava (preglednica N.6 SIST EN 13670/A101). Barvno odstopanje C3, tekstura T3, ravnost površine P3 zahteve so povzete po SIST TP CEN TR 15739:2009. (podroben opis zahtev je podan v tehničnem poročilu). Obdelava površine brušeno  globine 4 do 6 mm (Terrazzo efekt). Dilatacije je potrebno pred površinsko obdelavo zaščititi (ponavadi kitanje in ponovno rezanje po zaključeni obdelavi). Površina brušena tako, da je dosežena odpornost proti zdrsu po metodi SRT (PTV) vsaj 35  na mokri površini po TSC 06-620:2002. Pri izvedbi površinskih premazov se odpornost proti zdrsu določi na premazani površini.</t>
  </si>
  <si>
    <t>Pred začetkom del je obvezno potrebno izdelati vzorec velikosti vsaj 1,2 m2 na katerem se oceni videz in zaključno obdelavo, preveri zaščitni premaz in  preveri protidrsnost. Vzorec mora biti potrjen s strani projektanta pred začetkom del.</t>
  </si>
  <si>
    <t>talni epoksi premaz - Stopnice - upoštevana razvita površina stopnic</t>
  </si>
  <si>
    <t>talni epoksi premaz - Dvigalni jašek</t>
  </si>
  <si>
    <t>talni epoksi premaz - Stopniščni podesti</t>
  </si>
  <si>
    <t>TALNI PREMAZI IN OBLOGE</t>
  </si>
  <si>
    <t>dobava in vgradnja armature za ojačitev betona v AB talnih plavajočih ploščah - jeklene mreže in palice D≤12mm (kvaliteta B500B)</t>
  </si>
  <si>
    <t xml:space="preserve">Dobava materiala in izdelava armirano-betonskega tlaka deb. 10,0cm z obdelavo za doseganje teraco efekt. Tlak v sestavi:
- zaključni sloj: prozorna zaključna impregnacija betona proti prašenju in umazaniji, dvokomponentni premaz z malo topili in brezbarvni premaz na osnovi poliuretana (kot npr. StoWL100 prozoren ali enakovreden premaz drugega proizvajalca) - izvedba po navodilih izbranega proizvajalca zaščitnega premaza. V ceni upoštevati vertikalni zaključek - premaz v višini 20cm in kitanje stika tlak-stena.
- obdelava betona: brušenje betonskega tlaka za doseganje "teraco izgleda": Profesionalno brušenje površine estriha diamantni brusilni stroj do rezanja K220, Az rez K360 in K400. Globina brušenje do 5mm, teraco izgled, barva se ujema z izpostavljenimi betonskimi površinami v B / C zgradbah. Zahteve za drsno odpornost: v skladu z DIN 51097 in DIN 51130
- kompletno izvedbo AB tlaka, deb. 10cm, beton C30/37, XC4, Dmax 16, armaturna mreža in PP vlakna za mikroarmiranje z vsemi dodatki za predvideno izvedbo; izdelavo dilatacij in kitanje reg; negovanje betona;
- izvedba AB tlaka na sistemske plošče za talno gretje - upoštevano v popisu strojnih instalacij!
Stik betonskega tlaka s steno se loči s polaganjem robnega EPS traku skladno z veljavnimi predpisi o zvočni izolativnosti.
Pred izvedbo del izvajalec pripravi projekt tehnologije izvedbe betona in vzorce, ki jih predhodno potrdi projektant. Izvajalec mora v ceni m2 upoštevati izvedbo dilatacij na ustrezne površine, ki se določijo v projektu izvedbe betona in vse potrebne zaščitne ukrepe do primopredaje objekta.
</t>
  </si>
  <si>
    <t>3.1.3.02.00.04</t>
  </si>
  <si>
    <t>3.1.3.03.00.02</t>
  </si>
  <si>
    <t>3.1.3.03.00.03</t>
  </si>
  <si>
    <t>Zaradi namenske rabe objekta, se predvideva, da bo v prostorih objekta povečana vlaga s prisotnostjo klora, zato je potrebno upoštevati, da so:
- vsi betoni v objektu, ki so razreda vidnosti površine VB2, so kvalitete C30/37, XC4, XD1;
- vsi betoni v objektu, ki so razreda vidnosti površine VB3, so kvalitete C30/37, XC4, XD1;</t>
  </si>
  <si>
    <t xml:space="preserve">Splošne in posebne opombe za izvedbo: </t>
  </si>
  <si>
    <t>Vidni betona zahteve za neopaženo površino – enostavna obdelava (preglednica N.5 SIST EN 13670/A101). Barvno odstopanje C3, tekstura T3, ravnost površine P2 zahteve so povzete po SIST TP CEN TR 15739:2009 (podroben opis zahtev je podan v tehničnem poročilu). Obdelava površine je strojna v svežem betonu z rotacijskimi gladilci  (helikopterji). Površina mora biti strojno zglajena tako, da je dosežena odpornost proti zdrsu po metodi SRT (PTV) vsaj 20 na suhi površini (oziroma če je zahtevano SRT &gt; 35 na mokri površini) po TSC 06-620:2002. Pri izvedbi površinskih premazov se odpornost proti zdrsu določi na premazani površini. Priporočamo, da se površinska zaščita betona izvede čim hitreje (po zaključeni mokri negi) in obnovi po končani gradnji. S tem se lahko do neke mere ščiti beton med samo gradnjo, zmanjša vnos rje in drugih nečistoč v beton, zmanjša vpliv barvnih sprememb, itd. Po končani gradnji se izvede čiščenje s kemičnimi sredstvi ali z rahlim brušenjem površine betona ali kot kombinacija obojega, z namenom doseganja predvidenih lastnosti vidnega betona (odstranjevanje rje in druge umazanije, kot posledica uporabe vidne površine betona med gradnjo). Po čiščenju se obnovi zaključni premaz z enakim ali drugim proizvodom (površinskim premazom z mokrima ali pol mokrim videzom).</t>
  </si>
  <si>
    <t>Pred začetkom del je obvezno potrebno izdelati vzorec velikosti vsaj 1,2 m2 na katerem se oceni videz in zaključno obdelavo, preveri zaščitni premaz in preveri protidrsnost površine. Vzorec mora biti potrjen s strani projektanta pred začetkom del.</t>
  </si>
  <si>
    <r>
      <rPr>
        <u/>
        <sz val="9"/>
        <rFont val="Arial"/>
        <family val="2"/>
        <charset val="238"/>
      </rPr>
      <t>1/ določeni konstrukcijski elementi so načrtovani kot sovprežni elementi (jeklo/beton) in sice</t>
    </r>
    <r>
      <rPr>
        <sz val="9"/>
        <rFont val="Arial"/>
        <family val="2"/>
        <charset val="238"/>
      </rPr>
      <t xml:space="preserve">r:
- nosilci poz. 301, 302 so izvedeni kot polno obbetoniran profil HEA 600;
- jekleni konzolni nosilci (poz. BM401, BM 402.3 BM 403.3, BM 415.2) za podpiranje AB plošč poz. P400 in nosilec za podpiranje AB plošče poz. SL401 po načrtu GK (med osema B.K in B.M), so vpeti v beton zgoraj in je spodnji del viden);
- pri navedenih sovprežnih konstrukcijah je beton zajet v tem sklopu popisa, vsi jekleni profili s spojnimi pločevinami in čepi pa so zajeti v sklopu popisa ˝3.1.8. JEKLENE KONSTRUKCIJE˝;
</t>
    </r>
    <r>
      <rPr>
        <u/>
        <sz val="9"/>
        <rFont val="Arial"/>
        <family val="2"/>
        <charset val="238"/>
      </rPr>
      <t>2/ nosilec poz. BM 304 je načrtovan kot prednapet AB element;</t>
    </r>
    <r>
      <rPr>
        <sz val="9"/>
        <rFont val="Arial"/>
        <family val="2"/>
        <charset val="238"/>
      </rPr>
      <t xml:space="preserve">
</t>
    </r>
  </si>
  <si>
    <t>3.1.3.03.00.04</t>
  </si>
  <si>
    <r>
      <t xml:space="preserve"> -</t>
    </r>
    <r>
      <rPr>
        <b/>
        <sz val="9"/>
        <rFont val="Arial"/>
        <family val="2"/>
        <charset val="238"/>
      </rPr>
      <t xml:space="preserve"> plošča SL 400</t>
    </r>
    <r>
      <rPr>
        <sz val="9"/>
        <rFont val="Arial"/>
        <family val="2"/>
        <charset val="238"/>
      </rPr>
      <t xml:space="preserve"> monolitna plošča - beton C30/37, XC4, XD1, d32, ( debelina 22 cm) prerez od 0,20 - 0,30 m3/m2, mas. plošča  (Hp≤ 5,0 m); vklj. z obdelavo površine tip B - zaglajena; 
</t>
    </r>
    <r>
      <rPr>
        <b/>
        <sz val="9"/>
        <rFont val="Arial"/>
        <family val="2"/>
        <charset val="238"/>
      </rPr>
      <t>* plošča kot finalni tlak - obvezno glej tudi opis v post.3.1.3.03.00.04;</t>
    </r>
  </si>
  <si>
    <r>
      <t xml:space="preserve"> -</t>
    </r>
    <r>
      <rPr>
        <b/>
        <sz val="9"/>
        <rFont val="Arial"/>
        <family val="2"/>
        <charset val="238"/>
      </rPr>
      <t xml:space="preserve"> plošča SL 401</t>
    </r>
    <r>
      <rPr>
        <sz val="9"/>
        <rFont val="Arial"/>
        <family val="2"/>
        <charset val="238"/>
      </rPr>
      <t xml:space="preserve"> monolitna plošča - beton C30/37, XC4, XD1, d32, ( debelina 44 cm) prerez nad 0,30 m3/m2, mas. plošča  (Hp≤ 5,0 m); vklj. z obdelavo površine tip B - zaglajena;
</t>
    </r>
    <r>
      <rPr>
        <b/>
        <sz val="9"/>
        <rFont val="Arial"/>
        <family val="2"/>
        <charset val="238"/>
      </rPr>
      <t>* plošča kot finalni tlak - obvezno glej tudi opis v post.3.1.3.03.00.04;</t>
    </r>
  </si>
  <si>
    <r>
      <t xml:space="preserve"> -</t>
    </r>
    <r>
      <rPr>
        <b/>
        <sz val="9"/>
        <rFont val="Arial"/>
        <family val="2"/>
        <charset val="238"/>
      </rPr>
      <t xml:space="preserve"> plošča SL 501</t>
    </r>
    <r>
      <rPr>
        <sz val="9"/>
        <rFont val="Arial"/>
        <family val="2"/>
        <charset val="238"/>
      </rPr>
      <t xml:space="preserve"> monolitna plošča - beton C30/37, XC4, XD1, d32, ( debelina 22 cm) prerez od 0,20 - 0,30 m3/m2, mas. plošča  (Hp≤ 5,50 m); vklj. z obdelavo površine tip B - zaglajena;
</t>
    </r>
    <r>
      <rPr>
        <b/>
        <sz val="9"/>
        <rFont val="Arial"/>
        <family val="2"/>
        <charset val="238"/>
      </rPr>
      <t>* plošča kot finalni tlak - obvezno glej tudi opis v post.3.1.3.03.00.04;</t>
    </r>
  </si>
  <si>
    <t>3.1.3.00.01.13</t>
  </si>
  <si>
    <t>Vidni betona razreda VB3 z dodatno zahtevo po ravnosti robov. Barvno odstopanje C3, tekstura T3, ravnost površine P2, zahteve so povzete po SIST TP CEN TR 15739:2009 (podroben opis zahtev je podan v tehničnem poročilu). Vsi robovi so pravokotni brez uporabe trikotnih letvic! Obdelava površine, dopuščeno je rahlo brušenje površine, kot čiščenje oziroma poenotenje površine (po predhodnem dogovoru z arhitektom in izvedenem testu). Vsi robovi tribun so zaradi obrabe posneti (naknadno pobrušeni) pod kotom 45° v širini največ 5 mm Nastopna ploskev izdelanih tribun mora dosegati odpornost proti zdrsu po metodi SRT (SRV) najmanj 45 na mokri površini in po nanosu zaščitnega premaza po TSC 06-620:2002.</t>
  </si>
  <si>
    <t>3.1.29.01.08.</t>
  </si>
  <si>
    <t>Polnjenje filtra</t>
  </si>
  <si>
    <t>3.1.29.01.08.01</t>
  </si>
  <si>
    <t>Filtrski medij AFM (Aktivni Filtrski Medij), specifična teža ~1.250  kg/m3, skupna višina 1.200mm, min. 3 granulacije
* ustreza proizvod Dryden Aqua ali drug proizvod enakih ali boljših karakteristik;</t>
  </si>
  <si>
    <t>3.1.29.01.08.02</t>
  </si>
  <si>
    <t>Adsorbcijski antracit, skladno z EN 12907 in 12909, specifična teža 620 kg/m3, granulacije 0,8-2,0 mm (500 mm)
* ustreza proizvod EVERS Everzit Spezial Plus ali drug proizvod enakih ali boljših karakteristik;</t>
  </si>
  <si>
    <t>"Baterija" filtra (6 loput) sestoječa iz:</t>
  </si>
  <si>
    <t>3.1.29.01.09.</t>
  </si>
  <si>
    <t>PVC-U cevni razvod, NP6-10, vključno s fazonskimi kosi - instalacija za baterije filtrov, odzračevanje, praznjenje.</t>
  </si>
  <si>
    <t>3.1.29.01.09.01</t>
  </si>
  <si>
    <t>d50 NP10</t>
  </si>
  <si>
    <t>3.1.29.01.09.02</t>
  </si>
  <si>
    <t>3.1.29.01.10.</t>
  </si>
  <si>
    <t>Pnevmatska loputa za klorirano sanitarno vodo, disk inox AISI 316, tesnilo EPDM, NP10,  vključno z regulacijskimi pnevmatsmiki ventilčki, letečimi prirobnicami, nastavki za spajanje z lepljenjem ter vijačnim materialom.
* ustreza proizvod EBRO Z 011-A ali drug proizvod enakih ali boljših karakteristik;</t>
  </si>
  <si>
    <t>3.1.29.01.10.01</t>
  </si>
  <si>
    <t>DN40 - filtri</t>
  </si>
  <si>
    <t>3.1.29.01.10.02</t>
  </si>
  <si>
    <t>DN150 - filtri</t>
  </si>
  <si>
    <t>3.1.29.01.10.03</t>
  </si>
  <si>
    <t>DN300 - by pass filtri / UF</t>
  </si>
  <si>
    <t>3.1.29.01.11.</t>
  </si>
  <si>
    <t>Kroglični ventil PVC-U s holandskima maticama in nastavkom za lepljenje:
* ustreza proizvod ASTORE ali drug proizvod enakih ali boljših karakteristik;</t>
  </si>
  <si>
    <t>3.1.29.01.11.01</t>
  </si>
  <si>
    <t>DN40</t>
  </si>
  <si>
    <t>3.1.29.01.12.</t>
  </si>
  <si>
    <t>Avtomatski odzračno/dozračni ventil iz PVC-U, za priklop na tlačni filter.
* ustreza proizvod FIP ali drug proizvod enakih ali boljših karakteristik;</t>
  </si>
  <si>
    <t>3.1.29.01.12.01</t>
  </si>
  <si>
    <t>3.1.29.01.13.</t>
  </si>
  <si>
    <t xml:space="preserve">Plošča iz PP ali PVC materiala za montažo manometrov, tlačnih tipal, el. razdelilne doze z el.magnetnimi ventili in vzorčnih pipic, montirana na filtrsko baterijo </t>
  </si>
  <si>
    <t>3.1.29.01.13.01</t>
  </si>
  <si>
    <t>komplet plošč iz PP ali PVC, po osnovnem opisu</t>
  </si>
  <si>
    <t>3.1.29.01.14.</t>
  </si>
  <si>
    <t>Manometer Ø100: 0-2,5 bar, za klorirano sanitarno vodo, vključno s fazonskimi kosi za vgradnjo v PVC-U cevni razvod, spojnim, tesnilnim in pritrdilnim materialom
* ustreza proizvod WIKA ali drug proizvod enakih ali boljših karakteristik;</t>
  </si>
  <si>
    <t>3.1.29.01.14.01</t>
  </si>
  <si>
    <t>komplet manometra Ø100, po osnovnem opisu</t>
  </si>
  <si>
    <t>3.1.29.01.15.</t>
  </si>
  <si>
    <t xml:space="preserve">Vzorčna pipica DN15 iz INOX AISI 316, vključno s fazonskimi kosi za vgradnjo v PVC-U cevni razvod, spojnim, tesnilnim in pritrdilnim materialom        </t>
  </si>
  <si>
    <t>3.1.29.01.15.01</t>
  </si>
  <si>
    <t>komplet vzorčna pipica, po osnovnem opisu</t>
  </si>
  <si>
    <t>3.1.29.01.16.</t>
  </si>
  <si>
    <t>Kontrolno steklo za kontrolo odpadne vode, primerno za vgradnjo v cevovod odpadne vode iz PVC-U materiala, steklo iz plexi stekla, maksimalni delovni tlak 2.5 bar
* ustreza proizvod CEPEX ali drug proizvod enakih ali boljših karakteristik;</t>
  </si>
  <si>
    <t>3.1.29.01.16.01</t>
  </si>
  <si>
    <t>DN200</t>
  </si>
  <si>
    <t>3.1.29.01.17.</t>
  </si>
  <si>
    <t xml:space="preserve">Tlačno tipalo 0-4,0bar, 4-20mA, za klorirano sanitarno vodo, vključno s fazonskimi kosi za vgradnjo v PVC-U cevni razvod, spojnim, tesnilnim in pritrdilnim materialom 
* ustreza proizvod WIKA ali drug proizvod enakih ali boljših karakteristik;  </t>
  </si>
  <si>
    <t>3.1.29.01.17.01</t>
  </si>
  <si>
    <t>komplet tlačno tipalo, po osnovnem opisu</t>
  </si>
  <si>
    <t>3.1.29.01.18.</t>
  </si>
  <si>
    <t>Pnevmatska oprema za krmiljenje filtrskih loput: zaporno/izpustna pipica, filter in odvajalec kondenzata, pnevmatski sklop z elektropnevmatskimi razvodniki 24DC ter pnevmatska cev PU 8/6 za posamezno pnevmatsko loputo (6+1)</t>
  </si>
  <si>
    <t>3.1.29.01.18.01</t>
  </si>
  <si>
    <t>komplet pnevmatska oprema za krmiljenje filtrskih loput, po osnovnem opisu</t>
  </si>
  <si>
    <t>3.1.29.01.19.</t>
  </si>
  <si>
    <t xml:space="preserve">Cevni razvod za komprimiran zrak (od kompresorja do posameznega filtra)
* ustreza proizvod UNI-AIR ali drug proizvod enakih ali boljših karakteristik;  </t>
  </si>
  <si>
    <t>3.1.29.01.19.01</t>
  </si>
  <si>
    <t>PE 10/8</t>
  </si>
  <si>
    <t>3.1.29.01.20.</t>
  </si>
  <si>
    <t>Lovilec nesnage s prirobničnim priključkom, za klorirano sanitarno vodo, NP10, sito 1,5mm, komplet s protiprirobnicami, tesnili in vijaki</t>
  </si>
  <si>
    <t>3.1.29.01.20.01</t>
  </si>
  <si>
    <t>DN300</t>
  </si>
  <si>
    <t>3.1.29.01.21.</t>
  </si>
  <si>
    <t>PVC-U cevni razvod, NP6-10, vključno s fazonskimi kosi - instalacija od tlačnih filtrov do UF filtracije, pranje in praznjenje filtrov</t>
  </si>
  <si>
    <t>3.1.29.01.21.01</t>
  </si>
  <si>
    <t>3.1.29.01.21.02</t>
  </si>
  <si>
    <t>d110 NP10</t>
  </si>
  <si>
    <t>3.1.29.01.21.03</t>
  </si>
  <si>
    <t>3.1.29.01.21.04</t>
  </si>
  <si>
    <t>UF filtracija:</t>
  </si>
  <si>
    <t>3.1.29.01.22.</t>
  </si>
  <si>
    <t>Membranska filtracija Ultrafiltracija, za sanitarno klorirano bazensko vodo.
* ustreza proizvod DuPont - INGE GmbH ali drug proizvod enakih ali boljših karakteristik;</t>
  </si>
  <si>
    <t>3.1.29.01.22.00</t>
  </si>
  <si>
    <t>Tehnični podatki:</t>
  </si>
  <si>
    <t>filtrirna površina: 1.600 m2</t>
  </si>
  <si>
    <t>hitrost filtriranja max. flux: 150 l/m2/h</t>
  </si>
  <si>
    <t>hitrost pranja max. flux: 230-300 l/m2/h</t>
  </si>
  <si>
    <t>skupni pretok filtriranja: 240 m3/h</t>
  </si>
  <si>
    <t>število modulov: 20</t>
  </si>
  <si>
    <t>tlak pri filtriranju: 0,5 - 1,5 bar</t>
  </si>
  <si>
    <t>tlak pri izpiranju: 0,3 - 3,0 bar</t>
  </si>
  <si>
    <t>Membrana:</t>
  </si>
  <si>
    <t>število kapilar na vlakno: 7</t>
  </si>
  <si>
    <t>notranji premer: 0,9 mm</t>
  </si>
  <si>
    <t>zunanji premer: 4,0 mm</t>
  </si>
  <si>
    <t>velikost por  0,02 µm</t>
  </si>
  <si>
    <t>material: PESM (polisulfonat)</t>
  </si>
  <si>
    <t>Membransko postrojenje kot sestavljena celota na kovinskem podstavku, membrane med seboj povezane z vsem potrebnim cevnim, veznim in spojnim materialom.</t>
  </si>
  <si>
    <t>3.1.29.01.22.01</t>
  </si>
  <si>
    <t>kompletna membranska filtracija, po osnovnem opisu</t>
  </si>
  <si>
    <t>3.1.29.01.23.</t>
  </si>
  <si>
    <t xml:space="preserve">Tlačno tipalo 0-4,0bar, 4-20mA, za klorirano sanitarno vodo, vključno s fazonskimi kosi za vgradnjo v PVC-U cevni razvod, spojnim, tesnilnim in pritrdilnim materialom        </t>
  </si>
  <si>
    <t>3.1.29.01.23.01</t>
  </si>
  <si>
    <t>3.1.29.01.24.</t>
  </si>
  <si>
    <t xml:space="preserve">Cevni razdelilec DN400x800mm iz GRP ali inox materiala za klorirano sanitarno vodo, vključno z vsem veznim in spojnim materialom, s sledečimi priključki: </t>
  </si>
  <si>
    <t>3.1.29.01.24.01</t>
  </si>
  <si>
    <t>2x DN150, 2x DN200, 1x DN250, 1x DN50, 1x DN15</t>
  </si>
  <si>
    <t>3.1.29.01.24.02</t>
  </si>
  <si>
    <t>2x DN150, 1x DN200, 1x DN250, 1x DN50, 1x DN15</t>
  </si>
  <si>
    <t>3.1.29.01.25.</t>
  </si>
  <si>
    <t>3.1.29.01.25.01</t>
  </si>
  <si>
    <t>DN200 - IN/OUT</t>
  </si>
  <si>
    <t>3.1.29.01.25.02</t>
  </si>
  <si>
    <t>DN250 - BW</t>
  </si>
  <si>
    <t>3.1.29.01.26.</t>
  </si>
  <si>
    <t>Pnevmatski membranski ventil za klorirano sanitarno vodo,  vključno z regulacijskimi pnevmatsmiki ventilčki, s holandskima maticama in nastavkom za lepljenje.
* ustreza proizvod FIP ali drug proizvod enakih ali boljših karakteristik;</t>
  </si>
  <si>
    <t>3.1.29.01.26.01</t>
  </si>
  <si>
    <t>DN15 - Integrity test</t>
  </si>
  <si>
    <t>3.1.29.01.27.</t>
  </si>
  <si>
    <t>3.1.29.01.27.01</t>
  </si>
  <si>
    <t>DN250</t>
  </si>
  <si>
    <t>3.1.29.01.28.</t>
  </si>
  <si>
    <t>Cirkulacijska črpalka - pranje UF mambran, za klorirano sanitarno vodo, z elektromotorjem s trajnim magnetom, energijski razred IE3, opremljena z manometrom, s sledečimi karakteristikami:
- Q = 400 m3/h; H = 20 m; N = 30,0 kW; n = 1.450 min-1;
* ustreza proizvod HERBORNER Uniblock-GF 150-331-3004GF-PM ali drug proizvod enakih ali boljših karakteristik;</t>
  </si>
  <si>
    <t>3.1.29.01.28.01</t>
  </si>
  <si>
    <t>kompletna cirkulacijska črpalka - pranje UF mambran, po osnovnem opisu</t>
  </si>
  <si>
    <t>3.1.29.01.29.</t>
  </si>
  <si>
    <t>3.1.29.01.29.01</t>
  </si>
  <si>
    <t>DN65 - praznjenje rezervoarjev za pranje UF</t>
  </si>
  <si>
    <t>3.1.29.01.29.02</t>
  </si>
  <si>
    <t>DN250 - črpalka pranje UF</t>
  </si>
  <si>
    <t>3.1.29.01.29.03</t>
  </si>
  <si>
    <t>DN300 - črpalka pranje UF</t>
  </si>
  <si>
    <t>3.1.29.01.30.</t>
  </si>
  <si>
    <t>3.1.29.01.30.01</t>
  </si>
  <si>
    <t>3.1.29.01.30.02</t>
  </si>
  <si>
    <t>DN300 - rezervoar UF</t>
  </si>
  <si>
    <t>3.1.29.01.31.</t>
  </si>
  <si>
    <t>3.1.29.01.31.01</t>
  </si>
  <si>
    <t>DN50 - CIP pranje membran</t>
  </si>
  <si>
    <t>3.1.29.01.31.02</t>
  </si>
  <si>
    <t>DN50 - rezervoar</t>
  </si>
  <si>
    <t>3.1.29.01.32.</t>
  </si>
  <si>
    <t>Avtomatski odzračno/dozračni ventil iz PVC-U, za priklop na rezervoar
* ustreza proizvod FIP ali drug proizvod enakih ali boljših karakteristik;</t>
  </si>
  <si>
    <t>3.1.29.01.32.01</t>
  </si>
  <si>
    <t>DN50</t>
  </si>
  <si>
    <t>3.1.29.01.33.</t>
  </si>
  <si>
    <t>Merilec pretoka črpalke pranje UF, za klorirano sanitarno vodo, 24VDC, z zveznim izhodom 4-20mA in delovnim kontaktom, vključno s fazonskimi kosi za vgradnjo v PVC cevni razvod, spojnim, tesnilnim in pritrdilnim materialom
* ustreza proizvod FIP FLS ali drug proizvod enakih ali boljših karakteristik;</t>
  </si>
  <si>
    <t>3.1.29.01.33.01</t>
  </si>
  <si>
    <t>3.1.29.01.34.</t>
  </si>
  <si>
    <t>Rezevoar Ø2.000x3.000 mm, delovni tlak min. 1,5bar, iz GRP ali PE materiala, s prirobničnimi priključki 1x DN300, 2x DN200, 2x DN50, za priključitev cevnih razvodov in revizijsko odprtino DN500</t>
  </si>
  <si>
    <t>3.1.29.01.34.01</t>
  </si>
  <si>
    <t>komplet rezervoar Ø2.000x3.000 mm, po osnovnem opisu</t>
  </si>
  <si>
    <t>3.1.29.01.35.</t>
  </si>
  <si>
    <t>PVC prozorna cev - nivokaz d63</t>
  </si>
  <si>
    <t>3.1.29.01.35.01</t>
  </si>
  <si>
    <t>komplet PVC prozorna cev , po osnovnem opisu</t>
  </si>
  <si>
    <t>3.1.29.01.36.</t>
  </si>
  <si>
    <t>Motorna dozirna črpalka za doziranje sredstva za čiščenje membran pH+ (NaOH).
* ustreza proizvod PROMINENT Sigma X Control Type – Sigma/3 ali drug proizvod enakih ali boljših karakteristik;</t>
  </si>
  <si>
    <t>3.1.29.01.36.00</t>
  </si>
  <si>
    <t>kapaciteta: 670 l/h</t>
  </si>
  <si>
    <t>tlak doziranja: 7,0 bar</t>
  </si>
  <si>
    <t>avtomatsko odzračevanje</t>
  </si>
  <si>
    <t>nivojsko stikalo</t>
  </si>
  <si>
    <t xml:space="preserve">sesalna garnitura s sesalnim košem, filtrom in  nepovratnim ventilom, </t>
  </si>
  <si>
    <t xml:space="preserve">tlačna cev PE 30x25 z vbodno garnituro in nepovratnim ventilom </t>
  </si>
  <si>
    <t>črpalka opremljena z display-em in možnostjo nastavljanja dozirne kapacitete</t>
  </si>
  <si>
    <t>3.1.29.01.36.01</t>
  </si>
  <si>
    <t>kompletna motorna dozirna črpalka, po osnovnem opisu</t>
  </si>
  <si>
    <t>3.1.29.01.37.</t>
  </si>
  <si>
    <t>Motorna dozirna črpalka za doziranje sredstva za čiščenje membran pH- (H2SO4).
* ustreza proizvod PROMINENT Sigma X Control Type – Sigma/3 ali drug proizvod enakih ali boljših karakteristik;</t>
  </si>
  <si>
    <t>3.1.29.01.37.00</t>
  </si>
  <si>
    <t>kapaciteta: 365 l/h</t>
  </si>
  <si>
    <t>3.1.29.01.37.01</t>
  </si>
  <si>
    <t>3.1.29.01.38.</t>
  </si>
  <si>
    <t>Motorna dozirna črpalka za doziranje sredstva za dezinfekcijo/čiščenje membran (NaOCl).
* ustreza proizvod PROMINENT Sigma X Control Type – Sigma/1 ali drug proizvod enakih ali boljših karakteristik;</t>
  </si>
  <si>
    <t>3.1.29.01.38.00</t>
  </si>
  <si>
    <t>kapaciteta: 60 l/h</t>
  </si>
  <si>
    <t xml:space="preserve">tlačna cev PE 25x20 z vbodno garnituro in nepovratnim ventilom </t>
  </si>
  <si>
    <t>3.1.29.01.38.01</t>
  </si>
  <si>
    <t>3.1.29.01.39.</t>
  </si>
  <si>
    <t>PVC-U cevni razvod, NP6-10, vključno s fazonskimi kosi - instalacija UF filtracije</t>
  </si>
  <si>
    <t>3.1.29.01.39.01</t>
  </si>
  <si>
    <t>3.1.29.01.39.02</t>
  </si>
  <si>
    <t>d75 NP10</t>
  </si>
  <si>
    <t>3.1.29.01.39.03</t>
  </si>
  <si>
    <t>3.1.29.01.39.04</t>
  </si>
  <si>
    <t>d280 NP6</t>
  </si>
  <si>
    <t>3.1.29.01.39.05</t>
  </si>
  <si>
    <t>Lopute, črpalka ogrevanje, pretočno stikalo, cevni razvodi, prehodni kosi, vgradni elementi,...:</t>
  </si>
  <si>
    <t>3.1.29.01.40.</t>
  </si>
  <si>
    <t>3.1.29.01.40.01</t>
  </si>
  <si>
    <t>DN100 - by-pass toplotni izmenjevalec</t>
  </si>
  <si>
    <t>3.1.29.01.40.02</t>
  </si>
  <si>
    <t>DN150 - praznjenje bazena</t>
  </si>
  <si>
    <t>3.1.29.01.40.03</t>
  </si>
  <si>
    <t>DN150 - praznjenje cevnega razvoda</t>
  </si>
  <si>
    <t>3.1.29.01.40.04</t>
  </si>
  <si>
    <t>DN300 - dovod v bazen</t>
  </si>
  <si>
    <t>3.1.29.01.41.</t>
  </si>
  <si>
    <t>Nepovratna loputa za klorirano sanitarno vodo, NP10,  vključno z  letečimi prirobnicami, nastavki za spajanje z lepljenjem ter vijačnim materialom.
* ustreza proizvod ASTORE ali drug proizvod enakih ali boljših karakteristik;</t>
  </si>
  <si>
    <t>3.1.29.01.41.01</t>
  </si>
  <si>
    <t>3.1.29.01.42.</t>
  </si>
  <si>
    <t>Cirkulacijska črpalka - by-pass ogrevanje, za klorirano sanitarno vodo, z elektromotorjem s trajnim magnetom, energijski razred IE3, opremljena z manometrom, s sledečimi karakteristikami:
- Q = 40 m3/h; H = 7 m; N = 1,5 kW; n = 1.450 min-1;
* ustreza proizvod Herborner D-PM 065-200A-0154P ali drug proizvod enakih ali boljših karakteristik;</t>
  </si>
  <si>
    <t>3.1.29.01.42.01</t>
  </si>
  <si>
    <t>kompletna cirkulacijska črpalka - by-pass ogrevanje, po osnovnem opisu</t>
  </si>
  <si>
    <t>3.1.29.01.43.</t>
  </si>
  <si>
    <t>Merilec pretoka črpalke by-pass ogrevanje, za klorirano sanitarno vodo, 24VDC, z zveznim izhodom 4-20mA in delovnim kontaktom, vključno s fazonskimi kosi za vgradnjo v PVC cevni razvod, spojnim, tesnilnim in pritrdilnim materialom.
* ustreza proizvod FIP FLS ali drug proizvod enakih ali boljših karakteristik;</t>
  </si>
  <si>
    <t>3.1.29.01.43.01</t>
  </si>
  <si>
    <t>DN100</t>
  </si>
  <si>
    <t>3.1.29.01.44.</t>
  </si>
  <si>
    <t>Pretočno stikalo obtočne bazenske vode, za klorirano sanitarno vodo, 24VDC, z delovnim kontaktom, vključno s fazonskimi kosi za vgradnjo v PVC cevni razvod, spojnim, tesnilnim in pritrdilnim materialom.
* ustreza proizvod FIP FLS ali drug proizvod enakih ali boljših karakteristik;</t>
  </si>
  <si>
    <t>3.1.29.01.44.01</t>
  </si>
  <si>
    <t>3.1.29.01.45.</t>
  </si>
  <si>
    <t>PVC-U cevni razvod, NP6-10, vključno s fazonskimi kosi - instalacija od UF filtracije do vstopa v bazen, prelivni razvod, praznjenje bazena, kondenz</t>
  </si>
  <si>
    <t>3.1.29.01.45.01</t>
  </si>
  <si>
    <t>3.1.29.01.45.02</t>
  </si>
  <si>
    <t>3.1.29.01.45.03</t>
  </si>
  <si>
    <t>3.1.29.01.45.04</t>
  </si>
  <si>
    <t>3.1.29.01.45.05</t>
  </si>
  <si>
    <t>3.1.29.01.45.06</t>
  </si>
  <si>
    <t>d140 NP6</t>
  </si>
  <si>
    <t>3.1.29.01.45.07</t>
  </si>
  <si>
    <t>3.1.29.01.45.08</t>
  </si>
  <si>
    <t>3.1.29.01.45.09</t>
  </si>
  <si>
    <t>3.1.29.01.45.10</t>
  </si>
  <si>
    <t>3.1.29.01.46.</t>
  </si>
  <si>
    <t>Vgradnja PVC-U cevnega elementa v talno bazensko ploščo, sestavljenega iz cevi dolžine 50cm, spojke, zaščito za kasnejšo montažo talne šobe, vključno s tesnilnim in pritrdilnim materialom</t>
  </si>
  <si>
    <t>3.1.29.01.46.01</t>
  </si>
  <si>
    <t>d50 - dovod v bazen</t>
  </si>
  <si>
    <t>3.1.29.01.46.02</t>
  </si>
  <si>
    <t>d50 - kondenz</t>
  </si>
  <si>
    <t>3.1.29.01.46.03</t>
  </si>
  <si>
    <t>d200 - praznjenje bazena</t>
  </si>
  <si>
    <t>3.1.29.01.47.</t>
  </si>
  <si>
    <t>Talna regulacijska dovodna šoba 2"/d50 iz ABS, za vgradnjo z bazensko folijo.
* ustreza proizvod MYRTHA POOLS ali drug proizvod enakih ali boljših karakteristik;</t>
  </si>
  <si>
    <t>3.1.29.01.47.01</t>
  </si>
  <si>
    <t>kompletna talna regulacijska dovodna šoba, po osnovnem opisu</t>
  </si>
  <si>
    <t>3.1.29.01.48.</t>
  </si>
  <si>
    <t>Talni izpust za praznjenje bazena, dim. 67 x 66,6 x 30(h) cm, s spodnjim PVC-U priključkom za lepljenje d200N, za vgradnjo v bazensko foljio.
* ustreza proizvod MYRTHA POOLS ali drug proizvod enakih ali boljših karakteristik;</t>
  </si>
  <si>
    <t>3.1.29.01.48.01</t>
  </si>
  <si>
    <t>kompletni talni izpust za praznjenje bazena, po osnovnem opisu</t>
  </si>
  <si>
    <t>3.1.29.01.49.</t>
  </si>
  <si>
    <t>Talna šoba za odvod kondenza izpod bazenske folije, s priključkom 2''Z/d50N za lepljenje.
* ustreza proizvod MYRTHA POOLS ali drug proizvod enakih ali boljših karakteristik;</t>
  </si>
  <si>
    <t>3.1.29.01.49.01</t>
  </si>
  <si>
    <t>komplet talna šoba za odvod kondenza izpod bazenske folije, po osnovnem opisu</t>
  </si>
  <si>
    <t>3.1.29.01.50.</t>
  </si>
  <si>
    <t>Izvedba priključka cevnega razvoda na PVC-U spojko montažne bazenske školjke.</t>
  </si>
  <si>
    <t>3.1.29.01.50.01</t>
  </si>
  <si>
    <t>d50/75 - vzorec</t>
  </si>
  <si>
    <t>3.1.29.01.50.02</t>
  </si>
  <si>
    <t>d90/110 - prelivni odtok</t>
  </si>
  <si>
    <t>3.1.29.01.50.03</t>
  </si>
  <si>
    <t>d140 - prelivni odtok</t>
  </si>
  <si>
    <t>Dopolnjevanje vode v kompenzacijski bazen:</t>
  </si>
  <si>
    <t>3.1.29.01.51.</t>
  </si>
  <si>
    <t>Tlačna sonda za merjenje višine vode v kompenzacijskem bazenu z izhodom 4-20mA, vključno s fazonskimi kosi za vgradnjo v PVC cevni razvod, spojnim, tesnilnim in pritrdilnim materialom.
* ustreza proizvod WIKA ali drug proizvod enakih ali boljših karakteristik;</t>
  </si>
  <si>
    <t>3.1.29.01.51.01</t>
  </si>
  <si>
    <t>komplet tlačna sonda za merjenje višine vode v kompenzacijskem bazenu, po osnovnem opisu</t>
  </si>
  <si>
    <t>3.1.29.01.52.</t>
  </si>
  <si>
    <t>PVC prozorna cev d 63</t>
  </si>
  <si>
    <t>komplet PVC prozorna cev d 63, po osnovnem opisu</t>
  </si>
  <si>
    <t>3.1.29.01.53.</t>
  </si>
  <si>
    <t>3.1.29.01.53.01</t>
  </si>
  <si>
    <t>3.1.29.01.54.</t>
  </si>
  <si>
    <t>3.1.29.01.54.01</t>
  </si>
  <si>
    <t>3.1.29.01.55.</t>
  </si>
  <si>
    <t>Vodomer s prirobničnimi priključki, za sanitarno vodo, z REED kontaktnim izhodom, komplet z montažnim materialom</t>
  </si>
  <si>
    <t>3.1.29.01.55.01</t>
  </si>
  <si>
    <t>3.1.29.01.56.</t>
  </si>
  <si>
    <t>Reducirni ventil, mehanski, medprirobnična vgradnja, za zniževanje tlaka na dovodu sanitarne vode, pri dopolnjevanju vode v kompenzacijski bazen. Tlak nastavitve: 1,5 - 6,0 bar</t>
  </si>
  <si>
    <t>3.1.29.01.56.01</t>
  </si>
  <si>
    <t>3.1.29.01.57.</t>
  </si>
  <si>
    <t>PVC-U cevni razvod, NP6-10, vključno s fazonskimi kosi - dovod v komp. bazen</t>
  </si>
  <si>
    <t>3.1.29.01.57.01</t>
  </si>
  <si>
    <t>3.1.29.01.57.02</t>
  </si>
  <si>
    <t>Kemijska priprava vode:</t>
  </si>
  <si>
    <t>3.1.29.01.58.</t>
  </si>
  <si>
    <t>Merilno regulacijska enota.
* ustreza proizvod CONTROLMATIK ABW ali drug proizvod enakih ali boljših karakteristik;</t>
  </si>
  <si>
    <t>3.1.29.01.58.00</t>
  </si>
  <si>
    <t>meritve:</t>
  </si>
  <si>
    <t>Cl prosti klor</t>
  </si>
  <si>
    <t>pH vrednost</t>
  </si>
  <si>
    <t>Rx redox potencial</t>
  </si>
  <si>
    <t>T temperatura</t>
  </si>
  <si>
    <t>Merilno regulacijska enota regulira prosti klor in pH vrednost v bazenski vodi. Z zveznim regulatorjem krmili dozirni črpalki. Prikaz meritev na LCD display-u enote.</t>
  </si>
  <si>
    <t>Merilno regulacijska enota opremljena z elektrodami, pretočno celico za namestitev elektrod, vključno z zapornimi armaturami, pretočnim stikalom za kontrolo prisotnosti pretoka vzorčne vode in komunikacijo za prenos podatkov na CNS.</t>
  </si>
  <si>
    <t>3.1.29.01.58.01</t>
  </si>
  <si>
    <t>kompletna merilno regulacijska enota, po osnovnem opisu</t>
  </si>
  <si>
    <t>3.1.29.01.59.</t>
  </si>
  <si>
    <t>Motorna dozirna črpalka za doziranje dezinfekcijskega sredstva (NaOCl).
* ustreza proizvod PROMINENT Sigma X Control Type – Sigma/2 ali drug proizvod enakih ali boljših karakteristik;</t>
  </si>
  <si>
    <t>3.1.29.01.59.00</t>
  </si>
  <si>
    <t>kapaciteta: 126 l/h</t>
  </si>
  <si>
    <t>3.1.29.01.59.01</t>
  </si>
  <si>
    <t>kompletna motorna dozirna črpalka za doziranje dezinfekcijskega sredstva, po osnovnem opisu</t>
  </si>
  <si>
    <t>3.1.29.01.60.</t>
  </si>
  <si>
    <t>Elektromagnetna dozirna črpalka za doziranje pH- (H2SO4).
* ustreza proizvod PROMINENT gamma/ XL ali drug proizvod enakih ali boljših karakteristik;</t>
  </si>
  <si>
    <t>3.1.29.01.60.00</t>
  </si>
  <si>
    <t>kapaciteta: 30 l/h</t>
  </si>
  <si>
    <t xml:space="preserve">tlačna cev PE 12x10 z vbodno garnituro in nepovratnim ventilom </t>
  </si>
  <si>
    <t>3.1.29.01.60.01</t>
  </si>
  <si>
    <t>kompletna elektromagnetna dozirna črpalka za doziranje pH-, po osnovnem opisu</t>
  </si>
  <si>
    <t>3.1.29.01.61.</t>
  </si>
  <si>
    <t>Elektromagnetna dozirna črpalka za doziranje flokulant - polialuminijevhidroksidklorid.
* ustreza proizvod PROMINENT BT4b ali drug proizvod enakih ali boljših karakteristik;</t>
  </si>
  <si>
    <t>3.1.29.01.61.00</t>
  </si>
  <si>
    <t>kapaciteta: 3,0 l/h</t>
  </si>
  <si>
    <t>tlak doziranja: 10,0 bar</t>
  </si>
  <si>
    <t xml:space="preserve">tlačna cev PE 6x4 z vbodno garnituro in nepovratnim ventilom </t>
  </si>
  <si>
    <t>črpalka opremljena z možnostjo nastavljanja dozirne kapacitete</t>
  </si>
  <si>
    <t>3.1.29.01.61.01</t>
  </si>
  <si>
    <t>kompletna elektromagnetna dozirna črpalka za doziranje flokulant, po osnovnem opisu</t>
  </si>
  <si>
    <t>3.1.29.01.62.</t>
  </si>
  <si>
    <t>Potopna črpalka, prečrpavanje vzorca,  za klorirano sanitarno vodo, vključno s plovnim stikalom.
- Q = 3 m3/h; H = 6 m; N = 0,25 kW;
* ustreza proizvod PEDROLLO TOP 2 ali drug proizvod enakih ali boljših karakteristik;</t>
  </si>
  <si>
    <t>3.1.29.01.62.01</t>
  </si>
  <si>
    <t>kompletna potopna črpalka  za klorirano sanitarno vodo, po osnovnem opisu</t>
  </si>
  <si>
    <t>3.1.29.01.63.</t>
  </si>
  <si>
    <t>Posoda iz GRP ali PE Ø400x600mm s prirobničnimi priključki DN25 (3x) in pokrovom za montažo potopne črpalke.</t>
  </si>
  <si>
    <t>3.1.29.01.63.01</t>
  </si>
  <si>
    <t>kompletna posoda iz GRP ali PE Ø400x600mm, po osnovnem opisu</t>
  </si>
  <si>
    <t>3.1.29.01.64.</t>
  </si>
  <si>
    <t>PVC-U cevni razvod, NP10, vključno s fazonskimi kosi - dovod in prečrpavanje vzorca</t>
  </si>
  <si>
    <t>3.1.29.01.64.01</t>
  </si>
  <si>
    <t>d32</t>
  </si>
  <si>
    <t>3.1.29.01.65.</t>
  </si>
  <si>
    <t>Kroglični ventil PVC-U s holandskima maticama in nastavkom za lepljenje
* ustreza proizvod ASTORE ali drug proizvod enakih ali boljših karakteristik;</t>
  </si>
  <si>
    <t>3.1.29.01.65.01</t>
  </si>
  <si>
    <t>DN25</t>
  </si>
  <si>
    <t>3.1.29.01.66.</t>
  </si>
  <si>
    <t>Protipovratni ventil PVC-U s holandskima maticama in nastavkom za lepljenje
* ustreza proizvod ASTORE ali drug proizvod enakih ali boljših karakteristik;</t>
  </si>
  <si>
    <t>3.1.29.01.66.01</t>
  </si>
  <si>
    <t>Higijenski prehod:</t>
  </si>
  <si>
    <t>3.1.29.01.67.</t>
  </si>
  <si>
    <t>Cirkulacijska črpalka - higijenski prehod, za klorirano sanitarno vodo, energijski razred IE3, opremljena z manometrom, s sledečimi karakteristikami:
- Q = 4 m3/h; H = 7 m; N = 0,37 kW; n = 1.450 min-1;
* ustreza proizvod HERBORNER Uniblock-GF 025-182-0034GF ali drug proizvod enakih ali boljših karakteristik;</t>
  </si>
  <si>
    <t>3.1.29.01.67.01</t>
  </si>
  <si>
    <t>kompletna cirkulacijska črpalka - higijenski prehod, po osnovnem opisu</t>
  </si>
  <si>
    <t>3.1.29.01.68.</t>
  </si>
  <si>
    <t>3.1.29.01.68.01</t>
  </si>
  <si>
    <t>3.1.29.01.68.02</t>
  </si>
  <si>
    <t>3.1.29.01.69.</t>
  </si>
  <si>
    <t>PVC-U cevni razvod, NP10, vključno s fazonskimi kosi - instalacija higijenski prehod</t>
  </si>
  <si>
    <t>3.1.29.01.69.01</t>
  </si>
  <si>
    <t>3.1.29.01.69.02</t>
  </si>
  <si>
    <t>3.1.29.01.70.</t>
  </si>
  <si>
    <t>Talna rešetka iz inox aisi 316
* ustreza proizvod ASTRALPOOL ali drug proizvod enakih ali boljših karakteristik;</t>
  </si>
  <si>
    <t>3.1.29.01.70.01</t>
  </si>
  <si>
    <t>200x200</t>
  </si>
  <si>
    <t>3.1.29.01.71.</t>
  </si>
  <si>
    <t>PVC folija v kompenzacijskem bazenu S1, debeline 1,5mm, vključno z zaščitnim filcem, z dodatkom za izrez.</t>
  </si>
  <si>
    <t>3.1.29.01.71.01</t>
  </si>
  <si>
    <t>PVC folija, po osnovnem opisu</t>
  </si>
  <si>
    <t>Ostalo:</t>
  </si>
  <si>
    <t>3.1.29.01.72.</t>
  </si>
  <si>
    <t>Spojni material: lepilo in razredčilo</t>
  </si>
  <si>
    <t>3.1.29.01.72.01</t>
  </si>
  <si>
    <t>Spojni material, po osnovnem opisu</t>
  </si>
  <si>
    <t>3.1.29.01.73.</t>
  </si>
  <si>
    <t>Konzolni, obešalni in pritrdilni material za obešanje PVC cevnega razvoda iz pocinkanega materiala</t>
  </si>
  <si>
    <t>3.1.29.01.73.01</t>
  </si>
  <si>
    <t>Konzolni, obešalni in pritrdilni material, po osnovnem opisu</t>
  </si>
  <si>
    <t>3.1.29.01.74.</t>
  </si>
  <si>
    <t>Izvedba tlačnega preiskusa vgrajenih PVC razvodov</t>
  </si>
  <si>
    <t>3.1.29.01.74.01</t>
  </si>
  <si>
    <t>Izvedba tlačnega preiskusa, po osnovnem opisu</t>
  </si>
  <si>
    <t>3.1.29.01.75.</t>
  </si>
  <si>
    <t>Meritve, regulacija in nastavitev vgrajenih elementov</t>
  </si>
  <si>
    <t>3.1.29.01.75.01</t>
  </si>
  <si>
    <t>Meritve, regulacija in nastavitev vgrajenih elementov, po osnovnem opisu</t>
  </si>
  <si>
    <t>3.1.29.01.76.</t>
  </si>
  <si>
    <t>Napisne ploščice za označitev elementov bazenske tehnike in razvoda</t>
  </si>
  <si>
    <t>3.1.29.01.76.01</t>
  </si>
  <si>
    <t>Napisne ploščice, po osnovnem opisu</t>
  </si>
  <si>
    <t>3.1.29.01.77.</t>
  </si>
  <si>
    <t>Pripravljalna in zaključna dela, zarisovanje, označevanje elementov v skladu s tehničnim standardom, izdelava navodil za uporabo in vzdrževanje, izdelava sheme sistema v zastekljem okvirju, preizkusni pogon, uvajanje osebja.</t>
  </si>
  <si>
    <t>3.1.29.01.77.01</t>
  </si>
  <si>
    <t>Pripravljalna in zaključna dela, po osnovnem opisu</t>
  </si>
  <si>
    <t>3.1.29.01.78.</t>
  </si>
  <si>
    <t>Transportni in splošni stroški</t>
  </si>
  <si>
    <t>3.1.29.01.78.01</t>
  </si>
  <si>
    <t>Transportni in splošni stroški, po osnovnem opisu</t>
  </si>
  <si>
    <t>3.1.29.02.</t>
  </si>
  <si>
    <t>SISTEM 2 - bazenska tehnika za bazen 25x20 m</t>
  </si>
  <si>
    <t>3.1.29.02.01.</t>
  </si>
  <si>
    <t>Filtrska cirkulacijska črpalka, vertikalne izvedbe, vključno z zaščitnim grobim filtrom, za klorirano sanitarno vodo, z elektromotorjem s trajnim magnetom, energijski razred IE5, opremljena z manometrom, s sledečimi karakteristikami:
- Q = 120 m3/h; H = 17,5 m; N = 11,0 kW; n = 1.450 min-1
* ustreza proizvod HERBORNER Unibad-PM 125-271/1104X-PM ali drug proizvod enakih ali boljših karakteristik;</t>
  </si>
  <si>
    <t>3.1.29.02.01.01</t>
  </si>
  <si>
    <t>3.1.29.02.02.</t>
  </si>
  <si>
    <t>3.1.29.02.02.01</t>
  </si>
  <si>
    <t>DN80 - praznjenje komp. bazen</t>
  </si>
  <si>
    <t>3.1.29.02.02.02</t>
  </si>
  <si>
    <t>DN150 - filtrska črpalka</t>
  </si>
  <si>
    <t>3.1.29.02.02.03</t>
  </si>
  <si>
    <t>3.1.29.02.03.</t>
  </si>
  <si>
    <t>3.1.29.02.03.01</t>
  </si>
  <si>
    <t>nepovratna loputa - DN150, po osnovnem opisu</t>
  </si>
  <si>
    <t>3.1.29.02.04.</t>
  </si>
  <si>
    <t>3.1.29.02.04.01</t>
  </si>
  <si>
    <t>merilec pretoka - DN150, osnovnem opisu</t>
  </si>
  <si>
    <t>3.1.29.02.05.</t>
  </si>
  <si>
    <t>3.1.29.02.05.01</t>
  </si>
  <si>
    <t>3.1.29.02.05.02</t>
  </si>
  <si>
    <t>3.1.29.02.05.03</t>
  </si>
  <si>
    <t>d63 - sanitarna voda</t>
  </si>
  <si>
    <t>3.1.29.02.05.04</t>
  </si>
  <si>
    <t>3.1.29.02.05.05</t>
  </si>
  <si>
    <t>d225 - filtrska črpalka</t>
  </si>
  <si>
    <t>3.1.29.02.06.</t>
  </si>
  <si>
    <t>3.1.29.02.06.01</t>
  </si>
  <si>
    <t>3.1.29.02.06.02</t>
  </si>
  <si>
    <t>3.1.29.02.06.03</t>
  </si>
  <si>
    <t>3.1.29.02.07.</t>
  </si>
  <si>
    <t>Filtrska posoda iz poliestra ojačana s steklenimi vlakni izvedba po DIN 19605/19643, z dvojnim dnom in vgrajenimi šobami za pretok in izpiranje, interni cevni razvod distribucije v posodi iz poliestra, višina filtrirnega medija H=1,5 m, opremljena z revizijsko odprtino in kontrolnimi odprtinami za vizuelno kontrolo notranjosti filtra, prirobnični priključki NP 10, na krožnem podstavku, ustrezna notranja in zunanja zaščita, finalna zunanja obdelava z označevalno tablico posode.
* ustreza proizvod TECHNOL tip Mediterran ali drug proizvod enakih ali boljših karakteristik;</t>
  </si>
  <si>
    <t>3.1.29.02.07.00</t>
  </si>
  <si>
    <t>3.1.29.02.07.01</t>
  </si>
  <si>
    <t>kompletna filtrska posoda iz poliestra, po osnovnem opisu</t>
  </si>
  <si>
    <t>3.1.29.02.08.</t>
  </si>
  <si>
    <t>3.1.29.02.08.01</t>
  </si>
  <si>
    <t>3.1.29.02.08.02</t>
  </si>
  <si>
    <t>3.1.29.02.09.</t>
  </si>
  <si>
    <t>3.1.29.02.09.01</t>
  </si>
  <si>
    <t>3.1.29.02.09.02</t>
  </si>
  <si>
    <t>3.1.29.02.10.</t>
  </si>
  <si>
    <t>3.1.29.02.10.01</t>
  </si>
  <si>
    <t>3.1.29.02.10.02</t>
  </si>
  <si>
    <t>3.1.29.02.10.03</t>
  </si>
  <si>
    <t>DN200 - by pass filtri / UF</t>
  </si>
  <si>
    <t>3.1.29.02.11.</t>
  </si>
  <si>
    <t>3.1.29.02.11.01</t>
  </si>
  <si>
    <t>3.1.29.02.12.</t>
  </si>
  <si>
    <t>3.1.29.02.12.01</t>
  </si>
  <si>
    <t>3.1.29.02.13.</t>
  </si>
  <si>
    <t>3.1.29.02.13.01</t>
  </si>
  <si>
    <t>3.1.29.02.14.</t>
  </si>
  <si>
    <t>3.1.29.02.14.01</t>
  </si>
  <si>
    <t>3.1.29.02.15.</t>
  </si>
  <si>
    <t>3.1.29.02.15.01</t>
  </si>
  <si>
    <t>3.1.29.02.16.</t>
  </si>
  <si>
    <t>3.1.29.02.16.01</t>
  </si>
  <si>
    <t>3.1.29.02.17.</t>
  </si>
  <si>
    <t xml:space="preserve">Tlačno tipalo 0-4,0bar, 4-20mA, za klorirano sanitarno vodo, vključno s fazonskimi kosi za vgradnjo v PVC-U cevni razvod, spojnim, tesnilnim in pritrdilnim materialom   
* ustreza proizvod WIKA ali drug proizvod enakih ali boljših karakteristik;  </t>
  </si>
  <si>
    <t>3.1.29.02.17.01</t>
  </si>
  <si>
    <t>3.1.29.02.18.</t>
  </si>
  <si>
    <t>3.1.29.02.18.01</t>
  </si>
  <si>
    <t>3.1.29.02.19.</t>
  </si>
  <si>
    <t>3.1.29.02.19.01</t>
  </si>
  <si>
    <t>3.1.29.02.20.01</t>
  </si>
  <si>
    <t>3.1.29.02.21.</t>
  </si>
  <si>
    <t>3.1.29.02.21.01</t>
  </si>
  <si>
    <t>3.1.29.02.21.02</t>
  </si>
  <si>
    <t>3.1.29.02.21.03</t>
  </si>
  <si>
    <t>3.1.29.02.21.04</t>
  </si>
  <si>
    <t>3.1.29.02.21.05</t>
  </si>
  <si>
    <t>3.1.29.02.22.</t>
  </si>
  <si>
    <t>3.1.29.02.22.00</t>
  </si>
  <si>
    <t>filtrirna površina: 800 m2</t>
  </si>
  <si>
    <t>skupni pretok filtriranja: 120 m3/h</t>
  </si>
  <si>
    <t>število modulov: 10</t>
  </si>
  <si>
    <t>3.1.29.02.22.01</t>
  </si>
  <si>
    <t>3.1.29.02.23.</t>
  </si>
  <si>
    <t>3.1.29.02.23.01</t>
  </si>
  <si>
    <t>3.1.29.02.24.</t>
  </si>
  <si>
    <t xml:space="preserve">Cevni razdelilec DN300x800mm iz GRP ali inox materiala za klorirano sanitarno vodo, vključno z vsem veznim in spojnim materialom, s sledečimi priključki: </t>
  </si>
  <si>
    <t>3.1.29.02.24.01</t>
  </si>
  <si>
    <t>4x DN150, 1x DN200, 1x DN50, 1x DN15</t>
  </si>
  <si>
    <t>3.1.29.02.24.02</t>
  </si>
  <si>
    <t>2x DN150, 1x DN150, 1x DN200, 1x DN50, 1x DN15</t>
  </si>
  <si>
    <t>3.1.29.02.25.</t>
  </si>
  <si>
    <t>3.1.29.02.25.01</t>
  </si>
  <si>
    <t>DN150 - IN/OUT</t>
  </si>
  <si>
    <t>3.1.29.02.25.02</t>
  </si>
  <si>
    <t>DN200 - BW</t>
  </si>
  <si>
    <t>3.1.29.02.26.</t>
  </si>
  <si>
    <t>3.1.29.02.26.01</t>
  </si>
  <si>
    <t>3.1.29.02.27.</t>
  </si>
  <si>
    <t>3.1.29.02.27.01</t>
  </si>
  <si>
    <t>3.1.29.02.28.</t>
  </si>
  <si>
    <t>Cirkulacijska črpalka - pranje UF mambran, za klorirano sanitarno vodo, z elektromotorjem s trajnim magnetom, energijski razred IE3, opremljena z manometrom, s sledečimi karakteristikami:
- Q = 200 m3/h; H = 20 m; N = 15,0 kW; n = 1.450 min-1;
* ustreza proizvod HERBORNER Uniblock-GF 125-301/1504GF-PM ali drug proizvod enakih ali boljših karakteristik;</t>
  </si>
  <si>
    <t>3.1.29.02.28.01</t>
  </si>
  <si>
    <t>3.1.29.02.29.</t>
  </si>
  <si>
    <t>3.1.29.02.29.01</t>
  </si>
  <si>
    <t>3.1.29.02.29.02</t>
  </si>
  <si>
    <t>DN200 - črpalka pranje UF</t>
  </si>
  <si>
    <t>3.1.29.02.29.03</t>
  </si>
  <si>
    <t>3.1.29.02.30.</t>
  </si>
  <si>
    <t>3.1.29.02.30.01</t>
  </si>
  <si>
    <t>3.1.29.02.30.02</t>
  </si>
  <si>
    <t>DN200 - rezervoar UF</t>
  </si>
  <si>
    <t>3.1.29.02.31.</t>
  </si>
  <si>
    <t>3.1.29.02.31.01</t>
  </si>
  <si>
    <t>3.1.29.02.31.02</t>
  </si>
  <si>
    <t>3.1.29.02.32.</t>
  </si>
  <si>
    <t>3.1.29.02.32.01</t>
  </si>
  <si>
    <t>3.1.29.02.33.</t>
  </si>
  <si>
    <t>3.1.29.02.33.01</t>
  </si>
  <si>
    <t>3.1.29.02.34.</t>
  </si>
  <si>
    <t>Rezevoar Ø2.000x3.000 mm, delovni tlak min. 1,5bar, iz GRP ali PE materiala, s prirobničnimi priključki 1x DN250, 1x DN200, 2x DN150, 2x DN50, za priključitev cevnih razvodov in revizijsko odprtino DN500</t>
  </si>
  <si>
    <t>3.1.29.02.34.01</t>
  </si>
  <si>
    <t>3.1.29.02.35.</t>
  </si>
  <si>
    <t>3.1.29.02.35.01</t>
  </si>
  <si>
    <t>3.1.29.02.36.</t>
  </si>
  <si>
    <t>Motorna dozirna črpalka za doziranje sredstva za čiščenje membran pH+ (NaOH).
* ustreza proizvodPROMINENT Sigma X Control Type – Sigma/3 ali drug proizvod enakih ali boljših karakteristik;</t>
  </si>
  <si>
    <t>3.1.29.02.36.00</t>
  </si>
  <si>
    <t>kapaciteta: 280 l/h</t>
  </si>
  <si>
    <t>3.1.29.02.36.01</t>
  </si>
  <si>
    <t>3.1.29.02.37.</t>
  </si>
  <si>
    <t>Motorna dozirna črpalka za doziranje sredstva za čiščenje membran pH- (H2SO4).
* ustreza proizvod Proizvod PROMINENT Sigma X Control Type – Sigma/2 ali drug proizvod enakih ali boljših karakteristik;</t>
  </si>
  <si>
    <t>3.1.29.02.37.00</t>
  </si>
  <si>
    <t>kapaciteta: 190 l/h</t>
  </si>
  <si>
    <t xml:space="preserve">sesalna garnitura s sesalnim košem, filtrom in nepovratnim ventilom, </t>
  </si>
  <si>
    <t>3.1.29.02.37.01</t>
  </si>
  <si>
    <t>3.1.29.02.38.</t>
  </si>
  <si>
    <t>3.1.29.02.38.00</t>
  </si>
  <si>
    <t>kapaciteta: 40 l/h</t>
  </si>
  <si>
    <t xml:space="preserve">tlačna cev PE 20x16 z vbodno garnituro in nepovratnim ventilom </t>
  </si>
  <si>
    <t>3.1.29.02.38.01</t>
  </si>
  <si>
    <t>3.1.29.02.39.</t>
  </si>
  <si>
    <t>3.1.29.02.39.01</t>
  </si>
  <si>
    <t>3.1.29.02.39.02</t>
  </si>
  <si>
    <t>3.1.29.02.39.03</t>
  </si>
  <si>
    <t>3.1.29.02.39.04</t>
  </si>
  <si>
    <t>3.1.29.02.39.05</t>
  </si>
  <si>
    <t>3.1.29.02.40.</t>
  </si>
  <si>
    <t>3.1.29.02.40.01</t>
  </si>
  <si>
    <t>DN80 - by-pass toplotni izmenjevalec</t>
  </si>
  <si>
    <t>3.1.29.02.40.02</t>
  </si>
  <si>
    <t>DN100 - praznjenje bazena</t>
  </si>
  <si>
    <t>3.1.29.02.40.03</t>
  </si>
  <si>
    <t>DN100 - praznjenje cevnega razvoda</t>
  </si>
  <si>
    <t>3.1.29.02.40.04</t>
  </si>
  <si>
    <t>DN200 - dovod v bazen</t>
  </si>
  <si>
    <t>3.1.29.02.41.</t>
  </si>
  <si>
    <t>3.1.29.02.41.01</t>
  </si>
  <si>
    <t>3.1.29.02.42.</t>
  </si>
  <si>
    <t>3.1.29.02.42.01</t>
  </si>
  <si>
    <t>3.1.29.02.42.02</t>
  </si>
  <si>
    <t>3.1.29.02.42.03</t>
  </si>
  <si>
    <t>3.1.29.02.42.04</t>
  </si>
  <si>
    <t>3.1.29.02.42.05</t>
  </si>
  <si>
    <t>3.1.29.02.42.06</t>
  </si>
  <si>
    <t>3.1.29.02.42.07</t>
  </si>
  <si>
    <t>3.1.29.02.42.08</t>
  </si>
  <si>
    <t>3.1.29.02.42.09</t>
  </si>
  <si>
    <t>3.1.29.02.43.</t>
  </si>
  <si>
    <t>Vgradnja PVC-U cevnega elementa v talno bazensko ploščo, sestavljenega iz cevi dolžine 20cm, zaščito za kasnejšo montažo talne šobe, vključno s tesnilnim in pritrdilnim materialom</t>
  </si>
  <si>
    <t>3.1.29.02.43.01</t>
  </si>
  <si>
    <t>3.1.29.02.43.02</t>
  </si>
  <si>
    <t>3.1.29.02.44.</t>
  </si>
  <si>
    <t>3.1.29.02.44.01</t>
  </si>
  <si>
    <t>3.1.29.02.45.</t>
  </si>
  <si>
    <t>Talni izpust za praznjenje bazena, dim. 67 x 33 x 20(h) cm, s stranskim PVC-U priključkom za lepljenje d63N/75Z, za vgradnjo v bazensko foljio.
* ustreza proizvod MYRTHA POOLS ali drug proizvod enakih ali boljših karakteristik;</t>
  </si>
  <si>
    <t>3.1.29.02.45.01</t>
  </si>
  <si>
    <t>3.1.29.02.46.</t>
  </si>
  <si>
    <t>3.1.29.02.46.01</t>
  </si>
  <si>
    <t>3.1.29.02.47.</t>
  </si>
  <si>
    <t>3.1.29.02.47.01</t>
  </si>
  <si>
    <t>3.1.29.02.47.02</t>
  </si>
  <si>
    <t>3.1.29.02.47.03</t>
  </si>
  <si>
    <t>3.1.29.02.48.</t>
  </si>
  <si>
    <t>3.1.29.02.48.01</t>
  </si>
  <si>
    <t>komplet tlačna sonda za merjenje višine vode, po osnovnem opisu</t>
  </si>
  <si>
    <t>3.1.29.02.49.</t>
  </si>
  <si>
    <t>3.1.29.02.49.01</t>
  </si>
  <si>
    <t>3.1.29.02.50.</t>
  </si>
  <si>
    <t>3.1.29.02.50.01</t>
  </si>
  <si>
    <t>3.1.29.02.51.</t>
  </si>
  <si>
    <t>3.1.29.02.51.01</t>
  </si>
  <si>
    <t>3.1.29.02.52.</t>
  </si>
  <si>
    <t>3.1.29.02.52.01</t>
  </si>
  <si>
    <t>3.1.29.02.53.</t>
  </si>
  <si>
    <t>3.1.29.02.53.01</t>
  </si>
  <si>
    <t>3.1.29.02.54.</t>
  </si>
  <si>
    <t>3.1.29.02.54.00</t>
  </si>
  <si>
    <t>3.1.29.02.54.01</t>
  </si>
  <si>
    <t>3.1.29.02.55.</t>
  </si>
  <si>
    <t>Motorna dozirna črpalka za doziranje dezinfekcijskega sredstva (NaOCl).
* ustreza proizvod  PROMINENT Sigma X Control Type – Sigma/1 ali drug proizvod enakih ali boljših karakteristik;</t>
  </si>
  <si>
    <t>3.1.29.02.55.00</t>
  </si>
  <si>
    <t>kapaciteta: 63 l/h</t>
  </si>
  <si>
    <t>3.1.29.02.55.01</t>
  </si>
  <si>
    <t>3.1.29.02.56.</t>
  </si>
  <si>
    <t>Elektromagnetna dozirna črpalka za doziranje pH- (H2SO4).
* ustreza proizvod PROMINENT gamma/ X ali drug proizvod enakih ali boljših karakteristik;</t>
  </si>
  <si>
    <t>3.1.29.02.56..00</t>
  </si>
  <si>
    <t>kapaciteta: 13 l/h</t>
  </si>
  <si>
    <t>3.1.29.02.56..01</t>
  </si>
  <si>
    <t>3.1.29.02.57.</t>
  </si>
  <si>
    <t>3.1.29.02.57.00</t>
  </si>
  <si>
    <t>kapaciteta: 1,5 l/h</t>
  </si>
  <si>
    <t>3.1.29.02.57.01</t>
  </si>
  <si>
    <t>3.1.29.02.58.</t>
  </si>
  <si>
    <t>Potopna črpalka, prečrpavanje vzorca,  za klorirano sanitarno vodo, vključno s plovnim stikalom
- Q = 3 m3/h; H = 6 m; N = 0,25 kW;
* ustreza proizvod PEDROLLO TOP 2 ali drug proizvod enakih ali boljših karakteristik;</t>
  </si>
  <si>
    <t>3.1.29.02.58.01</t>
  </si>
  <si>
    <t>3.1.29.02.59.</t>
  </si>
  <si>
    <t>3.1.29.02.59.01</t>
  </si>
  <si>
    <t>3.1.29.02.60.</t>
  </si>
  <si>
    <t>3.1.29.02.60.01</t>
  </si>
  <si>
    <t>3.1.29.02.61.</t>
  </si>
  <si>
    <t>3.1.29.02.61.01</t>
  </si>
  <si>
    <t>3.1.29.02.62.</t>
  </si>
  <si>
    <t>3.1.29.02.62.01</t>
  </si>
  <si>
    <t>3.1.29.02.63.</t>
  </si>
  <si>
    <t>PVC folija v kompenzacijskem bazenu S2, debeline 1,5mm, vključno z zaščitnim filcem, z dodatkom za izrez.</t>
  </si>
  <si>
    <t>3.1.29.02.63.01</t>
  </si>
  <si>
    <t>3.1.29.02.64.</t>
  </si>
  <si>
    <t>3.1.29.02.64.01</t>
  </si>
  <si>
    <t>3.1.29.02.65.</t>
  </si>
  <si>
    <t>3.1.29.02.65.01</t>
  </si>
  <si>
    <t>3.1.29.02.66.</t>
  </si>
  <si>
    <t>3.1.29.02.66.01</t>
  </si>
  <si>
    <t>3.1.29.02.67.</t>
  </si>
  <si>
    <t>3.1.29.02.67.01</t>
  </si>
  <si>
    <t>3.1.29.02.68.</t>
  </si>
  <si>
    <t>3.1.29.02.68.01</t>
  </si>
  <si>
    <t>3.1.29.02.69.</t>
  </si>
  <si>
    <t>3.1.29.02.69.01</t>
  </si>
  <si>
    <t>3.1.29.02.70.</t>
  </si>
  <si>
    <t>3.1.29.02.70.01</t>
  </si>
  <si>
    <t>3.1.29.03.</t>
  </si>
  <si>
    <t>SISTEM 3 - bazenska tehnika za otroška bazena</t>
  </si>
  <si>
    <t>3.1.29.03.01.</t>
  </si>
  <si>
    <t>Filtrska cirkulacijska črpalka, vertikalne izvedbe, vključno z zaščitnim grobim filtrom, za klorirano sanitarno vodo, z elektromotorjem s trajnim magnetom, energijski razred IE5, opremljena z manometrom, s sledečimi karakteristikami:
- Q = 75 m3/h; H = 16 m; N = 7,5 kW; n = 1.450 min-1
* ustreza proizvod HERBORNER Unibad-PM 100-241/0754X-PM ali drug proizvod enakih ali boljših karakteristik;</t>
  </si>
  <si>
    <t>3.1.29.03.01.01</t>
  </si>
  <si>
    <t>3.1.29.03.02.</t>
  </si>
  <si>
    <t>3.1.29.03.02.01</t>
  </si>
  <si>
    <t>3.1.29.03.02.02</t>
  </si>
  <si>
    <t>3.1.29.03.02.03</t>
  </si>
  <si>
    <t>3.1.29.03.03.</t>
  </si>
  <si>
    <t>3.1.29.03.03.01</t>
  </si>
  <si>
    <t>DN150</t>
  </si>
  <si>
    <t>3.1.29.03.04.</t>
  </si>
  <si>
    <t>3.1.29.03.04.01</t>
  </si>
  <si>
    <t>3.1.29.03.05.</t>
  </si>
  <si>
    <t>3.1.29.03.05.01</t>
  </si>
  <si>
    <t>3.1.29.03.05.02</t>
  </si>
  <si>
    <t>3.1.29.03.05.03</t>
  </si>
  <si>
    <t>3.1.29.03.05.04</t>
  </si>
  <si>
    <t>3.1.29.03.05.05</t>
  </si>
  <si>
    <t>3.1.29.03.06.</t>
  </si>
  <si>
    <t>3.1.29.03.06.01</t>
  </si>
  <si>
    <t>3.1.29.03.06.02</t>
  </si>
  <si>
    <t>3.1.29.03.06.03</t>
  </si>
  <si>
    <t>3.1.29.03.06.04</t>
  </si>
  <si>
    <t>3.1.29.03.07.</t>
  </si>
  <si>
    <t>3.1.29.03.07.00</t>
  </si>
  <si>
    <t>pretok filtriranje: 75 m3/h</t>
  </si>
  <si>
    <t>pretok pranje: 130 m3/h</t>
  </si>
  <si>
    <t>premer: Ø 1.800 mm</t>
  </si>
  <si>
    <t>filtrirna površina: 2,54 m2</t>
  </si>
  <si>
    <t>višina filtra: 2.850 mm</t>
  </si>
  <si>
    <t>priključek zrak: DN65</t>
  </si>
  <si>
    <t>odprtina za polnjenje: DN400</t>
  </si>
  <si>
    <t>3.1.29.03.07.01</t>
  </si>
  <si>
    <t>3.1.29.03.08.</t>
  </si>
  <si>
    <t>3.1.29.03.08.01</t>
  </si>
  <si>
    <t>3.1.29.03.08.02</t>
  </si>
  <si>
    <t>"Baterija" filtra (7 loput) sestoječa iz:</t>
  </si>
  <si>
    <t>3.1.29.03.09.</t>
  </si>
  <si>
    <t>PVC-U cevni razvod, NP6-10, vključno s fazonskimi kosi - instalacija za baterije filtrov, odzračevanje, praznjenje, pranje.</t>
  </si>
  <si>
    <t>3.1.29.03.09.01</t>
  </si>
  <si>
    <t>3.1.29.03.09.02</t>
  </si>
  <si>
    <t>3.1.29.03.09.03</t>
  </si>
  <si>
    <t>3.1.29.03.10.</t>
  </si>
  <si>
    <t>3.1.29.03.10.01</t>
  </si>
  <si>
    <t>3.1.29.03.10.02</t>
  </si>
  <si>
    <t>DN65 - filtri</t>
  </si>
  <si>
    <t>3.1.29.03.10.03</t>
  </si>
  <si>
    <t>3.1.29.03.11.</t>
  </si>
  <si>
    <t>3.1.29.03.11.01</t>
  </si>
  <si>
    <t>3.1.29.03.12.</t>
  </si>
  <si>
    <t>3.1.29.03.12.01</t>
  </si>
  <si>
    <t>3.1.29.03.13.</t>
  </si>
  <si>
    <t>3.1.29.03.13.01</t>
  </si>
  <si>
    <t>3.1.29.03.14.</t>
  </si>
  <si>
    <t>3.1.29.03.14.01</t>
  </si>
  <si>
    <t>3.1.29.03.15.</t>
  </si>
  <si>
    <t>3.1.29.03.15.01</t>
  </si>
  <si>
    <t>3.1.29.03.16.</t>
  </si>
  <si>
    <t>3.1.29.03.17.</t>
  </si>
  <si>
    <t xml:space="preserve">Tlačno tipalo 0-4,0bar, 4-20mA, za klorirano sanitarno vodo, vključno s fazonskimi kosi za vgradnjo v PVC-U cevni razvod, spojnim, tesnilnim in pritrdilnim materialom    
* ustreza proizvod WIKA ali drug proizvod enakih ali boljših karakteristik;  </t>
  </si>
  <si>
    <t>3.1.29.03.17.01</t>
  </si>
  <si>
    <t>3.1.29.03.18.</t>
  </si>
  <si>
    <t xml:space="preserve">Pnevmatska oprema za krmiljenje filtrskih loput: zaporno/izpustna pipica, filter in odvajalec kondenzata, pnevmatski sklop z elektropnevmatskimi razvodniki 24DC ter pnevmatska cev PU 8/6 za posamezno pnevmatsko loputo (7+1)
* ustreza proizvod UNI-AIR ali drug proizvod enakih ali boljših karakteristik;  </t>
  </si>
  <si>
    <t>3.1.29.03.18.01</t>
  </si>
  <si>
    <t>3.1.29.03.19.</t>
  </si>
  <si>
    <t>3.1.29.03.19.01</t>
  </si>
  <si>
    <t>3.1.29.03.20.</t>
  </si>
  <si>
    <t>3.1.29.03.20.01</t>
  </si>
  <si>
    <t>3.1.29.03.20.02</t>
  </si>
  <si>
    <t>DN80 - praznjenje bazena: otroški manjši</t>
  </si>
  <si>
    <t>3.1.29.03.20.03</t>
  </si>
  <si>
    <t>DN100 - praznjenje bazena: otroški večji</t>
  </si>
  <si>
    <t>3.1.29.03.20.04</t>
  </si>
  <si>
    <t>DN125 - dovod v bazen: otroški manjši</t>
  </si>
  <si>
    <t>3.1.29.03.20.05</t>
  </si>
  <si>
    <t>DN150 - dovod v bazen: otroški večji</t>
  </si>
  <si>
    <t>3.1.29.03.20.06</t>
  </si>
  <si>
    <t>3.1.29.03.21.</t>
  </si>
  <si>
    <t>Merilec pretoka obtočne bazenske vode, za klorirano sanitarno vodo, 24VDC, z zveznim izhodom 4-20mA in delovnim kontaktom, vključno s fazonskimi kosi za vgradnjo v PVC cevni razvod, spojnim, tesnilnim in pritrdilnim materialom.
* ustreza proizvod FIP FLS ali drug proizvod enakih ali boljših karakteristik;</t>
  </si>
  <si>
    <t>3.1.29.03.21.01</t>
  </si>
  <si>
    <t>DN125</t>
  </si>
  <si>
    <t>3.1.29.03.21.02</t>
  </si>
  <si>
    <t>3.1.29.03.22.</t>
  </si>
  <si>
    <t>PVC-U cevni razvod, NP6-10, vključno s fazonskimi kosi - instalacija od tlačnih filtrov do vstopa v bazen, prelivni razvod, praznjenje bazena</t>
  </si>
  <si>
    <t>3.1.29.03.22.01</t>
  </si>
  <si>
    <t>3.1.29.03.22.02</t>
  </si>
  <si>
    <t>3.1.29.03.22.03</t>
  </si>
  <si>
    <t>3.1.29.03.22.04</t>
  </si>
  <si>
    <t>3.1.29.03.22.05</t>
  </si>
  <si>
    <t>3.1.29.03.22.06</t>
  </si>
  <si>
    <t>3.1.29.03.22.07</t>
  </si>
  <si>
    <t>3.1.29.03.22.08</t>
  </si>
  <si>
    <t>3.1.29.03.22.09</t>
  </si>
  <si>
    <t>3.1.29.03.23.</t>
  </si>
  <si>
    <t>Vrtanje v AB stene debeline do 30cm in tesnenje prebojev za prehod instalacij bazenske tehnike</t>
  </si>
  <si>
    <t>3.1.29.03.23.01</t>
  </si>
  <si>
    <t>Ø100 za cev d50</t>
  </si>
  <si>
    <t>3.1.29.03.23.02</t>
  </si>
  <si>
    <t>Ø150 za cev d110</t>
  </si>
  <si>
    <t>3.1.29.03.23.03</t>
  </si>
  <si>
    <t>Ø200 za cev d160</t>
  </si>
  <si>
    <t>3.1.29.03.23.04</t>
  </si>
  <si>
    <t>Ø300 za cev d225</t>
  </si>
  <si>
    <t>3.1.29.03.24.</t>
  </si>
  <si>
    <t>Požarna objemka za zaščito preboja vnetljivih cevi od 40 mm do 250 mm v požarnih stenah in ploščah.
* ustreza proizvod HILTI tip CFS-C/P ali drug proizvod enakih ali boljših karakteristik;</t>
  </si>
  <si>
    <t>3.1.29.03.24.01</t>
  </si>
  <si>
    <t>za cev d50</t>
  </si>
  <si>
    <t>3.1.29.03.24.02</t>
  </si>
  <si>
    <t>za cev d110</t>
  </si>
  <si>
    <t>3.1.29.03.24.03</t>
  </si>
  <si>
    <t>za cev d160</t>
  </si>
  <si>
    <t>3.1.29.03.24.04</t>
  </si>
  <si>
    <t>za cev d225</t>
  </si>
  <si>
    <t>Mali otroški bazen:</t>
  </si>
  <si>
    <t>3.1.29.03.25.</t>
  </si>
  <si>
    <t>Vgradnja inox zaščitne cevi L=45cm v AB ploščo garaže, za kasnejši prehod PVC-U cevnega razvoda manjšega otroškega bazena, vključno s tesnilnim in pritrdilnim materialom</t>
  </si>
  <si>
    <t>3.1.29.03.25.01</t>
  </si>
  <si>
    <t>3.1.29.03.25.02</t>
  </si>
  <si>
    <t>3.1.29.03.26.</t>
  </si>
  <si>
    <t>Vgradnja tesnilnega obroča ali ekspanzijskega traku na cevni razvod, z zaščito za kasnejšo montažo talne šobe in rešetke za praznjenje, vključno s tesnilnim in pritrdilnim materialom</t>
  </si>
  <si>
    <t>3.1.29.03.26.01</t>
  </si>
  <si>
    <t>3.1.29.03.26.02</t>
  </si>
  <si>
    <t>d90 - preliv</t>
  </si>
  <si>
    <t>3.1.29.03.26.03</t>
  </si>
  <si>
    <t>d90 - praznjenje</t>
  </si>
  <si>
    <t>3.1.29.03.27.</t>
  </si>
  <si>
    <t>Talna regulacijska dovodna šoba 2"/d50 iz ABS, za vgradnjo v AB s keramiko.
* ustreza proizvod ASTRALPOOL ali drug proizvod enakih ali boljših karakteristik;</t>
  </si>
  <si>
    <t>3.1.29.03.27.01</t>
  </si>
  <si>
    <t>Talna regulacijska dovodna šoba, po osnovnem opisu</t>
  </si>
  <si>
    <t>3.1.29.03.28.</t>
  </si>
  <si>
    <t>3.1.29.03.28.01</t>
  </si>
  <si>
    <t>Veliki otroški bazen:</t>
  </si>
  <si>
    <t>3.1.29.03.29.</t>
  </si>
  <si>
    <t>Vgradnja PVC-U cevnega elementa v talno bazensko ploščo, sestavljenega iz cevi dolžine ~20cm, tesnilni obroč ali ekspanzijski trak, z zaščito za kasnejšo montažo talne šobe, vključno z zaščitnim in pritrdilnim materialom</t>
  </si>
  <si>
    <t>3.1.29.03.29.01</t>
  </si>
  <si>
    <t>3.1.29.03.30.</t>
  </si>
  <si>
    <t>Vgradnja PVC-U cevnega elementa v talno bazensko ploščo, sestavljenega iz cevi dolžine ~100cm, spojke, 2x K(45°) in 2x tesnilnim obročem ali ekspanzijskim trakom, vključno z zaščitnim in pritrdilnim materialom</t>
  </si>
  <si>
    <t>3.1.29.03.30.01</t>
  </si>
  <si>
    <t>d90 - praznjenje bazena</t>
  </si>
  <si>
    <t>3.1.29.03.31.</t>
  </si>
  <si>
    <t>Vgradnja PVC-U cevnega elementa v talno bazensko ploščo, sestavljenega iz cevi dolžine ~50cm, spojke in tesnilnim obročem ali ekspanzijskim trakom, z zaščito za kasnejšo montažo talne rešetke za praznjenje, vključno z zaščitnim in pritrdilnim materialom</t>
  </si>
  <si>
    <t>3.1.29.03.31.01</t>
  </si>
  <si>
    <t>d110 - praznjenje bazena</t>
  </si>
  <si>
    <t>3.1.29.03.32.</t>
  </si>
  <si>
    <t>3.1.29.03.32.01</t>
  </si>
  <si>
    <t>3.1.29.03.33.</t>
  </si>
  <si>
    <t>Prelivni element (škatla) dim. ~30x15x10cm z odtokom d90 za priklop za PVC-U cevno instalacijo, za vgradnjo v bazensko steno pod keramičnim elementom kot npr. Wiesbaden, vključno z zaščitnim in pritrdilnim materialom</t>
  </si>
  <si>
    <t>3.1.29.03.33.01</t>
  </si>
  <si>
    <t>Prelivni element, po osnovnem opisu</t>
  </si>
  <si>
    <t>3.1.29.03.34.</t>
  </si>
  <si>
    <t>3.1.29.03.34.01</t>
  </si>
  <si>
    <t>3.1.29.03.35.</t>
  </si>
  <si>
    <t>3.1.29.03.35.01</t>
  </si>
  <si>
    <t>3.1.29.03.36.</t>
  </si>
  <si>
    <t>3.1.29.03.36.01</t>
  </si>
  <si>
    <t>3.1.29.03.37.</t>
  </si>
  <si>
    <t>3.1.29.03.38.01</t>
  </si>
  <si>
    <t>3.1.29.03.39.</t>
  </si>
  <si>
    <t>3.1.29.03.39.01</t>
  </si>
  <si>
    <t>3.1.29.03.40.</t>
  </si>
  <si>
    <t>3.1.29.03.40.01</t>
  </si>
  <si>
    <t>3.1.29.03.41.</t>
  </si>
  <si>
    <t>3.1.29.03.41.01</t>
  </si>
  <si>
    <t>3.1.29.03.42.</t>
  </si>
  <si>
    <t>3.1.29.03.42.00</t>
  </si>
  <si>
    <t>3.1.29.03.42.01</t>
  </si>
  <si>
    <t>3.1.29.03.43.</t>
  </si>
  <si>
    <t>Motorna dozirna črpalka za doziranje dezinfekcijskega sredstva (NaOCl).
* ustreza proizvod PROMINENT Sigma X Control Type – Sigma/1 ali drug proizvod enakih ali boljših karakteristik;</t>
  </si>
  <si>
    <t>3.1.29.03.43.00</t>
  </si>
  <si>
    <t>kapaciteta: 65 l/h</t>
  </si>
  <si>
    <t>3.1.29.03.43.01</t>
  </si>
  <si>
    <t>3.1.29.03.44.</t>
  </si>
  <si>
    <t>Elektromagnetna dozirna črpalka za doziranje pH- (H2SO4).
* ustreza proizvod Proizvod PROMINENT gamma/ XL ali drug proizvod enakih ali boljših karakteristik;</t>
  </si>
  <si>
    <t>3.1.29.03.44.00</t>
  </si>
  <si>
    <t>kapaciteta: 7,5 l/h</t>
  </si>
  <si>
    <t>3.1.29.03.44.01</t>
  </si>
  <si>
    <t>3.1.29.03.45.</t>
  </si>
  <si>
    <t>3.1.29.03.45.00</t>
  </si>
  <si>
    <t>3.1.29.03.45.01</t>
  </si>
  <si>
    <t>3.1.29.03.46.</t>
  </si>
  <si>
    <t>Cirkulacijska črpalka (vzorec bazenske vode), za sanitarno vodo, s sledečimi karakteristikami:
- Q = 20 l/min; H = 4,5 m; N = 160 W;
* ustreza proizvod CALPEDA CM 16/1 ali drug proizvod enakih ali boljših karakteristik;</t>
  </si>
  <si>
    <t>3.1.29.03.46.01</t>
  </si>
  <si>
    <t>kompletna cirkulacijska črpalka za sanitarno sanitarno vodo, po osnovnem opisu</t>
  </si>
  <si>
    <t>3.1.29.03.47.</t>
  </si>
  <si>
    <t>3.1.29.03.47.01</t>
  </si>
  <si>
    <t>DN15</t>
  </si>
  <si>
    <t>3.1.29.03.47.02</t>
  </si>
  <si>
    <t>3.1.29.03.48.</t>
  </si>
  <si>
    <t>PVC regulacijski ventil s holandskima maticama in nastavkom za lepljenje
* ustreza proizvod FIP ali drug proizvod enakih ali boljših karakteristik;</t>
  </si>
  <si>
    <t>3.1.29.03.48.01</t>
  </si>
  <si>
    <t>3.1.29.03.49.</t>
  </si>
  <si>
    <t>3.1.29.03.49.01</t>
  </si>
  <si>
    <t>kompletna potopna črpalka za klorirano sanitarno vodo, po osnovnem opisu</t>
  </si>
  <si>
    <t>3.1.29.03.50.</t>
  </si>
  <si>
    <t>3.1.29.03.50.01</t>
  </si>
  <si>
    <t>3.1.29.03.51.</t>
  </si>
  <si>
    <t>3.1.29.03.51.01</t>
  </si>
  <si>
    <t>d20</t>
  </si>
  <si>
    <t>3.1.29.03.51.02</t>
  </si>
  <si>
    <t>3.1.29.03.52.</t>
  </si>
  <si>
    <t>3.1.29.03.52.01</t>
  </si>
  <si>
    <t>3.1.29.03.53.</t>
  </si>
  <si>
    <t>3.1.29.03.53.01</t>
  </si>
  <si>
    <t>3.1.29.03.54.</t>
  </si>
  <si>
    <t>3.1.29.03.54.01</t>
  </si>
  <si>
    <t>3.1.29.03.55.</t>
  </si>
  <si>
    <t>3.1.29.03.55.01</t>
  </si>
  <si>
    <t>3.1.29.03.55.02</t>
  </si>
  <si>
    <t>3.1.29.03.56.</t>
  </si>
  <si>
    <t>3.1.29.03.56.01</t>
  </si>
  <si>
    <t>3.1.29.03.56.02</t>
  </si>
  <si>
    <t>3.1.29.03.57.</t>
  </si>
  <si>
    <t>3.1.29.03.57.01</t>
  </si>
  <si>
    <t>3.1.29.03.58.</t>
  </si>
  <si>
    <t>3.1.29.03.58.01</t>
  </si>
  <si>
    <t>3.1.29.03.59.</t>
  </si>
  <si>
    <t>3.1.29.03.59.01</t>
  </si>
  <si>
    <t>3.1.29.03.60.</t>
  </si>
  <si>
    <t>3.1.29.03.60.01</t>
  </si>
  <si>
    <t>3.1.29.03.61.</t>
  </si>
  <si>
    <t>3.1.29.03.61.01</t>
  </si>
  <si>
    <t>3.1.29.03.62.</t>
  </si>
  <si>
    <t>3.1.29.03.62.01</t>
  </si>
  <si>
    <t>3.1.29.03.63.</t>
  </si>
  <si>
    <t>3.1.29.03.63.01</t>
  </si>
  <si>
    <t>3.1.29.03.64.</t>
  </si>
  <si>
    <t>3.1.29.03.64.01</t>
  </si>
  <si>
    <t>3.1.29.03.65.</t>
  </si>
  <si>
    <t>3.1.29.03.65.01</t>
  </si>
  <si>
    <t>3.1.29.04.</t>
  </si>
  <si>
    <t>SKUPNI ELEMENTI - bazenska tehnika</t>
  </si>
  <si>
    <t>Odpadne vode:</t>
  </si>
  <si>
    <t>3.1.29.04.01.</t>
  </si>
  <si>
    <t>Cirkulacijska črpalka za klorirano sanitarno vodo, vključno z zaščitnim grobim filtrom, s sledečimi karakteristikami:
- Q = 28 m3/h; N = 1,1 kW;
* ustreza proizvod HERBORNER WaterBlue H-050-130A-H-0112H ali drug proizvod enakih ali boljših karakteristik;</t>
  </si>
  <si>
    <t>3.1.29.04.01.01</t>
  </si>
  <si>
    <t>kompletna cirkulacijska črpalka za klorirano sanitarno vodo, po osnovnem opisu</t>
  </si>
  <si>
    <t>3.1.29.04.02.</t>
  </si>
  <si>
    <t>3.1.29.04.02.01</t>
  </si>
  <si>
    <t>DN80 - praznjenje rez. odpadne vode</t>
  </si>
  <si>
    <t>3.1.29.04.02.02</t>
  </si>
  <si>
    <t>DN65 - odpadne vode</t>
  </si>
  <si>
    <t>3.1.29.04.02.03</t>
  </si>
  <si>
    <t>DN80 - odpadne vode</t>
  </si>
  <si>
    <t>3.1.29.04.03.</t>
  </si>
  <si>
    <t>3.1.29.04.03.01</t>
  </si>
  <si>
    <t>nepovratna loputa - DN65, osnovnem opisu</t>
  </si>
  <si>
    <t>3.1.29.04.04.</t>
  </si>
  <si>
    <t>3.1.29.04.04.01</t>
  </si>
  <si>
    <t>DN80 - totalno praznjenje rez. odpadne vode</t>
  </si>
  <si>
    <t>3.1.29.04.04.02</t>
  </si>
  <si>
    <t>DN100 - delno praznjenje rez. odpadne vode</t>
  </si>
  <si>
    <t>3.1.29.04.05.</t>
  </si>
  <si>
    <t>3.1.29.04.05.01</t>
  </si>
  <si>
    <t>3.1.29.04.05.02</t>
  </si>
  <si>
    <t>d90 - črpalka odpadna voda povratek</t>
  </si>
  <si>
    <t>3.1.29.04.05.03</t>
  </si>
  <si>
    <t>d90 - črpalka odpadna voda zajem</t>
  </si>
  <si>
    <t>3.1.29.04.05.04</t>
  </si>
  <si>
    <t>3.1.29.04.05.05</t>
  </si>
  <si>
    <t>d315 - pranje</t>
  </si>
  <si>
    <t>3.1.29.04.06.</t>
  </si>
  <si>
    <t>PVC-U cevni razvod, NP10, vključno s fazonskimi kosi</t>
  </si>
  <si>
    <t>3.1.29.04.06.01</t>
  </si>
  <si>
    <t>d75</t>
  </si>
  <si>
    <t>3.1.29.04.06.02</t>
  </si>
  <si>
    <t>d90</t>
  </si>
  <si>
    <t>3.1.29.04.07.</t>
  </si>
  <si>
    <t>Elektromagnetna dozirna črpalka za doziranje nevtralizacijskega sredstva (Na2S2O3).
* ustreza proizvod PROMINENT BT4b ali drug proizvod enakih ali boljših karakteristik;</t>
  </si>
  <si>
    <t>3.1.29.04.07.00</t>
  </si>
  <si>
    <t>3.1.29.04.07.01</t>
  </si>
  <si>
    <t>kompletna elektromagnetna dozirna črpalka za doziranje nevtralizacijskega sredstva, po osnovnem opisu</t>
  </si>
  <si>
    <t>3.1.29.04.08.</t>
  </si>
  <si>
    <t>Elektromagnetna dozirna črpalka za doziranje pH+ (NaOH).
* ustreza proizvod PROMINENT BT4b ali drug proizvod enakih ali boljših karakteristik;</t>
  </si>
  <si>
    <t>3.1.29.04.08.00</t>
  </si>
  <si>
    <t>3.1.29.04.08.01</t>
  </si>
  <si>
    <t>kompletna elektromagnetna dozirna črpalka za doziranje pH+, po osnovnem opisu</t>
  </si>
  <si>
    <t>3.1.29.04.09.</t>
  </si>
  <si>
    <t>Elektromagnetna dozirna črpalka za doziranje pH- (H2SO4).
* ustreza proizvod PROMINENT BT4b ali drug proizvod enakih ali boljših karakteristik;</t>
  </si>
  <si>
    <t>3.1.29.04.09.00</t>
  </si>
  <si>
    <t>3.1.29.04.09.01</t>
  </si>
  <si>
    <t>3.1.29.04.10.</t>
  </si>
  <si>
    <t>Tlačna sonda za merjenje višine vode v rezervoarju odpadnih bazenskih voda, z izhodom 4-20mA, vključno s fazonskimi kosi za vgradnjo v PVC cevni razvod, spojnim, tesnilnim in pritrdilnim materialom.
* ustreza proizvod WIKA ali drug proizvod enakih ali boljših karakteristik;</t>
  </si>
  <si>
    <t>3.1.29.04.10.01</t>
  </si>
  <si>
    <t>komplet tlačna sonda za merjenje višine vode v rezervoarju odpadnih bazenskih voda, po osnovnem opisu</t>
  </si>
  <si>
    <t>3.1.29.04.11.</t>
  </si>
  <si>
    <t>3.1.29.04.11.01</t>
  </si>
  <si>
    <t>3.1.29.04.12.</t>
  </si>
  <si>
    <t>3.1.29.04.12.01</t>
  </si>
  <si>
    <t>Črpališče Klet -2:</t>
  </si>
  <si>
    <t>3.1.29.04.13.</t>
  </si>
  <si>
    <t>Potopna črpalka, za sanitarno klorirano vodo, s sledečimi karakteristikami:
- Q = 40 m3/h; H = 7,5 m; N = 2,2 kW;
* ustreza proizvod BARA 80DMLV52.2 ali drug proizvod enakih ali boljših karakteristik;</t>
  </si>
  <si>
    <t>3.1.29.04.13.01</t>
  </si>
  <si>
    <t>kompletna potopna črpalka, za sanitarno klorirano vodo, po osnovnem opisu</t>
  </si>
  <si>
    <t>3.1.29.04.14.</t>
  </si>
  <si>
    <t>3.1.29.04.14.01</t>
  </si>
  <si>
    <t>DN80</t>
  </si>
  <si>
    <t>3.1.29.04.15.</t>
  </si>
  <si>
    <t>3.1.29.04.15.01</t>
  </si>
  <si>
    <t>nepovratna loputa - DN80, osnovnem opisu</t>
  </si>
  <si>
    <t>3.1.29.04.16.</t>
  </si>
  <si>
    <t>3.1.29.04.16.01</t>
  </si>
  <si>
    <t>d110</t>
  </si>
  <si>
    <t>3.1.29.04.17.</t>
  </si>
  <si>
    <t>Plovno stikalo za vklop/izklop potopnih črpalk (kos 2) in alarmiranje poplave v prečrpovalnem jašku Klet -2, vključno s spojnim, tesnilnim in pritrdilnim materialom
* ustreza proizvod WIKA ali drug proizvod enakih ali boljših karakteristik;</t>
  </si>
  <si>
    <t>3.1.29.04.17.01</t>
  </si>
  <si>
    <t>komplet plovno stikalo za vklop/izklop potopnih črpalk, po osnovnem opisu</t>
  </si>
  <si>
    <t>3.1.29.04.18.</t>
  </si>
  <si>
    <t>3.1.29.04.18.01</t>
  </si>
  <si>
    <t>Črpališče Klet -1:</t>
  </si>
  <si>
    <t>3.1.29.04.19.</t>
  </si>
  <si>
    <t>Potopna črpalka, za sanitarno klorirano vodo, s sledečimi karakteristikami:
- Q = 75 m3/h; H = 9,0 m; N = 5,5 kW;
* ustreza proizvod EBARA 100DMLV55.5 ali drug proizvod enakih ali boljših karakteristik;</t>
  </si>
  <si>
    <t>3.1.29.04.19.01</t>
  </si>
  <si>
    <t>3.1.29.04.20.</t>
  </si>
  <si>
    <t>3.1.29.04.20.01</t>
  </si>
  <si>
    <t>3.1.29.04.21.</t>
  </si>
  <si>
    <t>3.1.29.04.21.01</t>
  </si>
  <si>
    <t>nepovratna loputa - DN100, osnovnem opisu</t>
  </si>
  <si>
    <t>3.1.29.04.22.</t>
  </si>
  <si>
    <t>3.1.29.04.22.01</t>
  </si>
  <si>
    <t>3.1.29.04.22.02</t>
  </si>
  <si>
    <t>d160</t>
  </si>
  <si>
    <t>3.1.29.04.23.</t>
  </si>
  <si>
    <t>Plovno stikalo za vklop/izklop potopnih črpalk (kos 2) in alarmiranje poplave v prečrpovalnem jašku Klet -1, vključno s spojnim, tesnilnim in pritrdilnim materialom.
* ustreza proizvod WIKA ali drug proizvod enakih ali boljših karakteristik;</t>
  </si>
  <si>
    <t>3.1.29.04.23.01</t>
  </si>
  <si>
    <t>3.1.29.04.24.</t>
  </si>
  <si>
    <t>3.1.29.04.24.01</t>
  </si>
  <si>
    <t>Komprimiran zrak:</t>
  </si>
  <si>
    <t>3.1.29.04.25.</t>
  </si>
  <si>
    <t>Kompresor, mobilna tišja izvedba, za pogon pnevmatskih loput
- Q = 480 l/min; V = 270 l; N = 3,0 kW / 400 V; 74 dB(A); Pmax = 10 bar;
* ustreza proizvod BAC tip S A39B 270 CT4 ali drug proizvod enakih ali boljših karakteristik;</t>
  </si>
  <si>
    <t>3.1.29.04.25.01</t>
  </si>
  <si>
    <t>kompletna kompresor, za pogon pnevmatskih loput, po osnovnem opisu</t>
  </si>
  <si>
    <t>3.1.29.04.26.</t>
  </si>
  <si>
    <t>Tlačno tipalo 0-10bar, 4-20mA, za prenos dejanske vrednosti komprimiranega zraka v krmilni del bazenskega postrojenja
* ustreza proizvod WIKA ali drug proizvod enakih ali boljših karakteristik;</t>
  </si>
  <si>
    <t>3.1.29.04.26.01</t>
  </si>
  <si>
    <t>Kemija:</t>
  </si>
  <si>
    <t>3.1.29.04.27.</t>
  </si>
  <si>
    <t>Elektolizna naprava
* ustreza proizvod PROMINENT tip CHLORINSITU IIa 2.500g/h ali drug proizvod enakih ali boljših karakteristik;</t>
  </si>
  <si>
    <t>Sistem za zagotavljanje sveže proizvedene raztopine &lt;1% natrijevega hipoklorita NaOCl, na licu mesta, iz soli.</t>
  </si>
  <si>
    <t>Celoten sistem je sestavljen iz dveh poglavitnih elementov:</t>
  </si>
  <si>
    <t>elektrokomandna omara z elektroliznimi celicami odprtega tipa;</t>
  </si>
  <si>
    <t>rezervoar za slanico;</t>
  </si>
  <si>
    <t>3.1.29.04.27.00</t>
  </si>
  <si>
    <t>Tehnične karakteristike:</t>
  </si>
  <si>
    <t>Proizvodna kapaciteta klora (Cl): 2.500 g/h</t>
  </si>
  <si>
    <t>Proizvedena količina NaOCl: 300 l/h</t>
  </si>
  <si>
    <t>Delež klora: 9 g/l</t>
  </si>
  <si>
    <t>Max. poraba el. energije: 4,0 kWh/kg Cl2</t>
  </si>
  <si>
    <t>Max. poraba soli: 3,0 kg soli/kg Cl2</t>
  </si>
  <si>
    <t>El. priključek: 12,8 kW / 400V / 39 A / 50 Hz</t>
  </si>
  <si>
    <t>Poraba vode: 5 l/min</t>
  </si>
  <si>
    <t>Priključki:</t>
  </si>
  <si>
    <t>Dovod vode: DN15/Ø20mm</t>
  </si>
  <si>
    <t>Izpust: DN25/Ø32mm</t>
  </si>
  <si>
    <t>Odzračevanje naprave: DN110/Ø125mm</t>
  </si>
  <si>
    <t>Izhod-slanica: DN25/Ø32mm</t>
  </si>
  <si>
    <t>Dimenzije naprave: 1500 x 1850 x 620 mm (ŠxVxG)</t>
  </si>
  <si>
    <t>Posoda za slanico (kos 1): V = 520 l; Ø957 x 1023 mm (HxD)</t>
  </si>
  <si>
    <t>Črpalka za prečrpavanje proizvedene raztopine  natrijevega hipoklorita NaOCl: 0,37 kW</t>
  </si>
  <si>
    <t>Masa (naprava): ~200 kg</t>
  </si>
  <si>
    <t>Kvaliteta polnilne vode: pitna voda</t>
  </si>
  <si>
    <t>Kapaciteta polnilne vode: &gt;8 l/min</t>
  </si>
  <si>
    <t>Tlak vode: 2-5 bar</t>
  </si>
  <si>
    <t>Temp. vode: 15…25°C</t>
  </si>
  <si>
    <t>Temp. prostora: 10…40°C</t>
  </si>
  <si>
    <t>Vlažnost prostora: max. 85 %</t>
  </si>
  <si>
    <t>Celoten sistem pridobivanja raztopine NaOCl je zaključena ''plug-in'' enota.</t>
  </si>
  <si>
    <t>3.1.29.04.27.01</t>
  </si>
  <si>
    <t>komplet elektolizna naprava, po osnovnem opisu</t>
  </si>
  <si>
    <t>3.1.29.04.28.</t>
  </si>
  <si>
    <t>Posoda za kemikalije z možnostjo namestitve dozirnih črpalk, vključno z lovilno posodo
* ustreza proizvod PROMINENT ali drug proizvod enakih ali boljših karakteristik;</t>
  </si>
  <si>
    <t>3.1.29.04.28.01</t>
  </si>
  <si>
    <t>V = 1.500 l (NaOCl) - elektroliza</t>
  </si>
  <si>
    <t>3.1.29.04.28.02</t>
  </si>
  <si>
    <t>V = 250 l (NaOCl) - 12,5%</t>
  </si>
  <si>
    <t>3.1.29.04.28.03</t>
  </si>
  <si>
    <t>V = 1.000 l (H2SO4)</t>
  </si>
  <si>
    <t>3.1.29.04.28.04</t>
  </si>
  <si>
    <t>V = 500 l (NaOH)</t>
  </si>
  <si>
    <t>3.1.29.04.28.05</t>
  </si>
  <si>
    <t>V = 250 l (flokulant)</t>
  </si>
  <si>
    <t>3.1.29.04.28.06</t>
  </si>
  <si>
    <t>V = 100 l (Na2S2O3)</t>
  </si>
  <si>
    <t>3.1.29.04.29.</t>
  </si>
  <si>
    <t>Motorna črpalka za prečrpavanje dezinfekcijskega sredstva (NaOCl).
* ustreza proizvod PROMINENT BT4b ali drug proizvod enakih ali boljših karakteristik;</t>
  </si>
  <si>
    <t>3.1.29.04.29.00</t>
  </si>
  <si>
    <t>kapaciteta: 80 l/h</t>
  </si>
  <si>
    <t>cevni razvod iz ene v drugo posodo NaOCl</t>
  </si>
  <si>
    <t>Proizvod PROMINENT Sigma/ 1 (Basic type)</t>
  </si>
  <si>
    <t>3.1.29.04.29.01</t>
  </si>
  <si>
    <t>kompletna Motorna črpalka za prečrpavanje dezinfekcijskega sredstva, po osnovnem opisu</t>
  </si>
  <si>
    <t>3.1.29.04.30.</t>
  </si>
  <si>
    <t>3.1.29.04.30.01</t>
  </si>
  <si>
    <t>DN40 - polnjenje kemikalij</t>
  </si>
  <si>
    <t>3.1.29.04.31.</t>
  </si>
  <si>
    <t>PVC-U cevni razvod, NP6-10, vključno s fazonskimi kosi</t>
  </si>
  <si>
    <t>3.1.29.04.31.01</t>
  </si>
  <si>
    <t>d50 NP10 - polnjenje kemikalij</t>
  </si>
  <si>
    <t>3.1.29.04.31.02</t>
  </si>
  <si>
    <t>d160 NP6 - odzračevanje elektrolizne naprave</t>
  </si>
  <si>
    <t>3.1.29.04.32.</t>
  </si>
  <si>
    <t>3.1.29.04.32.01</t>
  </si>
  <si>
    <t>3.1.29.04.32.02</t>
  </si>
  <si>
    <t>Ø125 za cevi kemikalij</t>
  </si>
  <si>
    <t>3.1.29.04.32.03</t>
  </si>
  <si>
    <t>3.1.29.04.33.</t>
  </si>
  <si>
    <t>3.1.29.04.33.01</t>
  </si>
  <si>
    <t>3.1.29.04.33.02</t>
  </si>
  <si>
    <t>3.1.29.04.34.</t>
  </si>
  <si>
    <t>Požarna pena (na osnovi grafita) za zatesnitev odprtin majhnih in srednjih dimenzij.
* ustreza proizvod HILTI tip CFS-F FX ali drug proizvod enakih ali boljših karakteristik;</t>
  </si>
  <si>
    <t>3.1.29.04.34.01</t>
  </si>
  <si>
    <t>za preboj Ø125</t>
  </si>
  <si>
    <t>3.1.29.04.35.</t>
  </si>
  <si>
    <t>3.1.29.04.35.01</t>
  </si>
  <si>
    <t>3.1.29.04.36.</t>
  </si>
  <si>
    <t>3.1.29.04.36.01</t>
  </si>
  <si>
    <t>3.1.29.04.37.</t>
  </si>
  <si>
    <t>3.1.29.04.37.01</t>
  </si>
  <si>
    <t>3.1.29.05.</t>
  </si>
  <si>
    <t>ELEKTROINSTALACIJE - bazenska tehnika</t>
  </si>
  <si>
    <t>Razdelilna omara bazena RBTR:</t>
  </si>
  <si>
    <t>3.1.29.05.01.</t>
  </si>
  <si>
    <t>Izdelava in montaža električne razdelilne omare, 400V, dimenzij 600 x 2100 x 400 mm, prostostoječe enovratne izvedbe za vgraditev v bazensko strojnico, s ključavnico, zaščita najmanj IP55, RAL 7035 z ožičenjem, montažno ploščo in vgrajeno opremo:</t>
  </si>
  <si>
    <t>Predal za načrte A4 v razdel ilni omari, G= 30mm, sive barve</t>
  </si>
  <si>
    <t>Držalo vrat, za preprečevanje zapiranja vrat</t>
  </si>
  <si>
    <t>Pritrditev za končno stikalo ATD SW010</t>
  </si>
  <si>
    <t>Stikalo za položaj vrat AS/KS 6A 230V</t>
  </si>
  <si>
    <t>Podstavek, širinski del, 600/100 2x</t>
  </si>
  <si>
    <t>Inštalacijski odklopnik C-6A 1P 10kA</t>
  </si>
  <si>
    <t>Glavno ločilno stikalo, izolirano, 80A, 3-polno</t>
  </si>
  <si>
    <t>Sponka 70mm2 C BD 70 siva</t>
  </si>
  <si>
    <t xml:space="preserve">Sponka 70mm2 TEC 70 r/z </t>
  </si>
  <si>
    <t>Prenapet. zaščita set 4+0 TNS R az.II (C ) 255V In 20kA</t>
  </si>
  <si>
    <t>NV00 -varovalčni ločilnik Arrow blue 3P 250A M10</t>
  </si>
  <si>
    <t>Taljivi vložek N V 1.400V/50A</t>
  </si>
  <si>
    <t>Taljivi vložek N V 1.400V/80A</t>
  </si>
  <si>
    <t>Taljivi vložek N V 1.400V/100A</t>
  </si>
  <si>
    <t>Taljivi vložek N V 1.400V/160A</t>
  </si>
  <si>
    <t xml:space="preserve">Svetilka na magnet z vtičnico IP20 </t>
  </si>
  <si>
    <t>Ločilno stikalo, 3P, ML13, 3x400A, z vratno sklopko</t>
  </si>
  <si>
    <t>Ročica za glavno stikalo VC 3-VC 4 rdeče/rumena</t>
  </si>
  <si>
    <t>Podaljšek ročice za VC4P in VC 4P 300mm</t>
  </si>
  <si>
    <t xml:space="preserve">Prekritje sponk, zgoraj, za ML13 </t>
  </si>
  <si>
    <t xml:space="preserve">Prekritje sponk, spodaj, za ML13 </t>
  </si>
  <si>
    <t>Lučka, signalna, komplet, nizka, zelena 230V</t>
  </si>
  <si>
    <t>Fazni nadzorni rele 1NOC</t>
  </si>
  <si>
    <t>Načrt elektroomare za vgrajeno opremo</t>
  </si>
  <si>
    <t>3.1.29.05.01.01</t>
  </si>
  <si>
    <t>kompletna izdelava in montaža električne razdelilne omare, po osnovnem opisu</t>
  </si>
  <si>
    <t>Razdelilna omara bazena RBT1:</t>
  </si>
  <si>
    <t>3.1.29.05.02.</t>
  </si>
  <si>
    <t>Izdelava in montaža električne razdelilne omare, 400V, dimenzij 800 x 2100 x 400 mm, prostostoječe enovratne izvedbe za vgraditev v bazensko strojnico, s ključavnico, zaščita najmanj IP55, RAL 7035 z ožičenjem, montažno ploščo in vgrajeno opremo:</t>
  </si>
  <si>
    <t>Enofazni usmernik 240VAC / 24VDC 5A</t>
  </si>
  <si>
    <t>Podstavek, širinski del, 800/100 2x</t>
  </si>
  <si>
    <t>Zaščitno stikalo, RC CB, 25A/4P/30mA, 10 kA, AC</t>
  </si>
  <si>
    <t>Prigradno stikalo univerzalno 2NOC 4A</t>
  </si>
  <si>
    <t>Inštalacijski odklopnik C-2A DC 1P 10kA</t>
  </si>
  <si>
    <t>Inštalacijski odklopnik C-3A DC 1P 10kA</t>
  </si>
  <si>
    <t>Inštalacijski odklopnik C-4A DC 1P 10kA</t>
  </si>
  <si>
    <t>Inštalacijski odklopnik C-4A 1P 10kA</t>
  </si>
  <si>
    <t>Inštalacijski odklopnik C-6A 2P 10kA</t>
  </si>
  <si>
    <t>Inštalacijski odklopnik C-10A 3P 10kA</t>
  </si>
  <si>
    <t>Inštalacijski odklopnik C-16A 3P 10kA</t>
  </si>
  <si>
    <t>Inštalacijski odklopnik C-32A 3P 10kA</t>
  </si>
  <si>
    <t>Inštalacijski odklopnik C-50A 3P 10kA</t>
  </si>
  <si>
    <t>Stikalo za na letev, 1Z kontakt 16A</t>
  </si>
  <si>
    <t>Inštalacijski kontaktor 24VAC 20A 2NO</t>
  </si>
  <si>
    <t xml:space="preserve">Sponka 2,5mm2 CBC siva </t>
  </si>
  <si>
    <t>Sponka rumena/zelena 0,5-4 mm2</t>
  </si>
  <si>
    <t>Sponka 70mm2 TEC 70 r/z</t>
  </si>
  <si>
    <t>Svetilka na magnet z vtičnico IP20</t>
  </si>
  <si>
    <t>Transformator 400V / 24V AC 400VA</t>
  </si>
  <si>
    <t>Kontaktor Type.00 AC 3/400V 3kW 24VAC</t>
  </si>
  <si>
    <t>Ločilno stikalo, 3P, ML12, 3x200A, brez ročaja</t>
  </si>
  <si>
    <t>Ročaj za ločilno stikalo ML11/12</t>
  </si>
  <si>
    <t>Podaljšek osi za stikalo, 300mm, za ML11/12</t>
  </si>
  <si>
    <t>Prekritje sponk zgoraj, ML12</t>
  </si>
  <si>
    <t>Prekritje sponk, spodaj, za ML12</t>
  </si>
  <si>
    <t>Vmesnik pritrdilnik</t>
  </si>
  <si>
    <t>Element stikalni s delovnim kontaktom NO</t>
  </si>
  <si>
    <t>Tipka nizka Rumena</t>
  </si>
  <si>
    <t>Vtični rele 24VDC 4INV 6A</t>
  </si>
  <si>
    <t>Vzmetno podnožje za releje RT/XT</t>
  </si>
  <si>
    <t>Vzmet za XT in RP releje</t>
  </si>
  <si>
    <t>Vtični rele XT 24VD C 2INV/8A</t>
  </si>
  <si>
    <t>LED modul zelen za podnožja PT 6-24VDC z 1N4007</t>
  </si>
  <si>
    <t>Podnožje releja PT za 4IN V 6 A</t>
  </si>
  <si>
    <t>Digitalni modul vhodov 16x 24VD C</t>
  </si>
  <si>
    <t>Digitalni modul izhodov 16x 24VD C</t>
  </si>
  <si>
    <t>Analogni modul vhodov 8x 24VD C</t>
  </si>
  <si>
    <t>Analogni modul izhodov 8x 24VD C</t>
  </si>
  <si>
    <t>Embedded PC , Win7, Atom™ 1.46 GHz, 4GB R AM, D VI, R S485,U SB, 2xETH</t>
  </si>
  <si>
    <t>Večdotični vgradni industrijski zaslon, 15,6", 1366x768, spredaj IP65</t>
  </si>
  <si>
    <t>Zbiralna letv za ozelmjitev</t>
  </si>
  <si>
    <t>Uvodnice različnih dimenzij</t>
  </si>
  <si>
    <t>Drobni vezni material</t>
  </si>
  <si>
    <t>3.1.29.05.02.01</t>
  </si>
  <si>
    <t>Razdelilna omara bazena RBT2:</t>
  </si>
  <si>
    <t>3.1.29.05.03.</t>
  </si>
  <si>
    <t>Motorsko zaščitno stikalo MP 6,3-10A 3P</t>
  </si>
  <si>
    <t>Kontaktor Type.00 AC 3/400V 5,5kW 24VAC</t>
  </si>
  <si>
    <t>Ločilno stikalo, 3P, ML12, 3x160A, brez ročaja</t>
  </si>
  <si>
    <t>3.1.29.05.03.01</t>
  </si>
  <si>
    <t>Razdelilna omara bazena RBT3:</t>
  </si>
  <si>
    <t>3.1.29.05.04.</t>
  </si>
  <si>
    <t>Motorsko zaščitno stikalo MP 2,5-4A 3P</t>
  </si>
  <si>
    <t>Motorsko zaščitno stikalo MP10-16,0A 3P</t>
  </si>
  <si>
    <t>Motorsko zaščitno stikalo MP 16,0-25,0A 3P</t>
  </si>
  <si>
    <t>Kontaktor Type.0 AC 3/400V 5,5kW 24VAC</t>
  </si>
  <si>
    <t>Pomožni kontakt Type 0-12 1NO</t>
  </si>
  <si>
    <t>Ločilno stikalo, 3P, ML11, 3x160A, brez ročaja</t>
  </si>
  <si>
    <t>Communication Modul CAN Open</t>
  </si>
  <si>
    <t>Embedded PC , Win7, Atom™ 1.46 GHz, 4GB R AM, D VI, R S485,U SB</t>
  </si>
  <si>
    <t>Communication Modul RS485</t>
  </si>
  <si>
    <t>3.1.29.05.04.01</t>
  </si>
  <si>
    <t>Razdelilna omara bazena RBTS:</t>
  </si>
  <si>
    <t>3.1.29.05.05.</t>
  </si>
  <si>
    <t>Zaščitno stikalo, RC CB, 80A/4p/30mA, 10kA, A Puls</t>
  </si>
  <si>
    <t>Motorsko zaščitno stikalo MP 1-1,6A 3P</t>
  </si>
  <si>
    <t>Kontaktor Type.0 AC 3/400V 7,5kW 24VAC</t>
  </si>
  <si>
    <t>Ločilno stikalo, 3P, ML11, 3x125A, brez ročaja</t>
  </si>
  <si>
    <t>3.1.29.05.05.01</t>
  </si>
  <si>
    <t>Programski del:</t>
  </si>
  <si>
    <t>3.1.29.05.06.</t>
  </si>
  <si>
    <t>Priprava programske rešitve krmilniški del  za bazensko tehniko razdelilcev RBT1/2/3/4.</t>
  </si>
  <si>
    <t>3.1.29.05.06.00</t>
  </si>
  <si>
    <t>Za delovanje bazenske tehnike, mora program avtomatike zajemati sledeče postavke:</t>
  </si>
  <si>
    <t>krmiljenje naprav</t>
  </si>
  <si>
    <t>alarmiranje izpadov</t>
  </si>
  <si>
    <t>regulacja vode/ogrevanja bazenov/nastavitve parametro</t>
  </si>
  <si>
    <t>pranje filtrov</t>
  </si>
  <si>
    <t>dekloracijo odpadne vode</t>
  </si>
  <si>
    <t>režimi delovanja sistema</t>
  </si>
  <si>
    <t>optimizacija porabe energije / vodnih virov</t>
  </si>
  <si>
    <t>komunikacija na večdotične zaslon.</t>
  </si>
  <si>
    <t>komunikacija na frekvencne pretvornike</t>
  </si>
  <si>
    <t>komunikacija na merilno regulacijske enote analize vode</t>
  </si>
  <si>
    <t>upravljanje pokrivala z varnostnimi pogooji</t>
  </si>
  <si>
    <t>3.1.29.05.06.01</t>
  </si>
  <si>
    <t>kompletna priprava programske rešitve za bazensko tehniko razdelilcev, po osnovnem opisu</t>
  </si>
  <si>
    <t>3.1.29.05.07.</t>
  </si>
  <si>
    <t>Priprava vizualizacije na 15" enkranu z vsemi elementi za upravljanje sistemov omar RBT1/2/3/4</t>
  </si>
  <si>
    <t xml:space="preserve">Vizualizacija in nadzor nad delovanjem posameznih delov sistema bazenske tehnike </t>
  </si>
  <si>
    <t>Arhiviranje delovanja sistema v relacijsko bazo in arhivske datoteke, z možnostjo prikazovanja podatkov v obliki grafov in tabel</t>
  </si>
  <si>
    <t>Možnost spreminjanja posameznih parametrov regulacij sistema, razen kemijskih parametrov</t>
  </si>
  <si>
    <t>Možnost spreminjanja urnika delovanja naprav</t>
  </si>
  <si>
    <t>Večnivojsko alarmiranje in obveščanje operaterjev o odstopanju procesnih veličin od noramlnih stanj preko SMS</t>
  </si>
  <si>
    <t>Večnivojski sistem zaščit preko uporabniških imen in gesel</t>
  </si>
  <si>
    <t>3.1.29.05.07.01</t>
  </si>
  <si>
    <t>kompletna priprava vizualizacije, po osnovnem opisu</t>
  </si>
  <si>
    <t>Instalacijski material:</t>
  </si>
  <si>
    <t>3.1.29.05.08.</t>
  </si>
  <si>
    <t>3.1.29.05.08.01</t>
  </si>
  <si>
    <t>3.1.29.05.08.02</t>
  </si>
  <si>
    <t>3.1.29.05.08.03</t>
  </si>
  <si>
    <t>3.1.29.05.08.04</t>
  </si>
  <si>
    <t>3.1.29.05.08.05</t>
  </si>
  <si>
    <t>3.1.29.05.08.06</t>
  </si>
  <si>
    <t>3.1.29.05.08.07</t>
  </si>
  <si>
    <t>3.1.29.05.09.</t>
  </si>
  <si>
    <t>3.1.29.05.09.01</t>
  </si>
  <si>
    <t>H05VV-F 3G1,5mm2</t>
  </si>
  <si>
    <t>3.1.29.05.09.02</t>
  </si>
  <si>
    <t>H05VV-F 4G1,5mm2</t>
  </si>
  <si>
    <t>3.1.29.05.09.03</t>
  </si>
  <si>
    <t>H05VV-F 4G2,5mm2</t>
  </si>
  <si>
    <t>3.1.29.05.09.04</t>
  </si>
  <si>
    <t>H05VV5-F 4G6mm2</t>
  </si>
  <si>
    <t>3.1.29.05.09.05</t>
  </si>
  <si>
    <t>H05VV5-F 4G25mm2</t>
  </si>
  <si>
    <t>3.1.29.05.10.</t>
  </si>
  <si>
    <t>3.1.29.05.10.01</t>
  </si>
  <si>
    <t>3.1.29.05.10.02</t>
  </si>
  <si>
    <t>3.1.29.05.10.03</t>
  </si>
  <si>
    <t>3.1.29.05.10.04</t>
  </si>
  <si>
    <t>3.1.29.05.10.05</t>
  </si>
  <si>
    <t>3.1.29.05.10.06</t>
  </si>
  <si>
    <t>3.1.29.05.11.</t>
  </si>
  <si>
    <t>3.1.29.05.11.01</t>
  </si>
  <si>
    <t>3.1.29.05.11.02</t>
  </si>
  <si>
    <t>3.1.29.05.12.</t>
  </si>
  <si>
    <t>3.1.29.05.12.01</t>
  </si>
  <si>
    <t>3.1.29.05.12.02</t>
  </si>
  <si>
    <t>3.1.29.05.12.03</t>
  </si>
  <si>
    <t>3.1.29.05.12.04</t>
  </si>
  <si>
    <t>3.1.29.05.13.</t>
  </si>
  <si>
    <t>Kabel ethernet Cat5 delno v ceveh, delno na kabelskih policah, naslednjih prerezov:</t>
  </si>
  <si>
    <t>3.1.29.05.13.01</t>
  </si>
  <si>
    <t>Kabel CAT.5e FTP flex 4x2xAWG24</t>
  </si>
  <si>
    <t>3.1.29.05.14.</t>
  </si>
  <si>
    <t>3.1.29.05.14.01</t>
  </si>
  <si>
    <t>3.1.29.05.14.02</t>
  </si>
  <si>
    <t>Postavitveni material</t>
  </si>
  <si>
    <t>3.1.29.05.15.</t>
  </si>
  <si>
    <t xml:space="preserve">Gibljiva zaščitna plastična cev, ojačena z opleteno trdo plastično žico raznih  dimenzij. Euroflex ali podobno </t>
  </si>
  <si>
    <t>3.1.29.05.15.01</t>
  </si>
  <si>
    <t>14  mm</t>
  </si>
  <si>
    <t>3.1.29.05.15.02</t>
  </si>
  <si>
    <t>16  mm</t>
  </si>
  <si>
    <t>3.1.29.05.15.03</t>
  </si>
  <si>
    <t>20  mm</t>
  </si>
  <si>
    <t>3.1.29.05.16.</t>
  </si>
  <si>
    <t>Instalacijska plastična cev, položena nadometno, komplet z razvodnimi dozami, pritrdilnim materialom.</t>
  </si>
  <si>
    <t>3.1.29.05.16.01</t>
  </si>
  <si>
    <t>3.1.29.05.16.02</t>
  </si>
  <si>
    <t>3.1.29.05.16.03</t>
  </si>
  <si>
    <t>32  mm</t>
  </si>
  <si>
    <t>3.1.29.05.17.</t>
  </si>
  <si>
    <t>Kabelska polica iz perforirane pocinkane pločevine z zaokroženimi robovi, komplet z obešalnim in pritrdilnim  priborom, tipskimi fazonskimi kosi (križišča, odcepi, krivine, kolena, zožitve...), kovinskimi zidnimi čepi za beton in vijaki M10, sledeče širine :</t>
  </si>
  <si>
    <t>3.1.29.05.17.01</t>
  </si>
  <si>
    <t>50/60 mm s pokrovom</t>
  </si>
  <si>
    <t>3.1.29.05.17.02</t>
  </si>
  <si>
    <t>100/60 mm s pokrovom</t>
  </si>
  <si>
    <t>3.1.29.05.17.03</t>
  </si>
  <si>
    <t>200/60 mm s pokrovom</t>
  </si>
  <si>
    <t>3.1.29.05.17.04</t>
  </si>
  <si>
    <t>300/60 mm s pokrovom</t>
  </si>
  <si>
    <t>3.1.29.05.18.</t>
  </si>
  <si>
    <t>Konzolni, obešalni in pritrdilni material za obešanje elektroinstalacij, iz pocinkanega materiala</t>
  </si>
  <si>
    <t>3.1.29.05.18.01</t>
  </si>
  <si>
    <t>kompletni pritrdilni material, po osnovnem opisu</t>
  </si>
  <si>
    <t>3.1.29.05.19.</t>
  </si>
  <si>
    <t>Stikalno razdelilna doza IP56 komplet z vrstnimi sponkami 10kos in pritrjeno din letev, za razvode opreme:</t>
  </si>
  <si>
    <t>3.1.29.05.19.01</t>
  </si>
  <si>
    <t xml:space="preserve">GW44409       </t>
  </si>
  <si>
    <t>3.1.29.05.19.02</t>
  </si>
  <si>
    <t xml:space="preserve">GW44410       </t>
  </si>
  <si>
    <t>3.1.29.05.20.</t>
  </si>
  <si>
    <t>Razdelilne PVC doze 100x100 mm IP56, nadometne</t>
  </si>
  <si>
    <t>3.1.29.05.20.01</t>
  </si>
  <si>
    <t>komplet razdelilne PVC doze, po osnovnem opisu</t>
  </si>
  <si>
    <t>3.1.29.05.21.</t>
  </si>
  <si>
    <t>Priključek kabla s tremi ali štirimi vodniki priključno omarico. stroje, oziroma krmilni ali  regulacijski element periferne opreme strojnih naprav (tipala, termostati, pogoni ventilov, elektromotorji...) ter testiranje povezav:</t>
  </si>
  <si>
    <t>3.1.29.05.21.01</t>
  </si>
  <si>
    <t>0,5 do 1 mm2</t>
  </si>
  <si>
    <t>3.1.29.05.21.02</t>
  </si>
  <si>
    <t>1.5 in 2.5 mm2</t>
  </si>
  <si>
    <t>3.1.29.05.21.03</t>
  </si>
  <si>
    <t>4 in 6mm2</t>
  </si>
  <si>
    <t>3.1.29.05.22.</t>
  </si>
  <si>
    <t>Priključek kabla s osmimi ali več šrevilnimi vodniki priključno omarico. stroje, oziroma krmilni ali  regulacijski element periferne opreme strojnih naprav (tipala, termostati, pogoni ventilov, elektromotorji...) ter testiranje povezav:</t>
  </si>
  <si>
    <t>3.1.29.05.22.01</t>
  </si>
  <si>
    <t>3.1.29.05.23.</t>
  </si>
  <si>
    <t>Izdelava napisnih ploščic oziroma tablic za oznake    dovodnih kablov iz poltrde plastike velikosti cca  40x80mm z neizbrisljivo vpisanimi oznakami kablov iz vezalnih in enopolnih shem (velikost pisave cca 10mm), komplet s plastično vezico za namestitev ploščice na kabel</t>
  </si>
  <si>
    <t>3.1.29.05.23.01</t>
  </si>
  <si>
    <t>komplet izdelava napisnih ploščic oziroma tablic za oznake, po osnovnem opisu</t>
  </si>
  <si>
    <t>3.1.29.05.24.</t>
  </si>
  <si>
    <t>Povezava kovinskih mas z vodnikom za izenačevanje potencialov, komplet z ustreznimi objemkami in pritrdilnim materialom</t>
  </si>
  <si>
    <t>3.1.29.05.24.01</t>
  </si>
  <si>
    <t>komplet povezava kovinskih mas, po osnovnem opisu</t>
  </si>
  <si>
    <t>3.1.29.05.25.</t>
  </si>
  <si>
    <t>Uvodnice ustreznih dimenzij za priklop na periferno opremo:</t>
  </si>
  <si>
    <t>3.1.29.05.25.01</t>
  </si>
  <si>
    <t>komplet uvodnice, po osnovnem opisu</t>
  </si>
  <si>
    <t>3.1.29.05.26.</t>
  </si>
  <si>
    <t>Elektro meritve instalacij bazenske tehnike</t>
  </si>
  <si>
    <t>3.1.29.05.26.01</t>
  </si>
  <si>
    <t>komplet elektro meritve, po osnovnem opisu</t>
  </si>
  <si>
    <t>Vrtanje v AB stene debeline do 30cm za prehod elektroinstalacij instalacij v prostor kemikalij</t>
  </si>
  <si>
    <t>Ø125</t>
  </si>
  <si>
    <t>3.1.29.05.27.</t>
  </si>
  <si>
    <t>3.1.29.05.27.01</t>
  </si>
  <si>
    <t>3.1.29.05.28.</t>
  </si>
  <si>
    <t>Dokumentacija uporabe in vzdrževanja bazenske tehnike s poudarkom na uporabi vizualizacijskega vmesnika, alarmiranje in nastavitvami ter vzdrževanje sistema:</t>
  </si>
  <si>
    <t>Navodila za upravljanje z ekranom</t>
  </si>
  <si>
    <t>Navodila za upravljanje z avtomatiko sistemov</t>
  </si>
  <si>
    <t>Navodila za vzdrževanje in preglede avtomatike</t>
  </si>
  <si>
    <t>3.1.29.05.28.01</t>
  </si>
  <si>
    <t>kompletna dokumentacija uporabe in vzdrževanja bazenske tehnike, po osnovnem opisu</t>
  </si>
  <si>
    <t>3.1.29.00.</t>
  </si>
  <si>
    <t>3.1.29.00.01.</t>
  </si>
  <si>
    <t>3.1.29.00.01.01</t>
  </si>
  <si>
    <t>Vsa oprema in material se smatra kot vgrajena na gradbišču, vključno z nabavo, transportom, zavarovanjem, usklajevanjem z gradbincem ter zarisovanjem, montažo in vsem potrebnim drobnim montažnim materialom.
Vsa oprema in material sta do končnega prevzema s strani investitorja v lasti izvajalca del.
Montaža vključuje vsa potrebna dela od vključno raztovarjanja iz kamiona do postavitve in montaže na mesto vgradnje.</t>
  </si>
  <si>
    <t>V ceni morajo biti upoštevane tudi vse potrebne podkonstrukcije do obodnih nosilnih konstrukcij, ki omogočajo samostojno montažo. Prav takom je  v ceni upoštevati tudi vse potrebne razširitve v smsilu toplotne in akustične izoliranosti posameznega elementa do sosednjih konstrukcij.</t>
  </si>
  <si>
    <t>Splošna in tehnična določila za kovinska  fasadna vrata, ki so zajeti v cenah izvedbe posameznih postavk predmetnih del :</t>
  </si>
  <si>
    <t>Ključavnica ima cilindrični vložek za sistemski ključ po skupinah prostorov, določene po posebnem načrtu v soglasju z Naročnikom.</t>
  </si>
  <si>
    <t xml:space="preserve">Ko je vratno krilo odprto visi na vratnih nasadilih, katera morajo biti dovolj močna in togo vgrajena v vratni okvir. </t>
  </si>
  <si>
    <t>Rozete kljuke in ključavnice morajo biti pritrjene na vratno krilo tako, da je pritrditev kljuke in rozete nevidna.</t>
  </si>
  <si>
    <t xml:space="preserve">Vgrajevanje vrat mora biti usklajeno s tehnološkim postopkom gradnje objekta. </t>
  </si>
  <si>
    <t>Pritrjevanje vrat na gradbene elemente mora biti izvedeno tako, da se pri tem ne poslabša funkcija, zmanjša zvočna izolirnost in požarna upornost vrat, biti mora elastično in čvrsto.</t>
  </si>
  <si>
    <t>Vsa vrata morajo biti površinsko obdelana na način kot je navedeno.</t>
  </si>
  <si>
    <t>Vse zasteklitve v vratnih krilih ali v nadsvetlobi morajo biti zastekljene z ustreznim steklom.</t>
  </si>
  <si>
    <t>Toplotna izolativnost vrat mora ustrezati zahtevam projekta</t>
  </si>
  <si>
    <t>Izdelava, dobava in montaža avtomatskih drsnih evakuacijskih vrat za uporabo na evakuacijskih poteh in zasilnih izhodih s porabo električne energije v načinu delovanja ODPRTO ali ZAPRTO manjšo od 0,5Wh. Napredno programsko stikalo z osvetljenim barvnim grafičnim zaslonom na dotik omogoča enostavno upravljanje vrat in izbiro sedmih načinov delovanja ter diagnostični opis opozoril in napak v besedi. Varnost prehoda zagotavljata kombinirana senzorja gibanja in prisotnosti s samo-preverjanjem delovanja. Dodatno se lahko vgradijo stranski senzorji prisotnosti s samo-preverjanjem delovanja, ki zagotavljajo varnost pri odpiranju vrat. Vse v skladu s standardom EN 16005, ki določa varnost pri uporabi avtomatskih vrat. Redundantni pogon sestavlja glavni motor in dodatni motor, ki ju poganja redundantni krmilnik kateri zagotavlja normalno delovanje in odprtje vrat v ekstremnih situacijah. Baterijska podpora omogoča odprtje vrat ob izpadu omrežne napetosti, elektromehanska ključavnica pa služi za zaklepanje vrat. Vitek pogonski mehanizem, višine 10cm s poudarjeno polkrožno linijo po celotni dolžini maske, nudi možnost uporabe različnih dekorjev maske pogona po izbiri naročnika ali arhitekta. Vsi vidni kovinski profili stene in vrat so ustrezne dimenzije in v barvnem tonu eloksiran aluminij ali RAL prašno barvnem tonu po izbiri.</t>
  </si>
  <si>
    <t>MIZARSKA DELA IN IZDELKI</t>
  </si>
  <si>
    <t>3.1.14.00.01.</t>
  </si>
  <si>
    <t>3.1.14.00.01.01</t>
  </si>
  <si>
    <t>3.1.14.00.01.02</t>
  </si>
  <si>
    <t>3.1.14.00.01.03</t>
  </si>
  <si>
    <t>3.1.14.00.01.04</t>
  </si>
  <si>
    <t>3.1.14.00.01.05</t>
  </si>
  <si>
    <t>Izvajalec za vse vgrajane elemente izdela delavniške risbe. Delavniške risbe za proizvodnjo mora izvajalec del izdelati v skladu s projektno dokumentacijo. Delavniške risbe mora pred pričetkom proizvodnje in montaže potrditi projektant!</t>
  </si>
  <si>
    <t>3.1.14.00.01.06</t>
  </si>
  <si>
    <t>3.1.14.00.01.07</t>
  </si>
  <si>
    <t>3.1.14.00.01.08</t>
  </si>
  <si>
    <t>3.1.14.00.02.</t>
  </si>
  <si>
    <t>3.1.14.00.02.01</t>
  </si>
  <si>
    <t>3.1.14.01.</t>
  </si>
  <si>
    <t>OGRAJE IN ROČAJI</t>
  </si>
  <si>
    <t>3.1.14.01.00.</t>
  </si>
  <si>
    <t>3.1.14.01.00.01</t>
  </si>
  <si>
    <t>Izdelava ograj in ročajev po shemah in detajlih.  Obdelava vroče cinkano in finalno prašno barvano.</t>
  </si>
  <si>
    <t>3.1.14.01.01.</t>
  </si>
  <si>
    <t>3.1.14.01.01.01</t>
  </si>
  <si>
    <t>3.1.14.01.01.02</t>
  </si>
  <si>
    <t>3.1.14.01.01.03</t>
  </si>
  <si>
    <t>3.1.14.01.01.04</t>
  </si>
  <si>
    <t>3.1.14.01.01.05</t>
  </si>
  <si>
    <t>3.1.14.01.02.</t>
  </si>
  <si>
    <t>Izdelava, dobava in montaža samostoječe nerjaveče ograje. Ograja je izdelana v kombinaciji cevi in stojk T profil; svetle višine 100 - 110cm +  višine za sidranje. Ograja je cinkana in prašno barvana, s temeljno barvo in končno barvo po izboru projektanta.</t>
  </si>
  <si>
    <t>3.1.14.01.02.01</t>
  </si>
  <si>
    <r>
      <t xml:space="preserve">Ograja oznake HN.S - samostoječa ograja
Izdelava, dobava in montaža  kovinske ograje, višina ograje 100 - 110cm. Ograja je cinkana in prašno barvana, s temeljno barvo in končno barvo po izboru projektanta. Ograja je sestavljena iz elementov:
- ročaj jeklena cev </t>
    </r>
    <r>
      <rPr>
        <sz val="9"/>
        <rFont val="Arial"/>
        <family val="2"/>
      </rPr>
      <t>Ø 45mm do višine 100cm montirana na T profil.  V ročaju je integrirana LED luč - zajeto v popisu elektro instalacij.
- vertikalne stojke T profil 50/50/5mm navarjene na pritrdilne ploščice, ki so vijačene v AB konstrukcijo
Vsi ostrorobi vogali so pobrušeni za zagotavljanje varnosti.
Izvedba po risbah in detajlu TIPI OGRAJ št. risbe 1000.</t>
    </r>
  </si>
  <si>
    <t>3.1.14.01.02.02</t>
  </si>
  <si>
    <r>
      <t xml:space="preserve">Ograja oznake HN.SL - samostoječa ograja z LED trakom
Izdelava, dobava in montaža  kovinske ograje, višina ograje 100 - 110cm. Ograja je cinkana in prašno barvana, s temeljno barvo in končno barvo po izboru projektanta. Ograja je sestavljena iz elementov:
- ročaj jeklena cev </t>
    </r>
    <r>
      <rPr>
        <sz val="9"/>
        <rFont val="Arial"/>
        <family val="2"/>
      </rPr>
      <t>Ø 45mm do višine 100cm montirana na T profil
- vertikalne stojke T profil 50/50/5mm navarjene na pritrdilne ploščice, ki so vijačene v AB konstrukcijo
Vsi ostrorobi vogali so pobrušeni za zagotavljanje varnosti.
Izvedba po risbah in detajlu TIPI OGRAJ št. risbe 1000.</t>
    </r>
  </si>
  <si>
    <t>3.1.14.01.03.</t>
  </si>
  <si>
    <t>3.1.14.01.03.01</t>
  </si>
  <si>
    <t>3.1.14.01.03.02</t>
  </si>
  <si>
    <t>3.1.14.01.04.</t>
  </si>
  <si>
    <t>Izdelava, dobava in montaža nerjavečega ročaja izdelan v kombinaciji cevi in nosilcev za pritrditev. Ročaj je cinkan in prašno barvan, s temeljno barvo in končno barvo po izboru projektanta.</t>
  </si>
  <si>
    <t>3.1.14.01.04.01</t>
  </si>
  <si>
    <r>
      <t xml:space="preserve">Ročaj oznake HN.A - ročaj pritrjen na ograjo in steno
Izdelava, dobava in montaža dvojnega kovinskega ročaja, ki se pritrdi na ograjo in steno. Ročaj je cinkan in prašno barvan, s temeljno barvo in končno barvo po izboru projektanta. Ročaj v sestavi:
</t>
    </r>
    <r>
      <rPr>
        <sz val="9"/>
        <rFont val="Arial"/>
        <family val="2"/>
      </rPr>
      <t>- dvonivojska linijska ročaja Ø 45mm, ki sta preko ploščic ploščato železo 50/5mm, vertikalno vijačena v  AB konstrukcijo. 1x ročaj na višini 62cm od tal, 1x 82 cm od tal. Na koncih sta ročaja povezana z vertikalno cevjo. 
Izvedba po risbah in detajlu TIPI OGRAJ št. risbe 1000.</t>
    </r>
  </si>
  <si>
    <t>3.1.14.01.04.02</t>
  </si>
  <si>
    <t>Ročaj oznake HN.AL - ročaj z LED trakom pritrjen na ograjo in steno
Izdelava, dobava in montaža dvojnega kovinskega ročaja, ki se pritrdi na ograjo in steno. Ročaj je cinkan in prašno barvan, s temeljno barvo in končno barvo po izboru projektanta. Ročaj v sestavi:
- dvonivojska linijska ročaja Ø 45mm, ki sta preko ploščic ploščato železo 50/5mm, vertikalno vijačena v  AB konstrukcijo. 1x ročaj na višini 62cm od tal, 1x 82 cm od tal. Na koncih sta ročaja povezana z vertikalno cevjo. V ročaju je integrirana LED luč - zajeto v popisu elektro instalacij.
Izvedba po risbah in detajlu TIPI OGRAJ št. risbe 1000.</t>
  </si>
  <si>
    <t>3.1.14.01.04.03</t>
  </si>
  <si>
    <r>
      <t xml:space="preserve">Dobava in montaža horizontalnega inox držala za gibalno ovirane osebe, </t>
    </r>
    <r>
      <rPr>
        <sz val="9"/>
        <rFont val="Calibri"/>
        <family val="2"/>
      </rPr>
      <t>Ø</t>
    </r>
    <r>
      <rPr>
        <sz val="9"/>
        <rFont val="Arial"/>
        <family val="2"/>
      </rPr>
      <t xml:space="preserve"> držala 45 mm, dolžina držala 65cm. Držalo se montira n</t>
    </r>
    <r>
      <rPr>
        <sz val="9"/>
        <rFont val="Arial"/>
        <family val="2"/>
        <charset val="238"/>
      </rPr>
      <t xml:space="preserve">a svetli razdalji od stene 45mm do 65mm. Držala se namestijo na mikrolokacijah po PZI načrtu; držala morajo biti nameščena, pritrjena in idelana v skladu s predpisano zakonodajo in EU direktivo.  </t>
    </r>
  </si>
  <si>
    <t>3.1.14.01.04.04</t>
  </si>
  <si>
    <r>
      <t xml:space="preserve">Dobava in montaža horizontalnega+vertikalnega inox držala za gibalno ovirane osebe, </t>
    </r>
    <r>
      <rPr>
        <sz val="9"/>
        <rFont val="Calibri"/>
        <family val="2"/>
      </rPr>
      <t>Ø</t>
    </r>
    <r>
      <rPr>
        <sz val="9"/>
        <rFont val="Arial"/>
        <family val="2"/>
      </rPr>
      <t xml:space="preserve"> držala 45 mm, dolžina držala 200cm. Držalo se montira n</t>
    </r>
    <r>
      <rPr>
        <sz val="9"/>
        <rFont val="Arial"/>
        <family val="2"/>
        <charset val="238"/>
      </rPr>
      <t xml:space="preserve">a svetli razdalji od stene 45mm do 65mm. Držala se namestijo na mikrolokacijah po PZI načrtu; držala morajo biti nameščena, pritrjena in idelana v skladu s predpisano zakonodajo in EU direktivo.  </t>
    </r>
  </si>
  <si>
    <t>3.1.14.02.</t>
  </si>
  <si>
    <t>VAROVALNE MREŽE</t>
  </si>
  <si>
    <t>3.1.14.02.00.</t>
  </si>
  <si>
    <t>3.1.14.02.00.01</t>
  </si>
  <si>
    <t>Izdelava varovalnih mrež po shemah in detajlih.  Obdelava vroče cinkano in finalno prašno barvano.</t>
  </si>
  <si>
    <t>3.1.14.02.01.</t>
  </si>
  <si>
    <t>3.1.14.02.01.01</t>
  </si>
  <si>
    <t>Varovalna mreža oznaka VM.A.01 dim. 250 x 220cm (L x H)</t>
  </si>
  <si>
    <t>3.1.14.02.01.02</t>
  </si>
  <si>
    <t>Varovalna mreža oznaka VM.A.02 dim. 266 x 220cm (L x H)</t>
  </si>
  <si>
    <t>3.1.14.02.01.03</t>
  </si>
  <si>
    <t>Varovalna mreža oznaka VM.B.01 dim. 330 x 220cm (L x H)</t>
  </si>
  <si>
    <t>3.1.14.02.01.04</t>
  </si>
  <si>
    <t>Varovalna mreža oznaka VM.D.021 dim. 1477 x 267cm (L x H)</t>
  </si>
  <si>
    <t>3.1.14.02.01.05</t>
  </si>
  <si>
    <t>Varovalna mreža oznaka VM.D.07 dim. 730 x 210cm (L x H)</t>
  </si>
  <si>
    <t>3.1.14.02.01.06</t>
  </si>
  <si>
    <t>Varovalna mreža oznaka VM.D.081 dim. 470 x 230cm (L x H)</t>
  </si>
  <si>
    <t>3.1.14.02.01.07</t>
  </si>
  <si>
    <t>Varovalna mreža oznaka VM.D.082 dim. 520 x 230cm (L x H)</t>
  </si>
  <si>
    <t>3.1.14.02.01.08</t>
  </si>
  <si>
    <t>Varovalna mreža oznaka VM.D.083 dim. 470 x 230cm (L x H)</t>
  </si>
  <si>
    <t>3.1.14.02.02.</t>
  </si>
  <si>
    <t>3.1.14.02.02.01</t>
  </si>
  <si>
    <t>Varovalna mreža oznaka VM.C.01 dim. 580 x 312cm (L x H)</t>
  </si>
  <si>
    <t>3.1.14.02.02.02</t>
  </si>
  <si>
    <t>Varovalna mreža oznaka VM.C.02 dim. 570 x 312cm (L x H)</t>
  </si>
  <si>
    <t>3.1.14.02.02.03</t>
  </si>
  <si>
    <t>Varovalna mreža oznaka VM.C.03 dim. 562 x 220cm (L x H)</t>
  </si>
  <si>
    <t>3.1.14.02.02.04</t>
  </si>
  <si>
    <t>Varovalna mreža oznaka VM.D.01 dim. 337 x 220cm (L x H)</t>
  </si>
  <si>
    <t>3.1.14.02.02.05</t>
  </si>
  <si>
    <t>Varovalna mreža oznaka VM.D.022 dim. 156 x 267cm (L x H)</t>
  </si>
  <si>
    <t>3.1.14.02.02.06</t>
  </si>
  <si>
    <t>Varovalna mreža oznaka VM.D.03 dim. 119 x 282cm (L x H)</t>
  </si>
  <si>
    <t>3.1.14.02.02.07</t>
  </si>
  <si>
    <t>Varovalna mreža oznaka VM.D.04 dim. 590 x 205 - 258cm (L x H) trapezna oblika</t>
  </si>
  <si>
    <t>3.1.14.02.02.08</t>
  </si>
  <si>
    <t>Varovalna mreža oznaka VM.D.05 dim. 590 x 139 - 198cm (L x H) trapezna oblika</t>
  </si>
  <si>
    <t>3.1.14.02.02.09</t>
  </si>
  <si>
    <t>Varovalna mreža oznaka VM.D.06 dim. 590 x 73 - 133cm (L x H) trapezna oblika</t>
  </si>
  <si>
    <t>3.1.14.03.</t>
  </si>
  <si>
    <t>TRAFO POSTAJA, SN/NN PROSTOR IN PROSTOR KOMUNIKACIJA</t>
  </si>
  <si>
    <t>3.1.14.03.00.</t>
  </si>
  <si>
    <t>3.1.14.03.00.01</t>
  </si>
  <si>
    <t>Izdelava konstrukcije in rešetk po shemah in detajlih.  Obdelava vroče  cinkano in finalno prašno barvano.</t>
  </si>
  <si>
    <t>3.1.14.03.01.</t>
  </si>
  <si>
    <t>Izdelava, dobava in montaža jeklene konstrukcije za namestitev strojne opreme v prostoru trafo postaje. Konstrukcija je sestavljena iz profilov HEA160 in UPN80- tirnice transformatorja. Celotna konstrukcija je vročecinkana po SIST EN 12944-2 in SIST EN 12944-5. Upoštevati je potrebno vse pritrditve v beton, razreze, zvare, z vsem pritrdilnim in zaščitnim materialom. 
Izvedba po risbah in detajlu Transformatorska postaja št. 0813.</t>
  </si>
  <si>
    <t>3.1.14.03.01.01</t>
  </si>
  <si>
    <t>Nosilna konstrukcija trafo prostor.</t>
  </si>
  <si>
    <t>3.1.14.03.02.</t>
  </si>
  <si>
    <t>Izdelava, dobava in montaža jeklenih profilov - podkonstrukcije za postavitev/montažo trafo garniture in pohodnih rešetk, razred protikorozijske zaščite C3. Jekleni profili so vročecinkani po SIST EN 12944-2 in SIST EN 12944-5. Upoštevati je potrebno vse pritrditve v beton, razreze, zvare, z vsem pritrdilnim in zaščitnim materialom. Rešetke so zajete v drugi postavki.
Izvedba po risbah in detajlu Transformatorska postaja št. 0813.</t>
  </si>
  <si>
    <t>3.1.14.03.02.01</t>
  </si>
  <si>
    <t>Jeklena podkonstrukcija rešetk.</t>
  </si>
  <si>
    <t>3.1.14.03.03.</t>
  </si>
  <si>
    <r>
      <t xml:space="preserve">Izdelava, dobava in montaža jeklene konstrukcije dvignjenega podesta in stopnic pred vhodom v trafo prostor in NN prostor. </t>
    </r>
    <r>
      <rPr>
        <sz val="10"/>
        <color rgb="FF0070C0"/>
        <rFont val="Arial"/>
        <family val="2"/>
      </rPr>
      <t>Konstrukcija je sestavljena iz jeklenih profilov in 5 stopnic širine 144cm. Celotna konstrukcija je vročecinkana po SIST EN 12944-2 in SIST EN 12944-5. Upoštevati je potrebno vse pritrditve v beton, razreze, zvare, z vsem pritrdilnim in zaščitnim materialom. Rešetke in ograja so zajete v drugi postavki.
Izvedba po risbah in detajlu Transformatorska postaja št. 0813 in Stopnišča - objekt B št.0920.</t>
    </r>
  </si>
  <si>
    <t>3.1.14.03.03.01</t>
  </si>
  <si>
    <t>Jeklena konstrukcija podesta in stopnic.</t>
  </si>
  <si>
    <t>3.1.14.03.04.</t>
  </si>
  <si>
    <r>
      <t xml:space="preserve">Izdelava, dobava in montaža jeklene konstrukcije stopnic in podesta v prostoru komunikacije v kleti 1.  Jeklena konstrukcija stopnišča in podesta tlorisnih dim. 427x130cm, 7x stopnice šir. 130cm. </t>
    </r>
    <r>
      <rPr>
        <sz val="10"/>
        <color rgb="FF0070C0"/>
        <rFont val="Arial"/>
        <family val="2"/>
      </rPr>
      <t>Celotna konstrukcija je vročecinkana po SIST EN 12944-2 in SIST EN 12944-5. Upoštevati je potrebno vse pritrditve v beton, razreze, zvare, z vsem pritrdilnim in zaščitnim materialom. Rešetke in ograja so zajete v drugi postavki.
Izvedba po risbah in detajlu Stopnišča - objekt B št. 0920.</t>
    </r>
  </si>
  <si>
    <t>3.1.14.03.04.01</t>
  </si>
  <si>
    <t>3.1.14.03.05.</t>
  </si>
  <si>
    <t>Dobava in vgradnja vroče cinkanih jeklenih pohodih rešetk v trafo prostoru, SN/NN prostoru, stopnice komunikacija. Dimenzije okenc 33/33 mm višine 30 mm, nosilnosti 8kN/m2, komplet  s pritrjevanjem na jekleno konstrukcijo, odzivnost na ogenj A1.</t>
  </si>
  <si>
    <t>3.1.14.03.05.01</t>
  </si>
  <si>
    <t>Jeklene pohodne rešetke na jekleni konstrukciji in na podestih.</t>
  </si>
  <si>
    <t>3.1.14.03.05.02</t>
  </si>
  <si>
    <t>Jeklene pohodne rešetke na stopnicah dim. 30x120cm v NN prostoru</t>
  </si>
  <si>
    <t>3.1.14.03.05.03</t>
  </si>
  <si>
    <t>Jeklene pohodne rešetke na stopnicah dim. 30x130cm stopnišče v prostoru komunikacije</t>
  </si>
  <si>
    <t>3.1.14.03.05.04</t>
  </si>
  <si>
    <t>Jeklene pohodne rešetke na stopnicah dim. 30x144 cm stopnišče ob podestu v trafo prostor</t>
  </si>
  <si>
    <t>3.1.14.03.06.</t>
  </si>
  <si>
    <t xml:space="preserve">Izdelava, dobava in montaža tehničnega dvojnega poda v SN/NN prostoru nosilnosti 650kg/m2 , kompletno z nastavljivimi stojkami in ogrodjem ter ploščami velikosti 600 x 600 mm, z vsem spojnim in pritrdilnim materialom. Vsako tretjo nogico je potrebno ozemljiti. Negorljivo, odzivnost na ogenj A1. Raster poda je potrebno prilagoditi postavitvi elektro opreme tako da je tehnični pod možno odpirati. </t>
  </si>
  <si>
    <t>3.1.14.03.06.01</t>
  </si>
  <si>
    <t>3.1.14.04.</t>
  </si>
  <si>
    <t>REŠETKE</t>
  </si>
  <si>
    <t>3.1.14.04.00.</t>
  </si>
  <si>
    <t>3.1.14.04.00.01</t>
  </si>
  <si>
    <t>Izdelava konstrukcije in rešetk po shemah in detajlih. Dimenzijsko se rešetke uskladijo z zahtevami strojnih instalacij.</t>
  </si>
  <si>
    <t>3.1.14.04.01.</t>
  </si>
  <si>
    <t>Izdelava, dobava in montaža zunanjih stenskih kovinskih rešetk. Rešetka je sestavljena iz kovinskega okvirja in preračevalnih lamel, ki so dimenzijsko usklajene s potrebami strojnih instalacij. Na notranji strani se montira protimrčesna mrežica. Celotna rešetka je vročecinkana po SIST EN 12944-2 in SIST EN 12944-5 in prašno barvana v ralu po izboru projektanta. Pod rešetko se montira kleparsko obdelan odkapnik r.š. 10 cm. Vse po detajlu projektanta. Upoštevati je potrebno vse pritrditve v beton, razreze, zvare, z vsem pritrdilnim in zaščitnim materialom. Izvedba po shemah SHEME REŠETK št. 2600.</t>
  </si>
  <si>
    <t>3.1.14.04.01.01</t>
  </si>
  <si>
    <t>Rešetka oznake GR.OW.B01 dim. 300 x 75cm (L x H)</t>
  </si>
  <si>
    <t>3.1.14.04.02.</t>
  </si>
  <si>
    <t>Izdelava, dobava in montaža notranjih stenskih kovinskih rešetk. Rešetka je sestavljena iz kovinskega okvirja in preračevalnih lamel, ki so dimenzijsko usklajene s potrebami strojnih instalacij. Na notranji strani se montira protimrčesna mrežica. Celotna rešetka je vročecinkana po SIST EN 12944-2 in SIST EN 12944-5 in prašno barvana v ralu po izboru projektanta. Upoštevati je potrebno vse pritrditve v beton, razreze, zvare, z vsem pritrdilnim in zaščitnim materialom.  Izvedba po shemah SHEME REŠETK št. 2600.</t>
  </si>
  <si>
    <t>3.1.14.04.02.01</t>
  </si>
  <si>
    <t>Rešetka oznake GR.IW.B01 dim. 100 x 80cm (L x H)</t>
  </si>
  <si>
    <t>3.1.14.04.02.02</t>
  </si>
  <si>
    <t>Rešetka oznake GR.IW.B02 dim. 210 x 75cm (L x H)</t>
  </si>
  <si>
    <t>3.1.14.04.02.03</t>
  </si>
  <si>
    <t>Rešetka oznake GR.IW.B03 dim. 100 x 100cm (L x H)</t>
  </si>
  <si>
    <t>3.1.14.04.02.04</t>
  </si>
  <si>
    <t>Rešetka oznake GR.IW.B04 dim. 100 x 65cm (L x H)</t>
  </si>
  <si>
    <t>3.1.14.04.02.05</t>
  </si>
  <si>
    <t>Rešetka oznake GR.IW.B05 dim. 210 x 65cm (L x H)</t>
  </si>
  <si>
    <t>3.1.14.04.03.</t>
  </si>
  <si>
    <t>Izdelava, dobava in montaža RF talnih pohodnih rešetk. Rešetka višine 5cm, okenca 5x5cm, montaža rešetke na RF nosilni okvir iz L kotnika, ki se vijači v beton. Upoštevati je potrebno vse pritrditve v beton, razreze, zvare, z vsem pritrdilnim in zaščitnim materialom.  Izvedba po shemah SHEME REŠETK št. 2600.</t>
  </si>
  <si>
    <t>3.1.14.04.03.01</t>
  </si>
  <si>
    <t xml:space="preserve">Talna rešetka oznake GR.IF.B01 dim. 150 x 120cm </t>
  </si>
  <si>
    <t>3.1.14.04.03.02</t>
  </si>
  <si>
    <t>Talna rešetka oznake GR.IF.B02 dim. 580 (4x 145cm) x 30cm</t>
  </si>
  <si>
    <t>3.1.14.04.03.03</t>
  </si>
  <si>
    <t xml:space="preserve">Talna rešetka oznake GR.IF.B03 dim. 625 (4x 157) x 30cm </t>
  </si>
  <si>
    <t>3.1.14.04.03.04</t>
  </si>
  <si>
    <t xml:space="preserve">Talna rešetka oznake GR.IF.B04 dim. 70 x 70cm </t>
  </si>
  <si>
    <t>3.1.14.04.03.05</t>
  </si>
  <si>
    <t xml:space="preserve">Talna rešetka oznake GR.IF.B05 dim. 200 x 250cm </t>
  </si>
  <si>
    <t>3.1.14.04.03.06</t>
  </si>
  <si>
    <t xml:space="preserve">Talna rešetka oznake GR.IF.B06 dim. 180 x 160cm </t>
  </si>
  <si>
    <t>3.1.14.04.03.07</t>
  </si>
  <si>
    <t xml:space="preserve">Talna rešetka oznake GR.IF.B07 dim. 70 x 90cm </t>
  </si>
  <si>
    <t>3.1.14.05.</t>
  </si>
  <si>
    <t>RAZNE PODKONSTRUKCIJE</t>
  </si>
  <si>
    <t>3.1.14.05.00.</t>
  </si>
  <si>
    <t>3.1.14.05.00.01</t>
  </si>
  <si>
    <t>Izdelava podkonstrukcij po shemah in detajlih. Obdelava vroče cinkano.</t>
  </si>
  <si>
    <t>3.1.14.05.01.</t>
  </si>
  <si>
    <t>3.1.14.05.01.01</t>
  </si>
  <si>
    <t>Izdelava, dobava in montaža kovinske podkonstrukcije parapeta pod stekleno fasado v kleti 1 (ob prehodu Latterman). Podkonstrukcija je sestavljena iz kovinskih cevi in spojnih ploščic, dolžina podkonstrukcije 20,5m in je trikotne oblike - glej detjl. Vsi kovinski deli so vroče cinkani.  Upoštevati je potrebno vse pritrditve v beton, razreze, zvare, ves pritrdilni material. Izvedba po detajlu projektanta D-122 parapet steklene fasade ob Lattermanu št. 3122.</t>
  </si>
  <si>
    <t>Izdelava, dobava in montaža kovinske podkonstrukcije parapeta pod stekleno fasado v pritličju ob B.04 (ob prehodu Latterman). Podkonstrukcija je sestavljena iz kovinskih cevi in spojnih ploščic. Vsi kovinski deli so vroče cinkani.  Upoštevati je potrebno vse pritrditve v beton, razreze, zvare, ves pritrdilni material. Izvedba po detajlu projektanta.</t>
  </si>
  <si>
    <t>Izdelava, dobava in montaža kovinske podkonstrukcije parapeta pod stekleno fasado ob stopnišču prehod iz kleti v pritličje. Podkonstrukcija je sestavljena iz kovinskih cevi in spojnih ploščic. Vsi kovinski deli so vroče cinkani.  Upoštevati je potrebno vse pritrditve v beton, razreze, zvare, ves pritrdilni material. Izvedba po detajlu projektanta.</t>
  </si>
  <si>
    <t>Izdelava, dobava in montaža kovinske podkonstrukcije steklenih sten. Podkonstrukcija je sestavljena iz kovinskih ploščatih profilov 8x80mm. Vsi kovinski deli so vroče cinkani in prašno barvani v RALu po izboru projektanta. Upoštevati je potrebno vse pritrditve v beton, razreze, zvare, ves pritrdilni material. Izvedba po detajlu projektanta.</t>
  </si>
  <si>
    <t>Izdelava, dobava in montaža raznih jeklenih konstrukcij in izdelkov, izdelano iz jeklenih vročecinkanih zgibanih ali zvarjenih profilov po detajlu, kompletno s potrebnim pritrdilnim materialom. Količina je ocenjena.</t>
  </si>
  <si>
    <t>3.1.14.06.</t>
  </si>
  <si>
    <t>OSTALA KLJUČAVNIČARSKA DELA</t>
  </si>
  <si>
    <t>3.1.14.06.01.</t>
  </si>
  <si>
    <t>Ostala ključavničarska dela:</t>
  </si>
  <si>
    <t>3.1.14.06.01.01</t>
  </si>
  <si>
    <t>Izdelava, dobava in montaža kovinske lestve za dostop na RTV podest, širina lestve 70cm, višina 700cm. Lestev je izdelana iz kovinskih vertikalnih profilov dim. 2x 5/8cm in stopnih prečnih profilov šir. 5cm. Vsi kovinski deli lestve vroče cinkani in prašno barvani, barva po RAL-u po izboru projektanta. Lestev vključuje tudi hrbtno varovalo pred padcem v globino: iz obročev in vertikal iz cevnih (okroglih) profilov v predpisanih razmikih, varovalo poteka od 2 m nad dnom do 1 m nad najvišjo stojno ploskvijo.</t>
  </si>
  <si>
    <t>3.1.14.06.01.02</t>
  </si>
  <si>
    <t xml:space="preserve">Izdelava, dobava in montaža kovinske lestve na steni prostora fotovoltaika, širina lestve 70cm, višina 410cm. Lestev je izdelana iz kovinskih vertikalnih profilov dim. 2x 5/8cm in stopnih prečnih profilov šir. 5cm, pritrditev v MK steno. Upoštevati ojačitve v steni! Vsi kovinski deli lestve vroče cinkani in prašno barvani, barva po RAL-u po izboru projektanta. </t>
  </si>
  <si>
    <t>3.1.14.06.01.03</t>
  </si>
  <si>
    <r>
      <t>Dobava in montaža jaška za shranjevanje prog.</t>
    </r>
    <r>
      <rPr>
        <sz val="9"/>
        <color rgb="FFFF0000"/>
        <rFont val="Arial"/>
        <family val="2"/>
      </rPr>
      <t xml:space="preserve"> </t>
    </r>
    <r>
      <rPr>
        <sz val="9"/>
        <rFont val="Arial"/>
        <family val="2"/>
      </rPr>
      <t>Jašek v sestavi talnega mehanizma zaščitnega valja, ki preprečuje poškodbe plavalnih prog in protizdrsnega pokrova. Uporablja se za prenos linij etažo nižje, torej skladiščenje linij pod bazenom v kleti. Za talno pokrivno ploščo je potrebno izvrtati izvrtino premera 380 mm (okrogel pokrov) ali približno 370 x 370 mm (kvadratni pokrov) ki mora imeti prirobnico, ki jo je potrebno postaviti na beton pod keramično oblogo. Dim. Ø 350 mm. Material: Nerjaveče jeklo EN 1.4404. (opisu ustreza proizvod npr. Malmsten, tip Gold Pro).
Jašek je potrebno dobaviti in vgraditi pred izvedbo bazenske keramike.</t>
    </r>
  </si>
  <si>
    <t>3.1.14.06.01.04</t>
  </si>
  <si>
    <t>Izdelava, dobava in montaža tipiziranih nerjavečih INOX ali ALU-LUX profilov (različni kotniki, profilirani trakovi) različnih manjših dimenzij (do, oziroma  ≤  30/30/2,5 mm), opremljeni s sidri za vzidavo: za razne pripire in horizontalne robove. Položeni samostojno ali kot okvirji. Količina je ocenjena.</t>
  </si>
  <si>
    <t>3.1.14.06.01.05</t>
  </si>
  <si>
    <t>Izdelava, dobava in montaža tipiziranih nerjavečih INOX ali ALU-LUX profilov (kotniki za odkap, zaključni kotniki) različnih srednjih dimenzij (do oziroma  ≤ 80/80/5 mm), opremljeni s sidri za vzidavo ali vijačeni z ustreznimi vložki: za  odkapne robove na posameznih oprtinah, pri jaških za prezračevanje in določene horizontalne robove. Položeni samostojno ali kot okvirji. Količina je ocenjena.</t>
  </si>
  <si>
    <t>3.1.15.01.00.</t>
  </si>
  <si>
    <t>3.1.15.01.00.01</t>
  </si>
  <si>
    <t>3.1.15.01.00.02</t>
  </si>
  <si>
    <t>3.1.15.01.00.03</t>
  </si>
  <si>
    <t>3.1.15.01.00.04</t>
  </si>
  <si>
    <t>3.1.15.01.00.05</t>
  </si>
  <si>
    <t>3.1.15.01.00.06</t>
  </si>
  <si>
    <t>3.1.15.01.00.07</t>
  </si>
  <si>
    <t>3.1.15.01.00.08</t>
  </si>
  <si>
    <t>3.1.15.01.00.09</t>
  </si>
  <si>
    <t>3.1.15.01.00.10</t>
  </si>
  <si>
    <t>3.1.15.01.00.11</t>
  </si>
  <si>
    <t>3.1.15.01.00.12</t>
  </si>
  <si>
    <t>Stojke CUBO, teleskopske, nastavljive do Hmax = 3,2 m, vključno z montažnim materialom.</t>
  </si>
  <si>
    <t>Profili UA 100 za povezavo vrhov Cubo stojk, vključno z montažnim materialom.</t>
  </si>
  <si>
    <t>Vertikalni profili UA 100 višine H=3,2m kot ojačitve sanitarnih podkonstrukcij in vrat, vključno z montažnimi L-kotniki.</t>
  </si>
  <si>
    <t>Stena in strop prezračevalnega jaška v pritličju - 2x jašek:
Nabava, dobava in montaža montažnih sten in stropov prezračevalnega kanala iz vodoodbojnih cementnih plošč debelina stene d = 275 mm. Stena in strop v sestavi:
- alu obloga iz eloksiranega aluminija deb. 1,5mm pritrditev v cementne plošče
- dvoslojna obloga s cementnimi ploščami kot npr.  Aquapanel Outdoor 2x 12,5 mm (zunanja stran)
- paropropustna folija LDS 004 + tesnilna masa in lepilni trakovi LDS
- podkonstrukcija iz profilov KAW 150 mm, vključno z L-kotniki za pritrditev v talno konstrukcijo, medosni razmak profilov 625 mm, in horizontalna podkonstrukcija iz profilov UA 100, vključno z L-kotniki za pritrditev
- izolacija KI Naturboard Venti d = 140 mm vertikalno, d = 100 mm horizontalno
- parozaporna folija LDS 100 + tesnilna masa in lepilni trakovi LDS
- dvoslojna obloga s cementnimi ploščami kot npr. cementne plošče Aquapanel Indoor 2x 12,5 mm (notranja stran)
Sistem poljubnega proizvajalca, npr.: Knauf  Aquapanel ali tehnično enakovredno.
Obračuna se površina stene in stropu.</t>
  </si>
  <si>
    <t>3.1.15.02.00.</t>
  </si>
  <si>
    <t>3.1.15.02.00.01</t>
  </si>
  <si>
    <t>3.1.15.02.00.02</t>
  </si>
  <si>
    <t>3.1.15.02.00.03</t>
  </si>
  <si>
    <t>3.1.15.02.00.04</t>
  </si>
  <si>
    <t>3.1.15.02.00.05</t>
  </si>
  <si>
    <t>3.1.15.02.00.06</t>
  </si>
  <si>
    <t>3.1.15.02.00.07</t>
  </si>
  <si>
    <t>3.1.15.02.00.08</t>
  </si>
  <si>
    <t>3.1.15.02.00.09</t>
  </si>
  <si>
    <t>Montažna obloge parapeta pod stekleno fasado v kleti 1 (ob prehodu Latterman):
Nabava, dobava in montaža suhomontažnih oblog parapeta trikotne oblike iz vodoodbojnih cementnih plošč z vmesno toplotne izolacijo. Obloga v sestavi:
- enoslojna obloga s cementnimi ploščami d = 12,5 mm, kot npr.: Knauf  Aquapanel Indoor vijačenje v kovinsko podkonstrukcijo
- vmesni prostor pod oblogo parapeta je zapolnjen s toplotno izolacijo EPS v povpračni širini 40cm in povpračni višini 80cm
Izvedba po detajlu D-122 parapet steklene fasade ob Lattermanu št. 3122.</t>
  </si>
  <si>
    <t>Montažna obloge parapeta pod stekleno fasado v pritličju os B.04 (ob prehodu Latterman):
Nabava, dobava in montaža alu obloge parapeta z osb pločami z vmesno toplotne izolacijo. Višina obloge 27cm, širina obloge 70cm. Obloga v sestavi:
- alu obloga iz eloksiranega aluminija v črni izvedbi deb. 1,5mm r.š. 97cm pritrditev v osb plošče, barva kot barva fasade objekta C
- osb plošče deb. 15mm vijačene v kovinsko podkonstrukcijo
- vmesni prostor pod oblogo parapeta je zapolnjen s toplotno izolacijo EPS v širine 50cm in višine 20cm
* na horizontalnem delu alu maske je v vmesnem delu vgrajen talni linijski difuzor - prilagoditev alu maske!
Izvedba po detajlu projektanta.</t>
  </si>
  <si>
    <t>Montažna obloge parapeta pod stekleno fasado ob stopnišču prehod iz kleti v pritličje - smer Bleiweisova cesta:
Nabava, dobava in montaža alu obloge parapeta z osb pločami z vmesno toplotne izolacijo. Višina obloge 27cm, širina obloge 48cm. Obloga v sestavi:
- alu obloga iz eloksiranega aluminija v črni izvedbi deb. 1,5mm r.š. 75cm pritrditev v osb plošče, barva kot barva fasade objekta C
- parna zapora r.š. 85cm
- osb plošče deb. 15mm vijačene v kovinsko podkonstrukcijo
- vmesni prostor pod oblogo parapeta je zapolnjen s toplotno izolacijo EPS v širine 50cm in višine 20cm
* na horizontalnem delu alu maske je v vmesnem delu vgrajen talni linijski difuzor - prilagoditev alu maske!
Izvedba po detajlu projektanta.</t>
  </si>
  <si>
    <t>Montažna obloge parapeta pod stekleno fasado ob stopnišču prehod iz kleti v pritličje - smer objekta A:
Nabava, dobava in montaža alu obloge parapeta z osb pločami z vmesno toplotne izolacijo. Višina obloge 27cm, širina obloge 68cm. Obloga v sestavi:
- alu obloga iz eloksiranega aluminija v črni izvedbi deb. 1,5mm r.š. 95cm pritrditev v osb plošče, barva kot barva fasade objekta C
- parna zapora r.š. 105cm
- osb plošče deb. 15mm vijačene v kovinsko podkonstrukcijo
- vmesni prostor pod oblogo parapeta je zapolnjen s toplotno izolacijo EPS v širine 50cm in višine 20cm
* na horizontalnem delu alu maske je v vmesnem delu vgrajen talni linijski difuzor - prilagoditev alu maske!
Izvedba po detajlu projektanta.</t>
  </si>
  <si>
    <t>Montažna obloge robu ob rešetki znotraj prezračevalnega kanala v pritličju 2x:
Nabava, dobava in montaža alu obloge robu z osb pločami z vmesno toplotne izolacijo. Višina obloge 27cm, širina obloge 40cm. Obloga v sestavi:
- alu obloga iz eloksiranega aluminija v črni izvedbi deb. 1,5mm r.š. 67cm pritrditev v osb plošče, barva kot barva fasade objekta C
- parna zapora r.š. 105cm
- osb plošče deb. 15mm vijačene v pocinkano podkonstrukcijo
- podkonstrukcija sestavljena iz pocinkanih profilov
- vmesni prostor pod oblogo parapeta je zapolnjen s toplotno izolacijo EPS v širine 40cm in višine 20cm
Izvedba po detajlu projektanta.</t>
  </si>
  <si>
    <t>3.1.15.02.01.10</t>
  </si>
  <si>
    <t>3.1.15.03.00.</t>
  </si>
  <si>
    <t>3.1.15.03.00.01</t>
  </si>
  <si>
    <t>3.1.15.03.00.02</t>
  </si>
  <si>
    <t>3.1.15.03.00.03</t>
  </si>
  <si>
    <t>3.1.15.03.00.04</t>
  </si>
  <si>
    <t>3.1.15.03.00.05</t>
  </si>
  <si>
    <t>3.1.15.03.00.06</t>
  </si>
  <si>
    <t>3.1.15.03.00.07</t>
  </si>
  <si>
    <t>3.1.15.03.00.08</t>
  </si>
  <si>
    <t>Dodatna ojačitev predelnih sten s kovinsko podkonstrukcijo z različnimi UA-profili: Doplačilo za ojačitev pregradne stene s kovinsko podkonstrukcijo z UA-profilom, izdelanim iz jeklene pocinkane pločevine debeline 2 mm na mestih vratnih odprtin in za pritrjevanja posameznih elementov opreme (sanitarije, težke omare, obešala in podobno) Mikrolokacije določi projektant ali dobavitelj posamezne opreme v svojih tehničnih listih! Izbrani izvajalec je dolžan vse ojačitve predvideti in preveriti pred samo izdelavo del, kot sledi:</t>
  </si>
  <si>
    <t xml:space="preserve">UA-50 - profil 50 mm, za predelne stene z enojno kovinsko podkonstrukcijo 1xKP50: </t>
  </si>
  <si>
    <t xml:space="preserve">UA-100 - profil 100 mm, za predelne stene z enojno kovinsko podkonstrukcijo 1xKP100: </t>
  </si>
  <si>
    <t xml:space="preserve">Spuščeni stropovi oznaka SS.B4 - lesen strop brez akustičnih zahtev- sanitarije:
Nabava, dobava in montaža suhomontažnih spuščenih stropov v sestavi:
- podkonstrukcija obešena na tipska pritrdila, ki so pritrjena v ab/MK strop
- finalna obloga: žlebljena sistemska plošča d = 16mm (brez akustičnih zahtev) kot npr. npr. Ligno Akustikprofil 625-12n25-4 ali tehnično enakovredno.
</t>
  </si>
  <si>
    <t>Spuščeni stropovi oznaka SS.B5 - akustični strešni element v ukrivljeni strehi - notranji mineralni strop.
Nabava, dobava in montaža stropov v sestavi:
- podkonstrukcija: eno-nivojska antikorozijsko zaščitena - C4 kovinska konstrukcije iz glavnih T24, prečnih 1200 mm KB-DX24 profilov, obešenih v primarni strop z antikorozijskimi nonius obešali za spuščanje do 0,5 m. Za T 24 konstrukcijo so vstavljeni barvani distančni profili 1200 mm
- finalna obloga: notranji dekorativni akustični obešeni strop iz mineralnih laminiranih plošč, z visoko absorbcijo zvoka, razred A. V konstrukcijo so vložene ali vpete snemljive mineralne laminirane plošče kot npr. KCS AMF Aquatec SL2 dim. 1200 x 600 x 19 mm, bele barve, z robom SL2 in vidnim T profilom v prečni smeri ter nevidnim profilom v vzdolžni smeri. Ob steni bo zaključni antikorozijski L profil 21/21 mm. Koeficient absorbcije zvoka: 0,90 po EN ISO 11654. Vzdolžna zvočna izoliranost stropa je Dn,f,w= 29 dB po EN 10848-2. Plošče so odporne na relativno zračno vlago do 100%. Plošče so v razredu gradiva A2-s1,d0 po EN 13501-1. Razred čistosti ISO 3 po EN ISO 14644-1  (Kot na primer KCS AMF Aquatec, Sistem I 24, SL2/board ali enakovredno).
Izvedba po detajlu projektanta in proizvajalca.</t>
  </si>
  <si>
    <t>Spuščeni stropovi oznaka SS.B6 - zunanji dekorativni akustični kovinski strop.
Nabava, dobava in montaža stropov v sestavi:
- podkonstrukcija: dvo nivojska kovinska konstrukcija iz glavnih U ter prečnih trikotnih profilov, obešenih v primarni strop s togimi obešali za spuščanje do 0,5 m.
- finalna obloga: spuščen strop kot npr.  Metal Clip-in Exterior, obešen na podkonstrukcijo. V konstrukcijo so vpete nesnemljive kovinske plošče Orcal Clip In Exterior z Extra mikro perforacijo 0701 dim. 1200 x 600 mm, bele barve RAL9010, z nevidnim profilom. Na zadnji strani je kaširan črni akustični voal. Ob zaključku je zaključni profil z vzmetnimi zagozdami. Plošče so zavetrene s veternimi sponkami. Razred zvočne absorpcije sistema λw=0,55. (Kot npr KCS Armstrong Metal Clip in, Exterior, perf. 0701, bela)
Izvedba po detajlu projektanta in proizvajalca.</t>
  </si>
  <si>
    <t xml:space="preserve">UA-75 - dvojni profil; 2x75 mm, za predelne stene z dvojno kovinsko podkonstrukcijo 2xKP75: </t>
  </si>
  <si>
    <t>3.1.15.01.03.</t>
  </si>
  <si>
    <t>3.1.15.01.03.01</t>
  </si>
  <si>
    <t>3.1.15.01.03.02</t>
  </si>
  <si>
    <t>3.1.15.01.03.03</t>
  </si>
  <si>
    <t>3.1.16.00.</t>
  </si>
  <si>
    <t>3.1.16.00.01.</t>
  </si>
  <si>
    <t>3.1.16.00.01.01</t>
  </si>
  <si>
    <t>3.1.16.00.01.02</t>
  </si>
  <si>
    <t>3.1.16.00.01.03</t>
  </si>
  <si>
    <t>3.1.16.00.01.04</t>
  </si>
  <si>
    <t>3.1.16.00.01.05</t>
  </si>
  <si>
    <t>3.1.16.00.01.06</t>
  </si>
  <si>
    <t>3.1.16.00.01.07</t>
  </si>
  <si>
    <t>3.1.16.00.01.08</t>
  </si>
  <si>
    <t>Za vse vgrajene materiale je potrebno še pred samo izvedbo na zahtevo nadzora dostaviti ateste o kvaliteti, izjave o ustreznosti materialov in potrebne meritve po končanih delih.</t>
  </si>
  <si>
    <t>3.1.16.00.01.09</t>
  </si>
  <si>
    <t>V ceni na enoto zajeti tudi izdelavo delavniških načrtov, shem in detajlov (izdela jo izvdelovalec stavbnega pohištva), katere potrdi odgovorni projektant  arhitekture. Izdelava delavniških risb za proizvodnjo, z detajli, ki jih je potrebno izvesti za končanje posameznih del, tudi če niso podrobno navedeni in opisani v popisu in načrtih, so pa nujna za pravilno funkcioniranje posameznih sistemov in elemnotv. Potrditi jih mora odgovorni projektant arhitekture.</t>
  </si>
  <si>
    <t>3.1.16.00.01.10</t>
  </si>
  <si>
    <t>Vse mere snemati in kontrolirati na licu mesta.</t>
  </si>
  <si>
    <t>3.1.16.00.02.</t>
  </si>
  <si>
    <t>3.1.16.00.02.01</t>
  </si>
  <si>
    <t>3.1.16.01.</t>
  </si>
  <si>
    <t>KOVINSKA VRATA</t>
  </si>
  <si>
    <t>3.1.16.01.00.</t>
  </si>
  <si>
    <t>3.1.16.01.00.01</t>
  </si>
  <si>
    <t>3.1.16.01.00.02</t>
  </si>
  <si>
    <t>3.1.16.01.00.03</t>
  </si>
  <si>
    <t>3.1.16.01.00.04</t>
  </si>
  <si>
    <t>3.1.16.01.00.05</t>
  </si>
  <si>
    <t>3.1.16.01.00.06</t>
  </si>
  <si>
    <t>3.1.16.01.00.07</t>
  </si>
  <si>
    <t>3.1.16.01.00.08</t>
  </si>
  <si>
    <t xml:space="preserve">Izvajalec mora izdelati delavniške risbe in jih predložiti v potrditev projektantu </t>
  </si>
  <si>
    <t>3.1.16.01.01.</t>
  </si>
  <si>
    <t>3.1.16.01.01.01</t>
  </si>
  <si>
    <t>3.1.16.01.01.02</t>
  </si>
  <si>
    <t>3.1.16.01.01.03</t>
  </si>
  <si>
    <t>3.1.16.01.01.04</t>
  </si>
  <si>
    <t>3.1.16.01.01.05</t>
  </si>
  <si>
    <t>3.1.16.01.01.06</t>
  </si>
  <si>
    <t>3.1.16.01.01.07</t>
  </si>
  <si>
    <t>3.1.16.01.01.08</t>
  </si>
  <si>
    <t>3.1.16.01.01.09</t>
  </si>
  <si>
    <t>3.1.16.01.01.10</t>
  </si>
  <si>
    <t>3.1.16.01.01.11</t>
  </si>
  <si>
    <t>3.1.16.01.01.12</t>
  </si>
  <si>
    <t>3.1.16.01.01.13</t>
  </si>
  <si>
    <t>3.1.16.01.01.14</t>
  </si>
  <si>
    <t>3.1.16.01.01.15</t>
  </si>
  <si>
    <t>3.1.16.01.01.16</t>
  </si>
  <si>
    <t>3.1.16.01.01.17</t>
  </si>
  <si>
    <t>3.1.16.01.01.18</t>
  </si>
  <si>
    <t>3.1.16.01.01.19</t>
  </si>
  <si>
    <t>3.1.16.01.01.20</t>
  </si>
  <si>
    <t>3.1.16.01.01.21</t>
  </si>
  <si>
    <t>3.1.16.01.01.22</t>
  </si>
  <si>
    <t>3.1.16.01.01.23</t>
  </si>
  <si>
    <t>3.1.16.01.01.24</t>
  </si>
  <si>
    <t>3.1.16.01.01.25</t>
  </si>
  <si>
    <t>3.1.16.01.01.26</t>
  </si>
  <si>
    <t>3.1.16.01.01.27</t>
  </si>
  <si>
    <t>3.1.16.01.01.28</t>
  </si>
  <si>
    <t>3.1.16.01.01.29</t>
  </si>
  <si>
    <t>3.1.16.02.</t>
  </si>
  <si>
    <t>STEKLENA VRATA</t>
  </si>
  <si>
    <t>3.1.16.02.00.</t>
  </si>
  <si>
    <t>Splošna in tehnična določila za steklena vrata, ki so zajeti v cenah izvedbe posameznih postavk predmetnih del :</t>
  </si>
  <si>
    <t>3.1.16.02.00.01</t>
  </si>
  <si>
    <t>3.1.16.02.00.02</t>
  </si>
  <si>
    <t>3.1.16.02.00.03</t>
  </si>
  <si>
    <t xml:space="preserve">Vrata opremljena z mehanizmom za kontrolo vstopa morajo biti opremljena tudi z mehaničnim zunanjim samozapiralom. </t>
  </si>
  <si>
    <t>3.1.16.02.00.04</t>
  </si>
  <si>
    <t>3.1.16.02.00.05</t>
  </si>
  <si>
    <t>3.1.16.02.00.06</t>
  </si>
  <si>
    <t>3.1.16.02.00.07</t>
  </si>
  <si>
    <t>3.1.16.02.00.08</t>
  </si>
  <si>
    <t>3.1.16.02.00.09</t>
  </si>
  <si>
    <t>izvajalec mora izdelati delavniške risbe in jih predložiti v potrditev projektantu.</t>
  </si>
  <si>
    <t>3.1.16.02.01.</t>
  </si>
  <si>
    <t>3.1.16.02.01.01</t>
  </si>
  <si>
    <t>3.1.16.02.01.02</t>
  </si>
  <si>
    <t>3.1.16.02.01.03</t>
  </si>
  <si>
    <t>3.1.16.02.01.04</t>
  </si>
  <si>
    <t>3.1.16.02.01.05</t>
  </si>
  <si>
    <t>3.1.16.02.01.06</t>
  </si>
  <si>
    <t>3.1.16.02.01.07</t>
  </si>
  <si>
    <t>3.1.16.02.01.08</t>
  </si>
  <si>
    <t>3.1.16.02.01.09</t>
  </si>
  <si>
    <t>3.1.16.02.01.10</t>
  </si>
  <si>
    <t>3.1.16.02.01.11</t>
  </si>
  <si>
    <t>3.1.16.02.01.12</t>
  </si>
  <si>
    <t>3.1.16.02.01.13</t>
  </si>
  <si>
    <t>3.1.16.02.01.14</t>
  </si>
  <si>
    <t>3.1.16.02.01.15</t>
  </si>
  <si>
    <t>3.1.16.02.01.16</t>
  </si>
  <si>
    <t>3.1.16.02.01.17</t>
  </si>
  <si>
    <t>3.1.16.02.01.18</t>
  </si>
  <si>
    <t>3.1.16.02.01.19</t>
  </si>
  <si>
    <t>3.1.16.02.01.20</t>
  </si>
  <si>
    <t>3.1.16.02.01.21</t>
  </si>
  <si>
    <t>3.1.16.02.01.22</t>
  </si>
  <si>
    <t>3.1.16.02.01.23</t>
  </si>
  <si>
    <t>3.1.16.02.01.24</t>
  </si>
  <si>
    <t>3.1.16.02.01.25</t>
  </si>
  <si>
    <t>3.1.16.02.01.26</t>
  </si>
  <si>
    <t>3.1.16.03.</t>
  </si>
  <si>
    <t>LESENA VRATA</t>
  </si>
  <si>
    <t>3.1.16.03.00.</t>
  </si>
  <si>
    <t>Splošna in tehnična določila za lesena vrata, ki so zajeti v cenah izvedbe posameznih postavk predmetnih del :</t>
  </si>
  <si>
    <t>3.1.16.03.00.01</t>
  </si>
  <si>
    <t>3.1.16.03.00.02</t>
  </si>
  <si>
    <t>3.1.16.03.00.03</t>
  </si>
  <si>
    <t>3.1.16.03.00.04</t>
  </si>
  <si>
    <t>3.1.16.03.00.05</t>
  </si>
  <si>
    <t>3.1.16.03.00.06</t>
  </si>
  <si>
    <t>3.1.16.03.00.07</t>
  </si>
  <si>
    <t>3.1.16.03.00.08</t>
  </si>
  <si>
    <t>3.1.16.03.00.09</t>
  </si>
  <si>
    <t>3.1.16.03.01.</t>
  </si>
  <si>
    <t>3.1.16.03.01.01</t>
  </si>
  <si>
    <t>3.1.16.03.01.02</t>
  </si>
  <si>
    <t>3.1.16.03.01.03</t>
  </si>
  <si>
    <t>3.1.16.03.01.04</t>
  </si>
  <si>
    <t>3.1.16.03.01.05</t>
  </si>
  <si>
    <t>3.1.16.03.01.06</t>
  </si>
  <si>
    <t>3.1.16.03.01.07</t>
  </si>
  <si>
    <t>3.1.16.03.01.08</t>
  </si>
  <si>
    <t>3.1.16.03.01.09</t>
  </si>
  <si>
    <t>3.1.16.04.</t>
  </si>
  <si>
    <t>STEKLENE STENE</t>
  </si>
  <si>
    <t>3.1.16.04.00.</t>
  </si>
  <si>
    <t>Splošna in tehnična določila za steklene stene, ki so zajeti v cenah izvedbe posameznih postavk predmetnih del :</t>
  </si>
  <si>
    <t>3.1.16.04.00.01</t>
  </si>
  <si>
    <t>Izvajalec mora pri izvedbi upoštevati vse povezane stroške, ki so potrebni za tehnično pravilno izvedbo del, ki jih ponuja v izvedbo (kot npr. razni pritrdilni material, vezni in tesnilni material, stikovanje, sidra, nosilne profile, podkonstrukcije in podobno).</t>
  </si>
  <si>
    <t>3.1.16.04.00.02</t>
  </si>
  <si>
    <t>V ceni na enoto zajeti izdelavo delavniških načrtov, kontrolo statike, shem in detajlov (izdela jo izvdelovalec stavbnega pohištva), katere potrdi odgovorni projektant  arhitekture. Izdelava delavniških risb za proizvodnjo, z detajli, ki jih je potrebno izvesti za končanje posameznih del, tudi če niso podrobno navedeni in opisani v popisu in načrtih, so pa nujna za pravilno funkcioniranje posameznih sistemov in elemnotv. Potrditi jih mora odgovorni projektant statike in arhitekture.</t>
  </si>
  <si>
    <t>3.1.16.04.00.03</t>
  </si>
  <si>
    <t>V ceni na enoto, je potrebno zaradi montaže upoštevati morebitno uporabo fiksnih ali pomičnih odrov, lestev, avtodvigala ter podobno.</t>
  </si>
  <si>
    <t>3.1.16.04.00.04</t>
  </si>
  <si>
    <t>3.1.16.04.00.05</t>
  </si>
  <si>
    <t>3.1.16.04.00.06</t>
  </si>
  <si>
    <t>3.1.16.04.00.07</t>
  </si>
  <si>
    <t>3.1.16.04.00.08</t>
  </si>
  <si>
    <t>3.1.16.04.00.09</t>
  </si>
  <si>
    <t>Izvajalec mora izdelati delavniške risbe in jih predložiti v potrditev projektantu.</t>
  </si>
  <si>
    <t>3.1.16.04.01.</t>
  </si>
  <si>
    <t>3.1.16.04.01.01</t>
  </si>
  <si>
    <t>3.1.16.04.01.02</t>
  </si>
  <si>
    <t>3.1.16.04.01.03</t>
  </si>
  <si>
    <t>3.1.16.04.01.04</t>
  </si>
  <si>
    <t>3.1.16.04.01.05</t>
  </si>
  <si>
    <t>3.1.16.04.01.06</t>
  </si>
  <si>
    <t>3.1.16.04.01.07</t>
  </si>
  <si>
    <t>3.1.16.04.01.08</t>
  </si>
  <si>
    <t xml:space="preserve">Steklena stena oznake GW.B04 dim. 658 x 223 cm (L x H) </t>
  </si>
  <si>
    <t>3.1.16.04.01.09</t>
  </si>
  <si>
    <t>3.1.16.04.01.10</t>
  </si>
  <si>
    <t>3.1.16.04.01.11</t>
  </si>
  <si>
    <t>3.1.16.04.01.12</t>
  </si>
  <si>
    <t>3.1.16.04.01.13</t>
  </si>
  <si>
    <t xml:space="preserve">Steklena stena oznake GW.B07 dim. 150 x 430 cm (L x H) </t>
  </si>
  <si>
    <t>3.1.16.04.01.14</t>
  </si>
  <si>
    <t xml:space="preserve">Steklena stena oznake GW.B08 dim. 160 x 430 cm (L x H) </t>
  </si>
  <si>
    <t>3.1.16.04.02.</t>
  </si>
  <si>
    <t>3.1.16.04.02.01</t>
  </si>
  <si>
    <t xml:space="preserve">Steklena stena oznake GW.B.21dim. 1170 x 250cm (L x H) </t>
  </si>
  <si>
    <t>3.1.16.04.03.</t>
  </si>
  <si>
    <t>3.1.16.04.03.01</t>
  </si>
  <si>
    <t xml:space="preserve">Steklena stena oznake GW.B.22 dim. 1170 x 250cm (L x H) </t>
  </si>
  <si>
    <t>3.1.16.05.</t>
  </si>
  <si>
    <t>AKUSTIČNE ZAVESE</t>
  </si>
  <si>
    <t>3.1.16.05.01.</t>
  </si>
  <si>
    <t>3.1.16.05.01.01</t>
  </si>
  <si>
    <t>Akustična zavesa v VIP prostoru</t>
  </si>
  <si>
    <t>3.1.17.00.</t>
  </si>
  <si>
    <t>3.1.17.00.01.</t>
  </si>
  <si>
    <t>Splošna in tehnična določila za mizarska dela,  ki so zajeti v cenah izvedbe posameznih postavk predmetnih del :</t>
  </si>
  <si>
    <t>3.1.17.00.01.01</t>
  </si>
  <si>
    <t>Material za ta dela mora po kvaliteti ustrezati določilom veljavnih normativov in standardov.</t>
  </si>
  <si>
    <t>3.1.17.00.01.02</t>
  </si>
  <si>
    <t>Izvajalec je dolžan pri ponudbi upoštevati vse povezane stroške, ki so potrebni za tehnično pravilno izvedbo del, ki jih ponuja v izvedbo (kot npr. razni pritrdilni material, vezni in tesnilni material, stikovanje, sidra, nosilne profile, podkonstrukcije in podobno).</t>
  </si>
  <si>
    <t>3.1.17.00.01.03</t>
  </si>
  <si>
    <t xml:space="preserve">Upoštevati sheme elementov. Sheme so ključni del postavk in zato njihovi sestavni deli! V shemah so navedene zahteve, detajli izvedbe ter oprema. </t>
  </si>
  <si>
    <t>3.1.17.00.01.04</t>
  </si>
  <si>
    <t>Izvajalec na osnovi shem in detajlov izdela delavniško dokumentacijo, ki jo mora pred pričetkom izvajanja potrditi arhitekt.</t>
  </si>
  <si>
    <t>3.1.17.00.01.05</t>
  </si>
  <si>
    <t>Barva, tip, finalne obdelave mizarskih elementov po izboru projektanta.</t>
  </si>
  <si>
    <t>3.1.17.00.01.06</t>
  </si>
  <si>
    <t>Čiščenje prostorov in izdelkov pred in po opravljenem delu in zaščita do predaje naročniku.</t>
  </si>
  <si>
    <t>3.1.17.00.02.</t>
  </si>
  <si>
    <t>3.1.17.00.02.01</t>
  </si>
  <si>
    <t>3.1.17.01.</t>
  </si>
  <si>
    <t>LESENE OBLOGE STEN</t>
  </si>
  <si>
    <t>3.1.17.01.01.</t>
  </si>
  <si>
    <t>3.1.17.01.01.01</t>
  </si>
  <si>
    <t>Akustična stenska obloga CL.A2</t>
  </si>
  <si>
    <t>3.1.17.01.02.</t>
  </si>
  <si>
    <t>Izdelava, dobava in montaža lesene stenske žlebljene obloge oznaka v sestavah CL.A3. Obloga v sestavi:
- finalna obloga: vidna lesena obloga žlebljen macesen 2mm/16mm, beljeno, kratačeno in oljano, kot npr. WOCA Treibholz Lauge Grau and Diamond Oil Concreate Grey, zadnja stran okrogla perforacija Ø10/16mm. Pritrditev na MK steno.
Upoštavti vse izreze, vpasovanja in pritrdilni material. Vse emere pomeriti na licu mesta. Izvedba po shemi projektanta in navodilih akustičnega elaborata.</t>
  </si>
  <si>
    <t>3.1.17.01.02.01</t>
  </si>
  <si>
    <t>3.1.17.02.</t>
  </si>
  <si>
    <t>PREGRADNE SANITARNE STENE</t>
  </si>
  <si>
    <t>3.1.17.02.01.</t>
  </si>
  <si>
    <t>3.1.17.02.01.01</t>
  </si>
  <si>
    <t>3.1.17.03.</t>
  </si>
  <si>
    <t>RAZNA MIZARSKA DELA</t>
  </si>
  <si>
    <t>3.1.17.03.01.</t>
  </si>
  <si>
    <t>Dobava in montaža kotne aluminijaste letvice dim. 10x10mm, nalepljena na spodnji zunanji rob lesene obloge. Upoštavti vsa pritrdilna sredstva.</t>
  </si>
  <si>
    <t>3.1.17.03.01.01</t>
  </si>
  <si>
    <t>Kotne letvice oblog v prostorih savne in masaže.</t>
  </si>
  <si>
    <t>3.1.16.00.01.11</t>
  </si>
  <si>
    <t>DS1A - dvokrilna kovinska vrata
- Zidarska odprtina: 2,00×2,18; - Svetla odprtina: 1,84×2,10 - Vgradnja: Beton Armiran
- Požarna odpornost: EI30C5
- Način odpiranja: Krilno obojestransko; Desno prednostno, levo pasivno krilo
- Kljuka v prostor: Kljuka; S ključavnico; EN1158
- Kljuka iz prostora: Kljuka; S ključavnico; EN1158
- Material kljuk: Nerjaveče jeklo
- Ključavnica: Enotočkovno zaklepanje
- Samozapiralo: Samozapiralo s prednostnim zapiranjem po EN1158
- Nasadila: 3x na krilo
- Prag, Tesnila: Brez praga
- Material okvirja: Jeklo, vroče cinkano; Lakirano ali prašno barvano po RAL
- Material vratnega krila: Cinkano jeklo; Prašno barvan po RAL
- Okvir vrat v širini stene: Ne
- Opomba: Vrata proti skladišču v kleti.</t>
  </si>
  <si>
    <t>DS1B.1 - dvokrilna kovinska vrata
- Zidarska odprtina: 2,61×2,225 - Svetla odprtina: 2,36×2,10 - Vgradnja: Beton Armiran
- Požarna odpornost: EI60C5
- Način odpiranja: Desno prednostno, levo pasivno krilo
- Kljuka v prostor: Kljuka
- Kljuka iz prostora: Kljuka; S ključavnico
- Ključavnica: Enotočkovno zaklepanje
- Samozapiralo: Samozapiralo s prednostnim zapiranjem po EN1158
- Nasadila: 3x na krilo
- Prag, Tesnila: Brez praga
- Material okvirja: Jeklo, vroče cinkano; Lakirano ali prašno barvano po RAL
- Material vratnega krila: Cinkano jeklo; Prašno barvan po RAL
- Okvir vrat v širini stene: Ne
- Opomba: Vrata proti elektro diesel prostoru v kleti.</t>
  </si>
  <si>
    <t>DS1B.2 - dvokrilna kovinska vrata
- Zidarska odprtina: 2,61×2,225 - Svetla odprtina: 2,36×2,10 - Vgradnja: Beton Armiran
- Požarna odpornost: EI30C5
- Način odpiranja: Krilno obojestransko
- Kljuka v prostor: Kljuka; EN1158
- Kljuka iz prostora: Kljuka; EN1158
- Material kljuk: Nerjaveče jeklo
- Ključavnica: Enotočkovno zaklepanje
- Samozapiralo: Da; Samozapiralo s prednostnim zapiranjem po EN1158
- Vratno pripiralo: Da
- Nasadila: 3x na krilo
- Prag, Tesnila: Brez praga
- Material okvirja: Jeklo, vroče cinkano; Lakirano ali prašno barvano po RAL
- Barva okvirja: RAL 9006
- Material vratnega krila: Cinkano jeklo
- Barva vratnega krila: RAL 9006
- Okvir vrat v širini stene: Ne</t>
  </si>
  <si>
    <t>DS1C - dvokrilna kovinska vrata
- Zidarska odprtina: 2,44×2,48 - Svetla odprtina: 2,28×2,40 - Vgradnja: Beton Armiran
- Način odpiranja: Krilno obojestransko; Desno prednostno, levo pasivno krilo
- Kljuka v prostor: Kljuka
- Kljuka iz prostora: Kljuka; S ključavnico
- Ključavnica: Enotočkovno zaklepanje
- Nasadila: 3x na krilo
- Prag, Tesnila: Brez praga
- Material okvirja: Jeklo, vroče cinkano; Lakirano ali prašno barvano po RAL
- Material vratnega krila: Cinkano jeklo; Prašno barvan po RAL
- Okvir vrat v širini stene: Ne
- Opomba: Vrata iz komunikacijskega hodnika proti prostoru za ogrevanje in hlajenje v kleti</t>
  </si>
  <si>
    <t>DS2A - dvokrilna kovinska vrata
- Zidarska odprtina: 2,44×2,48 - Svetla odprtina: 2,28×2,40 - Vgradnja: DW4  - drywall - 200
- Način odpiranja: Krilno obojestransko
- Kljuka v prostor: Kljuka
- Kljuka iz prostora: Kljuka; S ključavnico
- Ključavnica: Enotočkovno zaklepanje
- Nasadila: 3x na krilo
- Prag, Tesnila: Brez praga
- Material okvirja: Jeklo, vroče cinkano; Lakirano ali prašno barvano po RAL
- Material vratnega krila: Cinkano jeklo; Prašno barvan po RAL
- Okvir vrat v širini stene: Ne
- Opomba: Vrata proti komunikacijskem hodniku v kleti.</t>
  </si>
  <si>
    <t>DS2B - dvokrilna kovinska vrata
- Zidarska odprtina: 2,59×2,525 - Svetla odprtina: 2,34×2,40 - Vgradnja: DW4  - drywall - 200
- Požarna odpornost: EI30C5
- Način odpiranja: Desno prednostno, levo pasivno krilo
- Kljuka v prostor: Kljuka
- Kljuka iz prostora: Panik kljuka po EN179; S ključavnico
- Material kljuk: Prašno barvan po RAL
- Ključavnica: Električna ključavnica; Enotočkovno zaklepanje
- Samozapiralo: Samozapiralo s prednostnim zapiranjem po EN1158
- Vratno pripiralo: Da
- Nasadila: 3x na krilo
- Prag, Tesnila: Brez praga
- Material okvirja: Jeklo, vroče cinkano; Lakirano ali prašno barvano po RAL
- Material vratnega krila: Cinkano jeklo; Prašno barvan po RAL
- Okvir vrat v širini stene: Ne
- Dodatna oprema: Kontrola pristopa
- Opomba: Vrata v klet iz garaže.</t>
  </si>
  <si>
    <t>DS5A.1 - enokrilna kovinska vrata
- Zidarska odprtina: 1,10×2,18 - Svetla odprtina: 0,94×2,10 - Vgradnja: Beton Armiran
- Požarna odpornost: EI30C5
- Način odpiranja: Krilno enostransko
- Kljuka v prostor: Kljuka
- Kljuka iz prostora: Panik kljuka po EN179
- Material kljuk: Nerjaveče jeklo
- Ključavnica: Enotočkovno zaklepanje
- Samozapiralo: Da
- Vratno pripiralo: Ne
- Nasadila: 3x na krilo
- Prag, Tesnila: Brez praga
- Material okvirja: Jeklo, vroče cinkano; Lakirano ali prašno barvano po RAL
- Material vratnega krila: Cinkano jeklo
- Okvir vrat v širini stene: Ne
- Opomba: Vrata proti skladišču v drugi kleti</t>
  </si>
  <si>
    <t>DS5A.2 - enokrilna kovinska vrata
- Zidarska odprtina: 1,10×2,18 - Svetla odprtina: 0,94×2,10 - Vgradnja: Beton Armiran
- Požarna odpornost: EI30C5
- Način odpiranja: Krilno enostransko
- Kljuka v prostor: Kljuka
- Kljuka iz prostora: Panik kljuka po EN179
- Material kljuk: Nerjaveče jeklo
- Ključavnica: Enotočkovno zaklepanje
- Samozapiralo: Da
- Vratno pripiralo: Ne
- Nasadila: 3x na krilo
- Prag, Tesnila: Brez praga
- Material okvirja: Jeklo, vroče cinkano; Lakirano ali prašno barvano po RAL
- Material vratnega krila: Cinkano jeklo
- Okvir vrat v širini stene: Ne
- Opomba: Vrata proti komunikacijskem stopnišču v drugi kleti</t>
  </si>
  <si>
    <t>DS5A.3 - enokrilna kovinska vrata
- Zidarska odprtina: 1,10×2,18 - Svetla odprtina: 0,94×2,10 - Vgradnja: Beton Armiran
- Način odpiranja: Krilno enostransko
- Kljuka v prostor: Kljuka
- Kljuka iz prostora: Kljuka; S ključavnico
- Material kljuk: Nerjaveče jeklo
- Ključavnica: Enotočkovno zaklepanje
- Samozapiralo: Da
- Vratno pripiralo: Da
- Nasadila: 3x na krilo
- Prag, Tesnila: Brez praga
- Material okvirja: Jeklo, vroče cinkano; Lakirano ali prašno barvano po RAL
- Material vratnega krila: Cinkano jeklo; Prašno barvan po RAL
- Okvir vrat v širini stene: Ne
- Opomba: Vrata proti komunikacijskem stopnišču v kleti</t>
  </si>
  <si>
    <t>DS5A.4 - enokrilna kovinska vrata
- Zidarska odprtina: 1,10×2,18 - Svetla odprtina: 0,94×2,10 - Vgradnja: Beton Armiran
- Način odpiranja: Krilno enostransko
- Kljuka v prostor: Kljuka
- Kljuka iz prostora: Kljuka; S ključavnico
- Material kljuk: Nerjaveče jeklo
- Ključavnica: Enotočkovno zaklepanje
- Samozapiralo: Da
- Vratno pripiralo: Da
- Nasadila: 3x na krilo
- Prag, Tesnila: Brez praga
- Material okvirja: Jeklo, vroče cinkano; Lakirano ali prašno barvano po RAL
- Material vratnega krila: Cinkano jeklo; Prašno barvan po RAL
- Okvir vrat v širini stene: Ne
- Opomba: Vrata v tehnični prostor v kleti</t>
  </si>
  <si>
    <t>DS5A.5 - enokrilna kovinska vrata
- Zidarska odprtina: 1,10×2,18 - Svetla odprtina: 0,94×2,10 - Vgradnja: Beton Armiran
- Požarna odpornost: EI30C5
- Način odpiranja: Krilno enostransko
- Kljuka v prostor: Kljuka
- Kljuka iz prostora: Kljuka; S ključavnico
- Material kljuk: Nerjaveče jeklo
- Ključavnica: Enotočkovno zaklepanje
- Samozapiralo: Da
- Vratno pripiralo: Ne
- Nasadila: 3x na krilo
- Prag, Tesnila: Brez praga
- Material okvirja: Jeklo, vroče cinkano; Lakirano ali prašno barvano po RAL
- Material vratnega krila: Cinkano jeklo; Prašno barvan po RAL
- Okvir vrat v širini stene: Ne
- Opomba: Vrata v tehnični prostor v kleti</t>
  </si>
  <si>
    <t>DS5A.6 - enokrilna kovinska vrata
- Zidarska odprtina: 1,10×2,18 - Svetla odprtina: 0,94×2,10 - Vgradnja: Beton Armiran
- Način odpiranja: Krilno enostransko
- Kljuka v prostor: Kljuka
- Kljuka iz prostora: Kljuka; S ključavnico
- Material kljuk: Nerjaveče jeklo
- Ključavnica: Enotočkovno zaklepanje
- Samozapiralo: Da
- Vratno pripiralo: Da
- Nasadila: 3x na krilo
- Prag, Tesnila: Brez praga
- Material okvirja: Jeklo, vroče cinkano; Lakirano ali prašno barvano po RAL
- Material vratnega krila: Cinkano jeklo; Prašno barvan po RAL
- Okvir vrat v širini stene: Ne</t>
  </si>
  <si>
    <t>DS5A.7 - enokrilna kovinska vrata
- Zidarska odprtina: 1,10×2,18 - Svetla odprtina: 0,94×2,10 - Vgradnja: Beton Armiran
- Način odpiranja: Krilno enostransko
- Kljuka v prostor: Kljuka
- Kljuka iz prostora: Kljuka
- Material kljuk: Nerjaveče jeklo
- Ključavnica: Enotočkovno zaklepanje
- Samozapiralo: Ne
- Vratno pripiralo: Ne
- Nasadila: 3x na krilo
- Prag, Tesnila: Brez praga
- Material okvirja: Jeklo, vroče cinkano; Lakirano ali prašno barvano po RAL
- Material vratnega krila: Cinkano jeklo
- Okvir vrat v širini stene: Ne
- Opomba: Vrata proti garderobam zaposlenih.</t>
  </si>
  <si>
    <t>DS5A.8 - enokrilna kovinska vrata
- Zidarska odprtina: 1,10×2,18 - Svetla odprtina: 0,94×2,10 - Vgradnja: Beton Armiran
- Način odpiranja: Krilno enostransko
- Kljuka v prostor: Kljuka
- Kljuka iz prostora: Kljuka
- Material kljuk: Nerjaveče jeklo
- Ključavnica: Enotočkovno zaklepanje
- Samozapiralo: Ne
- Vratno pripiralo: Ne
- Nasadila: 3x na krilo
- Prag, Tesnila: Brez praga
- Material okvirja: Jeklo, vroče cinkano; Lakirano ali prašno barvano po RAL
- Material vratnega krila: Cinkano jeklo
- Okvir vrat v širini stene: Ne
- Opomba: Vrata proti garderobam zaposlenih.</t>
  </si>
  <si>
    <t>DS5A.9 - enokrilna kovinska vrata
- Zidarska odprtina: 1,10×2,18 - Svetla odprtina: 0,94×2,10 - Vgradnja: Beton Armiran
- Požarna odpornost: EI30C5
- Način odpiranja: Krilno enostransko
- Kljuka v prostor: Gumb (bunka)
- Kljuka iz prostora: Panik kljuka po EN179
- Material kljuk: Nerjaveče jeklo
- Ključavnica: Enotočkovno zaklepanje
- Samozapiralo: Da
- Vratno pripiralo: Ne
- Nasadila: 3x na krilo
- Prag, Tesnila: Brez praga
- Material okvirja: Jeklo, vroče cinkano; Lakirano ali prašno barvano po RAL
- Material vratnega krila: Cinkano jeklo
- Okvir vrat v širini stene: Ne
- Opomba: Vrata v delavnico v kleti.</t>
  </si>
  <si>
    <t>DS5A.10 - enokrilna kovinska vrata
- Zidarska odprtina: 1,10×2,18 - Svetla odprtina: 0,94×2,10 - Vgradnja: Beton Armiran
- Način odpiranja: Krilno enostransko
- Kljuka v prostor: Gumb (bunka)
- Kljuka iz prostora: Kljuka
- Material kljuk: Nerjaveče jeklo
- Ključavnica: Električna ključavnica; Enotočkovno zaklepanje
- Samozapiralo: Da
- Vratno pripiralo: Ne
- Nasadila: 3x na krilo
- Prag, Tesnila: Brez praga
- Material okvirja: Jeklo, vroče cinkano; Lakirano ali prašno barvano po RAL
- Material vratnega krila: Cinkano jeklo
- Okvir vrat v širini stene: Ne
- Dodatna oprema: Kontrola pristopa
- Opomba: Vrata v kleti proti stopnišču, ki vodi nadstropje višje; C5 samozapiralo</t>
  </si>
  <si>
    <t>DS5A.11 - enokrilna kovinska vrata
- Zidarska odprtina: 1,10×2,18 - Svetla odprtina: 0,94×2,10 - Vgradnja: Beton Armiran
- Požarna odpornost: EI30C5
- Način odpiranja: Krilno enostransko
- Kljuka v prostor: Kljuka
- Kljuka iz prostora: Kljuka; S ključavnico
- Material kljuk: Nerjaveče jeklo
- Ključavnica: Enotočkovno zaklepanje
- Samozapiralo: Da
- Vratno pripiralo: Ne
- Nasadila: 3x na krilo
- Prag, Tesnila: Brez praga
- Material okvirja: Jeklo, vroče cinkano; Lakirano ali prašno barvano po RAL
- Material vratnega krila: Cinkano jeklo; Prašno barvan po RAL
- Okvir vrat v širini stene: Ne
- Opomba: Vrata proti skladišču v kleti.</t>
  </si>
  <si>
    <t>DS5A.12 - enokrilna kovinska vrata
- Zidarska odprtina: 1,10×2,18 - Svetla odprtina: 0,94×2,10 - Vgradnja: Beton Armiran
- Požarna odpornost: EI30C5
- Način odpiranja: Krilno enostransko
- Kljuka v prostor: Kljuka
- Kljuka iz prostora: Kljuka; Panik kljuka po EN179; S ključavnico
- Material kljuk: Nerjaveče jeklo
- Ključavnica: Enotočkovno zaklepanje
- Samozapiralo: Da
- Nasadila: 3x na krilo
- Prag, Tesnila: Brez praga
- Material okvirja: Jeklo, vroče cinkano; Lakirano ali prašno barvano po RAL
- Material vratnega krila: Cinkano jeklo; Prašno barvan po RAL
- Okvir vrat v širini stene: Ne
- Opomba: Vrata proti skladišču v kleti.</t>
  </si>
  <si>
    <t>DS5A.13 - enokrilna kovinska vrata
- Zidarska odprtina: 1,10×2,18 - Svetla odprtina: 0,94×2,10 - Vgradnja: Beton Armiran
- Požarna odpornost: EI30C5
- Način odpiranja: Krilno enostransko
- Kljuka v prostor: Kljuka
- Kljuka iz prostora: Kljuka; Panik kljuka po EN179; S ključavnico
- Material kljuk: Nerjaveče jeklo
- Ključavnica: Enotočkovno zaklepanje
- Samozapiralo: Da
- Nasadila: 3x na krilo
- Prag, Tesnila: Brez praga
- Material okvirja: Jeklo, vroče cinkano; Lakirano ali prašno barvano po RAL
- Material vratnega krila: Cinkano jeklo; Prašno barvan po RAL
- Okvir vrat v širini stene: Ne
- Opomba: Vrata proti skladišču v kleti.</t>
  </si>
  <si>
    <t>DS5A.14 - enokrilna kovinska vrata
- Zidarska odprtina: 1,10×2,18 - Svetla odprtina: 0,94×2,10 - Vgradnja: Beton Armiran
- Požarna odpornost: EI30C5
- Način odpiranja: Krilno enostransko
- Kljuka v prostor: Kljuka
- Kljuka iz prostora: Kljuka; Panik kljuka po EN179; S ključavnico
- Material kljuk: Nerjaveče jeklo
- Ključavnica: Enotočkovno zaklepanje
- Samozapiralo: Da
- Nasadila: 3x na krilo
- Prag, Tesnila: Brez praga
- Material okvirja: Jeklo, vroče cinkano; Lakirano ali prašno barvano po RAL
- Material vratnega krila: Cinkano jeklo; Prašno barvan po RAL
- Okvir vrat v širini stene: Ne
- Opomba: Vrata proti ek-električni kabli prostoru.</t>
  </si>
  <si>
    <t>DS5A.15 - enokrilna kovinska vrata
- Zidarska odprtina: 1,10×2,18 - Svetla odprtina: 0,94×2,10 - Vgradnja: Beton Armiran
- Požarna odpornost: EI30C5
- Način odpiranja: Krilno enostransko
- Kljuka v prostor: Kljuka
- Kljuka iz prostora: Kljuka; Panik kljuka po EN179; S ključavnico
- Material kljuk: Nerjaveče jeklo
- Ključavnica: Enotočkovno zaklepanje
- Samozapiralo: Da
- Nasadila: 3x na krilo
- Prag, Tesnila: Brez praga
- Material okvirja: Jeklo, vroče cinkano; Lakirano ali prašno barvano po RAL
- Material vratnega krila: Cinkano jeklo; Prašno barvan po RAL
- Okvir vrat v širini stene: Ne
- Opomba: Vrata proti NN prostoru v kleti.</t>
  </si>
  <si>
    <t>DS5A.16 - enokrilna kovinska vrata
- Zidarska odprtina: 1,10×2,18 - Svetla odprtina: 0,94×2,10
- Vgradnja: F3.1  - Obodne stene proti garaži in stene upravnega dela garaže
- Požarna odpornost: EI30C5
- Način odpiranja: Krilno enostransko
- Kljuka v prostor: Kljuka
- Kljuka iz prostora: Panik kljuka po EN179; S ključavnico
- Material kljuk: Nerjaveče jeklo
- Ključavnica: Električna ključavnica; Enotočkovno zaklepanje
- Samozapiralo: Da
- Vratno pripiralo: Ne
- Nasadila: 3x na krilo
- Prag, Tesnila: Brez praga
- Material okvirja: Jeklo, vroče cinkano; Lakirano ali prašno barvano po RAL
- Material vratnega krila: Cinkano jeklo; Prašno barvan po RAL
- Okvir vrat v širini stene: Ne
- Dodatna oprema: Kontrola pristopa
- Opomba: Vrata v klet iz garaže.</t>
  </si>
  <si>
    <t>DS5A.17 - enokrilna kovinska vrata
- Zidarska odprtina: 1,10×2,18 - Svetla odprtina: 0,94×2,10 - Vgradnja: Beton Armiran
- Način odpiranja: Krilno enostransko
- Kljuka v prostor: Kljuka
- Kljuka iz prostora: Kljuka; S ključavnico
- Material kljuk: Nerjaveče jeklo
- Ključavnica: Enotočkovno zaklepanje
- Samozapiralo: Da
- Vratno pripiralo: Da
- Nasadila: 3x na krilo
- Prag, Tesnila: Brez praga
- Material okvirja: Jeklo, vroče cinkano; Lakirano ali prašno barvano po RAL
- Material vratnega krila: Cinkano jeklo; Prašno barvan po RAL
- Okvir vrat v širini stene: Ne
- Opomba: Vrata v SN prostor v kleti.</t>
  </si>
  <si>
    <t>DS5A.18 - enokrilna kovinska vrata
- Zidarska odprtina: 1,10×2,18 - Svetla odprtina: 0,94×2,10 - Vgradnja: F3.1  - Obodne stene proti garazi in stene upravnega dela garaže
- Požarna odpornost: EI30C5
- Način odpiranja: Krilno enostransko
- Kljuka v prostor: Kljuka
- Kljuka iz prostora: Kljuka; S ključavnico
- Material kljuk: Nerjaveče jeklo
- Ključavnica: Enotočkovno zaklepanje
- Samozapiralo: Da
- Nasadila: 3x na krilo
- Prag, Tesnila: Brez praga
- Material okvirja: Jeklo, vroče cinkano; Lakirano ali prašno barvano po RAL
- Material vratnega krila: Cinkano jeklo; Prašno barvan po RAL
- Okvir vrat v širini stene: Ne
- Opomba: Vrata v SN prostor v kleti.</t>
  </si>
  <si>
    <t>DS6A.1 - enokrilna kovinska vrata
- Zidarska odprtina: 1,10×2,18 - Svetla odprtina: 0,94×2,10 - Vgradnja: DW4  - drywall - 200
- Požarna odpornost: EI30C5
- Način odpiranja: Krilno enostransko
- Kljuka v prostor: Kljuka
- Kljuka iz prostora: Panik kljuka po EN179
- Material kljuk: Nerjaveče jeklo
- Ključavnica: Električna ključavnica; Enotočkovno zaklepanje
- Samozapiralo: Da
- Vratno pripiralo: Ne
- Nasadila: 3x na krilo
- Prag, Tesnila: Brez praga
- Material okvirja: Jeklo, vroče cinkano; Lakirano ali prašno barvano po RAL
- Material vratnega krila: Cinkano jeklo
- Okvir vrat v širini stene: Ne
- Opomba: Vrata proti skladišču v drugi kleti</t>
  </si>
  <si>
    <t>DS6A.2 - enokrilna kovinska vrata
- Zidarska odprtina: 1,10×2,18 - Svetla odprtina: 0,94×2,10 - Vgradnja: DW4  - drywall - 200
- Požarna odpornost: EI30C5
- Način odpiranja: Krilno enostransko
- Kljuka v prostor: Kljuka
- Kljuka iz prostora: Panik kljuka po EN179
- Material kljuk: Nerjaveče jeklo
- Ključavnica: Enotočkovno zaklepanje
- Samozapiralo: Da
- Nasadila: 3x na krilo
- Prag, Tesnila: Brez praga
- Material okvirja: Jeklo, vroče cinkano; Lakirano ali prašno barvano po RAL
- Material vratnega krila: Cinkano jeklo; Prašno barvan po RAL
- Okvir vrat v širini stene: Ne
- Opomba: Vrata od prstora za ogrevanje in hlajenje proti komunikacijskem hodniku v kleti</t>
  </si>
  <si>
    <t>DS6A.5 - enokrilna kovinska vrata
- Zidarska odprtina: 1,10×2,18 - Svetla odprtina: 0,94×2,10 - Vgradnja: DW4  - drywall - 200
- Požarna odpornost: EI30C5
- Način odpiranja: Krilno enostransko
- Kljuka v prostor: Gumb (bunka)
- Kljuka iz prostora: Panik kljuka po EN179
- Material kljuk: Nerjaveče jeklo
- Ključavnica: Enotočkovno zaklepanje
- Samozapiralo: Da
- Vratno pripiralo: Ne
- Nasadila: 3x na krilo
- Prag, Tesnila: Brez praga
- Material okvirja: Jeklo, vroče cinkano; Lakirano ali prašno barvano po RAL
- Barva okvirja: RAL 9006
- Material vratnega krila: Cinkano jeklo
- Barva vratnega krila: RAL 9006
- Okvir vrat v širini stene: Ne
- Opomba: Vrata v prostor za fotovoltaiko, 1. nadstropje</t>
  </si>
  <si>
    <t>DS6B.1 - enokrilna kovinska vrata
- Zidarska odprtina: 1,00×2,18 - Svetla odprtina: 0,84×2,10 - Vgradnja: DW3  - drywall - 150
- Način odpiranja: Krilno enostransko
- Kljuka v prostor: Kljuka
- Kljuka iz prostora: Kljuka; S ključavnico
- Ključavnica: Enotočkovno zaklepanje
- Nasadila: 3x na krilo
- Prag, Tesnila: Brez praga
- Material okvirja: Jeklo, vroče cinkano; Lakirano ali prašno barvano po RAL
- Material vratnega krila: Cinkano jeklo; Prašno barvan po RAL
- Okvir vrat v širini stene: Ne
- Opomba: Vrata v čistila v kleti</t>
  </si>
  <si>
    <t>DS7A.1 - enokrilna kovinska vrata
- Zidarska odprtina: 0,99×1,575 - Svetla odprtina: 0,84×1,50 - Vgradnja: Mavčnokartonska plošča
- Požarna odpornost: EI30C5
- Način odpiranja: Krilno enostransko
- Kljuka v prostor: Kljuka
- Kljuka iz prostora: Kljuka; S ključavnico
- Ključavnica: Enotočkovno zaklepanje
- Nasadila: 3x na krilo
- Prag, Tesnila: Brez praga
- Material okvirja: Jeklo, vroče cinkano; Lakirano ali prašno barvano po RAL
- Material vratnega krila: Cinkano jeklo; Prašno barvan po RAL
- Okvir vrat v širini stene: Ne
- Opomba: Vrata proti jašku v kleti.</t>
  </si>
  <si>
    <t>Izdelava, dobava in montaža kovinskih vrat sestavljenih iz ojačanega kovinskega podboja kovinskega izoliranega krila z izolativnim polnilom, vse prašno barvano v barvi in RAL tonu po izbiri arhitekta. Vrata so v celoti zaščitena in opremljena z opremo, ki ustreza opisu projektanta iz sheme PZI načrta. Vrata izdelana po meri ali tipska od poljubnega proizvajalca.
Vrata so označena po šifrah, smer odpiranja po shemah in načrtu ARH.</t>
  </si>
  <si>
    <t>Izdelava, dobava in montaža steklenih vrat, sestavljenih iz ojačanega kovinskega podboja in  steklenega krila, varnostno kaljeno lepljeno prozorno steklo. Kovinski podboj prašno barvano v barvi in RAL tonu po izbiri arhitekta. Vrata so v celoti zaščitena in opremljena z opremo, ki ustreza opisu projektanta iz sheme PZI načrta. Vrata izdelana po meri ali tipska od poljubnega proizvajalca.
Vrata so označena po šifrah, smer odpiranja po shemah in načrtu ARH.</t>
  </si>
  <si>
    <t>DG1A.1 - enokrilna steklena vrata v kovinskem podboju
- Zidarska odprtina: 0,88×2,175 - Svetla odprtina: 0,84×2,175 - Vgradnja: DW1  - drywall - 100
- Način odpiranja: Krilno enostransko
- Kljuka v prostor: Kljuka
- Kljuka iz prostora: Kljuka; S ključavnico
- Material kljuk: Nerjaveče jeklo
- Ključavnica: Metuljček s pokazateljem zasebnosti
- Samozapiralo: Ne
- Nasadila: Nasadila z integriranim samozapiralom, odpiranje po vertikalni osi (pivot)
- Prag, Tesnila: Brez praga
- Material okvirja: Nerjaveče jeklo
- Material vratnega krila: Peskano steklo s prehodom
- Okvir vrat v širini stene: Ne
- Dodatna oprema: Metuljček s pokazateljem zasedenosti
- Opomba: Vrata proti sanitarijam zaposlenih;</t>
  </si>
  <si>
    <t>DG1A.5 - enokrilna steklena vrata v kovinskem podboju
- Zidarska odprtina: 0,88×2,175 - Svetla odprtina: 0,84×2,175 - Vgradnja: DW2  - drywall - 125
- Zvočna izolativnost: Rw = 38 dB
- Način odpiranja: Krilno enostransko
- Kljuka v prostor: Kljuka
- Kljuka iz prostora: Kljuka; S ključavnico
- Material kljuk: Nerjaveče jeklo
- Ključavnica: Enotočkovno zaklepanje
- Samozapiralo: Ne
- Nasadila: Nasadila z integriranim samozapiralom, odpiranje po vertikalni osi (pivot)
- Prag, Tesnila: Brez praga
- Material okvirja: Nerjaveče jeklo
- Material vratnega krila: Peskano steklo s prehodom
- Okvir vrat v širini stene: Ne
- Opomba: Vrata v tehnični prostor savn</t>
  </si>
  <si>
    <t>DG1B - enokrilna steklena vrata v kovinskem podboju
- Zidarska odprtina: 0,88×2,14 - Svetla odprtina: 0,84×2,14 - Vgradnja: DW2  - drywall - 125
- Način odpiranja: Krilno enostransko
- Kljuka v prostor: Kljuka; S ključavnico
- Material kljuk: Nerjaveče jeklo
- Samozapiralo: Ne
- Nasadila: Nasadila z integriranim samozapiralom, odpiranje po vertikalni osi (pivot)
- Prag, Tesnila: Brez praga
- Material okvirja: Nerjaveče jeklo
- Material vratnega krila: Peskano steklo s prehodom
- Okvir vrat v širini stene: Ne
- Opomba: Vgradnja v klorirano okolje, ustrezna zaščita; Vrata v tuš prostor iz garderob</t>
  </si>
  <si>
    <t>DG2A.3 - enokrilna steklena vrata v kovinskem podboju
- Zidarska odprtina: 0,98×2,175 - Svetla odprtina: 0,94×2,175 - Vgradnja: DW1  - drywall - 100
- Način odpiranja: Krilno enostransko
- Kljuka v prostor: Kljuka
- Kljuka iz prostora: Kljuka
- Material kljuk: Nerjaveče jeklo
- Ključavnica: Metuljček s pokazateljem zasebnosti
- Samozapiralo: Ne
- Nasadila: Nasadila z integriranim samozapiralom, odpiranje po vertikalni osi (pivot)
- Prag, Tesnila: Brez praga
- Material okvirja: Nerjaveče jeklo
- Material vratnega krila: Peskano steklo s prehodom
- Okvir vrat v širini stene: Ne
- Opomba: Vrata v tuše zaposlenih;</t>
  </si>
  <si>
    <t>DG2A.4 - enokrilna steklena vrata v kovinskem podboju
- Zidarska odprtina: 0,98×2,175 - Svetla odprtina: 0,94×2,175 - Vgradnja: DW1  - drywall - 100
- Način odpiranja: Krilno enostransko
- Kljuka v prostor: Kljuka
- Kljuka iz prostora: Kljuka
- Material kljuk: Nerjaveče jeklo
- Ključavnica: Metuljček s pokazateljem zasebnosti
- Samozapiralo: Ne
- Nasadila: Nasadila z integriranim samozapiralom, odpiranje po vertikalni osi (pivot)
- Prag, Tesnila: Brez praga
- Material okvirja: Nerjaveče jeklo
- Material vratnega krila: Peskano steklo s prehodom
- Okvir vrat v širini stene: Ne
- Opomba: Vrata v tuše zaposlenih;</t>
  </si>
  <si>
    <t>DG2A.9 - enokrilna steklena vrata v kovinskem podboju
- Zidarska odprtina: 0,98×2,175 - Svetla odprtina: 0,94×2,175 - Vgradnja: DW3  - drywall - 150
- Zvočna izolativnost: Rw = 38 dB
- Način odpiranja: Krilno enostransko
- Kljuka v prostor: Kljuka
- Kljuka iz prostora: Kljuka
- Material kljuk: Nerjaveče jeklo
- Nasadila: Nasadila z integriranim samozapiralom, odpiranje po vertikalni osi (pivot)
- Prag, Tesnila: Brez praga
- Material okvirja: Nerjaveče jeklo
- Material vratnega krila: Peskano steklo s prehodom
- Okvir vrat v širini stene: Ne
- Opomba: Vrata iz prostora savn v prostor za počivanje;</t>
  </si>
  <si>
    <t>DG2A.10 - enokrilna steklena vrata v kovinskem podboju
- Zidarska odprtina: 0,98×2,175 - Svetla odprtina: 0,94×2,175 - Vgradnja: DW3  - drywall - 150
- Zvočna izolativnost: Rw = 38 dB
- Način odpiranja: Krilno enostransko
- Kljuka v prostor: Kljuka
- Kljuka iz prostora: Kljuka
- Material kljuk: Nerjaveče jeklo
- Nasadila: Nasadila z integriranim samozapiralom, odpiranje po vertikalni osi (pivot)
- Prag, Tesnila: Brez praga
- Material okvirja: Nerjaveče jeklo
- Material vratnega krila: Peskano steklo s prehodom
- Okvir vrat v širini stene: Ne
- Opomba: Vrata v prostor savn</t>
  </si>
  <si>
    <t>DG2A.11 - enokrilna steklena vrata v kovinskem podboju
- Zidarska odprtina: 0,98×2,175 - Svetla odprtina: 0,94×2,175 - Vgradnja: DW4  - drywall - 200
- Zvočna izolativnost: Rw = 38 dB
- Način odpiranja: Krilno enostransko
- Kljuka v prostor: Kljuka
- Kljuka iz prostora: Kljuka
- Material kljuk: Nerjaveče jeklo
- Ključavnica: Brez
- Nasadila: Nasadila z integriranim samozapiralom, odpiranje po vertikalni osi (pivot)
- Prag, Tesnila: Brez praga
- Material okvirja: Nerjaveče jeklo
- Material vratnega krila: Peskano steklo s prehodom
- Okvir vrat v širini stene: Ne
- Opomba: Vrata v masažno sobo</t>
  </si>
  <si>
    <t>DG2A.12 - enokrilna steklena vrata v kovinskem podboju
- Zidarska odprtina: 0,98×2,175 - Svetla odprtina: 0,94×2,175 - Vgradnja: DW4  - drywall - 200
- Način odpiranja: Krilno enostransko
- Kljuka v prostor: Kljuka
- Kljuka iz prostora: Kljuka
- Material kljuk: Nerjaveče jeklo
- Ključavnica: Metuljček s pokazateljem zasebnosti; Enotočkovno zaklepanje
- Samozapiralo: Ne
- Nasadila: Nasadila z integriranim samozapiralom, odpiranje po vertikalni osi (pivot)
- Prag, Tesnila: Brez praga
- Material okvirja: Nerjaveče jeklo
- Material vratnega krila: Peskano steklo s prehodom
- Okvir vrat v širini stene: Ne
- Opomba: Vrata v sanitarije masaža</t>
  </si>
  <si>
    <t>DG2A.13 - enokrilna steklena vrata v kovinskem podboju
- Zidarska odprtina: 0,98×2,175 - Svetla odprtina: 0,94×2,175 - Vgradnja: DW4  - drywall - 200
- Zvočna izolativnost: Rw = 38 dB
- Način odpiranja: Krilno enostransko
- Kljuka v prostor: Kljuka
- Kljuka iz prostora: Kljuka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Vrata v masažno sobo</t>
  </si>
  <si>
    <t>DG2A.14 - enokrilna steklena vrata v kovinskem podboju
- Zidarska odprtina: 0,98×2,175 - Svetla odprtina: 0,94×2,175 - Vgradnja: DW4  - drywall - 200
- Zvočna izolativnost: Rw = 38 dB
- Način odpiranja: Krilno enostransko
- Kljuka v prostor: Kljuka
- Kljuka iz prostora: Kljuka
- Material kljuk: Nerjaveče jeklo
- Ključavnica: Enotočkovno zaklepanje
- Samozapiralo: Da
- Nasadila: Nasadila z integriranim samozapiralom, odpiranje po vertikalni osi (pivot)
- Prag, Tesnila: Brez praga
- Material okvirja: Nerjaveče jeklo
- Material vratnega krila: Peskano steklo s prehodom
- Okvir vrat v širini stene: Ne
- Opomba: Vrata iz recepcije masaže v predprostor masažnih sob</t>
  </si>
  <si>
    <t>DG2A.15 - enokrilna steklena vrata v kovinskem podboju
- Zidarska odprtina: 0,98×2,175 - Svetla odprtina: 0,94×2,175 - Vgradnja: CL.A4  - akustična obloga in pločevino - boxi sauna wc qubis
- Zvočna izolativnost: Rw = 38 dB
- Način odpiranja: Krilno enostransko
- Kljuka v prostor: Kljuka
- Kljuka iz prostora: Kljuka
- Material kljuk: Nerjaveče jeklo
- Samozapiralo: Da
- Nasadila: Nasadila z integriranim samozapiralom, odpiranje po vertikalni osi (pivot)
- Prag, Tesnila: Brez praga
- Material okvirja: Nerjaveče jeklo
- Material vratnega krila: Peskano steklo s prehodom
- Okvir vrat v širini stene: Ne
- Opomba: Vhodna vrata v kubus savn; Vgradnja v klorirano okolje, ustrezna zaščita</t>
  </si>
  <si>
    <t>DG2A.16 - enokrilna steklena vrata v kovinskem podboju
- Zidarska odprtina: 0,98×2,175 - Svetla odprtina: 0,94×2,175 - Vgradnja: DW4  - drywall - 200
- Zvočna izolativnost: Rw = 38 dB
- Način odpiranja: Krilno enostransko
- Kljuka v prostor: Kljuka
- Kljuka iz prostora: Kljuka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Vrata v savne sanitarije</t>
  </si>
  <si>
    <t>DG2A.17 - enokrilna steklena vrata v kovinskem podboju
- Zidarska odprtina: 0,98×2,175 - Svetla odprtina: 0,94×2,175 - Vgradnja: DW2  - drywall - 125
- Zvočna izolativnost: Rw = 38 dB
- Način odpiranja: Krilno enostransko
- Kljuka v prostor: Kljuka
- Kljuka iz prostora: Kljuka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Vrata v tuše savne</t>
  </si>
  <si>
    <t>DG2B.1 - enokrilna steklena vrata v kovinskem podboju
- Zidarska odprtina: 0,94×2,175 - Svetla odprtina: 0,94×2,175 - Vgradnja: CL.A4  - akustična obloga in pločevino - boxi sauna wc qubis
- Način odpiranja: Krilno enostransko
- Kljuka v prostor: Kljuka
- Kljuka iz prostora: Kljuka
- Material kljuk: Nerjaveče jeklo
- Ključavnica: Brez
- Samozapiralo: Da
- Nasadila: Nasadila z integriranim samozapiralom, odpiranje po vertikalni osi (pivot)
- Prag, Tesnila: Brez praga
- Material okvirja: Nerjaveče jeklo
- Material vratnega krila: Peskano steklo s prehodom
- Okvir vrat v širini stene: Ne
- Opomba: Vrata v sanitarije 1. nadstropje; Vgradnja v klorirano okolje, ustrezna zaščita</t>
  </si>
  <si>
    <t>DG2B.2 - enokrilna steklena vrata v kovinskem podboju
- Zidarska odprtina: 0,94×2,175 - Svetla odprtina: 0,94×2,175 - Vgradnja: CL.A4  - akustična obloga in pločevino - boxi sauna wc qubis
- Način odpiranja: Krilno enostransko
- Kljuka v prostor: Kljuka
- Kljuka iz prostora: Kljuka
- Material kljuk: Nerjaveče jeklo
- Ključavnica: Brez
- Samozapiralo: Da
- Nasadila: Nasadila z integriranim samozapiralom, odpiranje po vertikalni osi (pivot)
- Prag, Tesnila: Brez praga
- Material okvirja: Nerjaveče jeklo
- Material vratnega krila: Peskano steklo s prehodom
- Okvir vrat v širini stene: Ne
- Opomba: Vrata v sanitarije 1. nadstropje; Vgradnja v klorirano okolje, ustrezna zaščita</t>
  </si>
  <si>
    <t>DG2C.1 - enokrilna steklena vrata v kovinskem podboju
- Zidarska odprtina: 0,98×2,14 - Svetla odprtina: 0,94×2,14 - Vgradnja: DW1  - drywall - 100
- Način odpiranja: Krilno enostransko
- Kljuka v prostor: Navpični drog
- Kljuka iz prostora: Navpični drog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Vgradnja v klorirano okolje, ustrezna zaščita; Vrata v tuš prostor iz garderob</t>
  </si>
  <si>
    <t>DG2C.2 - enokrilna steklena vrata v kovinskem podboju
- Zidarska odprtina: 0,98×2,14 - Svetla odprtina: 0,94×2,14 - Vgradnja: DW2  - drywall - 125
- Način odpiranja: Krilno enostransko
- Kljuka v prostor: Navpični drog
- Kljuka iz prostora: Navpični drog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Vgradnja v klorirano okolje, ustrezna zaščita; Vrata v tuš prostor iz garderob</t>
  </si>
  <si>
    <t>DG2C.3 - enokrilna steklena vrata v kovinskem podboju
- Zidarska odprtina: 0,98×2,14 - Svetla odprtina: 0,94×2,14 - Vgradnja: DW4  - drywall - 200
- Način odpiranja: Krilno enostransko
- Kljuka v prostor: Kljuka
- Kljuka iz prostora: Kljuka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Vrata iz garderobe proti skupnim garderobam</t>
  </si>
  <si>
    <t>DG2C.4 - enokrilna steklena vrata v kovinskem podboju
- Zidarska odprtina: 0,98×2,14 - Svetla odprtina: 0,94×2,14 - Vgradnja: DW4  - drywall - 200
- Način odpiranja: Krilno enostransko
- Kljuka v prostor: Kljuka
- Kljuka iz prostora: Kljuka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Vrata iz garderobe proti skupnim garderobam</t>
  </si>
  <si>
    <t>DG2C.5 - enokrilna steklena vrata v kovinskem podboju
- Zidarska odprtina: 0,98×2,14 - Svetla odprtina: 0,94×2,14 - Vgradnja: DW1  - drywall - 100
- Način odpiranja: Krilno enostransko
- Kljuka v prostor: Navpični drog
- Kljuka iz prostora: Navpični drog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Vgradnja v klorirano okolje, ustrezna zaščita; Vrata v sanitarni prostor iz garderob</t>
  </si>
  <si>
    <t>DG2C.6 - enokrilna steklena vrata v kovinskem podboju
- Zidarska odprtina: 0,98×2,14 - Svetla odprtina: 0,94×2,14 - Vgradnja: DW2  - drywall - 125
- Način odpiranja: Krilno enostransko
- Kljuka v prostor: Navpični drog
- Kljuka iz prostora: Navpični drog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Vgradnja v klorirano okolje, ustrezna zaščita; Vrata v sanitarni prostor iz garderob</t>
  </si>
  <si>
    <t>DG2C.7 - enokrilna steklena vrata v kovinskem podboju
- Zidarska odprtina: 0,98×2,14 - Svetla odprtina: 0,94×2,14 - Vgradnja: DW4  - drywall - 200
- Način odpiranja: Krilno enostransko
- Kljuka v prostor: Kljuka
- Kljuka iz prostora: Kljuka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Vrata iz garderobe proti skupnim garderobam</t>
  </si>
  <si>
    <t>DG2C.8 - enokrilna steklena vrata v kovinskem podboju
- Zidarska odprtina: 0,98×2,14 - Svetla odprtina: 0,94×2,14 - Vgradnja: DW4  - drywall - 200
- Način odpiranja: Krilno enostransko
- Kljuka v prostor: Kljuka
- Kljuka iz prostora: Kljuka
- Material kljuk: Nerjaveče jeklo
- Ključavnica: Brez
- Samozapiralo: Ne
- Nasadila: Nasadila z integriranim samozapiralom, odpiranje po vertikalni osi (pivot)
- Prag, Tesnila: Brez praga
- Material okvirja: Nerjaveče jeklo
- Material vratnega krila: Peskano steklo s prehodom
- Okvir vrat v širini stene: Ne
- Opomba: Vrata iz garderobe proti skupnim garderobam</t>
  </si>
  <si>
    <t>DGS1B - enokrilna drsna steklena vrata v kovinskem podboju
- Zidarska odprtina: 1,10×2,14 - Svetla odprtina: 1,10×2,14 - Vgradnja: DW2  - drywall - 125
- Način odpiranja: Drsno odpiranje v suhomontažno steno
- Kljuka v prostor: Oglata palična navpična po SIST ISO 21542
- Kljuka iz prostora: Oglata palična navpična po SIST ISO 21542
- Material kljuk: Nerjaveče jeklo
- Ključavnica: Zapah; Metuljček s pokazateljem zasebnosti
- Samozapiralo: Ne
- Vratno pripiralo: Ne
- Nasadila: Drsno vodilo zgoraj, Kaseta za montažo v steno
- Prag, Tesnila: Brez praga
- Material okvirja: Nerjaveče jeklo
- Material vratnega krila: Peskano steklo s prehodom
- Okvir vrat v širini stene: Ne
- Opomba: Vgradnja v klorirano okolje, ustrezna zaščita; Vrata v tuš prostor iz garderob</t>
  </si>
  <si>
    <t>DGS2A - enokrilna drsna steklena vrata v kovinskem podboju
- Zidarska odprtina: 1,20×2,15 - Svetla odprtina: 1,10×2,10 - Vgradnja: DW3  - drywall - 150
- Način odpiranja: Drsno odpiranje v suhomontažno steno
- Kljuka v prostor: Oglata palična navpična po SIST ISO 21542
- Kljuka iz prostora: Oglata palična navpična po SIST ISO 21542
- Material kljuk: Nerjaveče jeklo
- Ključavnica: Metuljček s pokazateljem zasebnosti
- Samozapiralo: Ne
- Vratno pripiralo: Ne
- Nasadila: Drsno vodilo zgoraj, Kaseta za montažo v steno
- Prag, Tesnila: Brez praga
- Material okvirja: Nerjaveče jeklo
- Material vratnega krila: Peskano steklo s prehodom
- Obsvetloba / Nadsvetloba: Steklo
- Okvir vrat v širini stene: Ne
- Opomba: Vrata v sanitarije za invalide 1. nadstropje; Možno odpiranje vrat iz zunanje strani (SIST 21542). Nadsvetloba steklo; Vgradnja v klorirano okolje, ustrezna zaščita</t>
  </si>
  <si>
    <r>
      <t xml:space="preserve">Zasteklitev varnostno enojno steklo 10(8) mm v gumi tesnilih.
</t>
    </r>
    <r>
      <rPr>
        <u/>
        <sz val="10"/>
        <color rgb="FF0070C0"/>
        <rFont val="Arial"/>
        <family val="2"/>
        <charset val="238"/>
      </rPr>
      <t>DELOVANJE VRAT:</t>
    </r>
    <r>
      <rPr>
        <sz val="10"/>
        <color rgb="FF0070C0"/>
        <rFont val="Arial"/>
        <family val="2"/>
        <charset val="238"/>
      </rPr>
      <t xml:space="preserve">
NORMALNO: je enako delovanju standardnih avtomatskih drsnih vrat in omogoča enostaven prehod skozi vrata;
EVAKUACIJA: ob aktiviranju požarnega signala, izpada električne energije, okvare vrat ali aktiviranja tipke za prisilno odpiranje, se vrata samodejno drsno odprejo in ostanejo odprta. Tako vrata omogočajo enostavno in varno evakuacijo;
* vrata morajo imeti ustrezen certifikat, ustreza proizvod kot npr. DOORSON product line 300 r ali enakovreden proizvod drugega proizvajalca; </t>
    </r>
  </si>
  <si>
    <t>3.1.16.02.02.</t>
  </si>
  <si>
    <t>3.1.16.02.02.01</t>
  </si>
  <si>
    <t>DGS3 - kompletna steklena stena: fiksni obsvetlobi z avtomatskimi dvokrilnimi drsnimi steklenimi vrati
- Zidarska odprtina: 4,88×2,29 - Vrata: svetla odprtina: 2,40×2,25 - Vgradnja: Beton Armiran
- Način odpiranja: Drsno odpiranje; Avtomatsko odpiranje na senzor ter evakuacijsko odpiranje
- Ključavnica: Električna ključavnica, vezana na požarno centralo
- Vratno pripiralo: Da
- Nasadila: Drsno vodilo, nadometna montaža
- Prag, Tesnila: Brez praga
- Material vratnega krila: Steklo
- Okvir vrat v širini stene: Ne
- Dodatna oprema: Avtomatska redundantna drsna vrata; Avtomatsko odpiranje v primeru požara; Vezana na centralo; Odpiranje na motorni pogon
- Opomba: EN16005, SZPV 413</t>
  </si>
  <si>
    <t>3.1.15.01.02.07</t>
  </si>
  <si>
    <t>Zunanja stena oznaka DW5:
Nabava, dobava in montaža predelnih ravnih notranjih montažnih sten iz vodoodbojnih cementnih plošč debelina stene d = 300 mm. Stena v sestavi:
- dvoslojna obloga s cementnimi ploščami d = 2x12,5 mm, kot npr.: Knauf  Aquapanel Indoor vijačenje v podkonstrukcijo
- dvojna kovinska podkonstrukcija iz tankostenskih poc.profilov, npr.: 1x Knauf CW 100 + CW 150 ali 2x Knauf CW 100 z vmesnimi togimi povezavami (kat. C4 po EN ISO 12944 ) d = 250 mm
-  vmes termoizolacija  iz kamene volne (SIST DIN 13162), debeline min. 22 cm, prevodnosti 0,032 W/mK (kot npr. Knauf Unifit 032 ali tehnično enakovredno)
- na topli strani parna zapora iz PE folije (lepljeni stiki z namenskim lepilnim trakom);
- dvoslojna obloga s cementnimi ploščami d = 2x12,5 mm, kot npr.: Knauf  Aquapanel Indoor vijačenje v podkonstrukcijo
Sistem poljubnega proizvajalca, npr.: Knauf  Aquapanel Indoor ali tehnično enakovredno</t>
  </si>
  <si>
    <t xml:space="preserve">TI in zaščitna plast na HHI - plošče XPS, deb. 24cm, min. 500 kPa, λ≤0,038 (kot npr. STYRODUR 4000 CS ali enakovredno) - op: plošče v enem sloju!
* horizont. površine, v sestavi ravnih streh na obj. B, z ozn.: St.3.2a St.3.2c; St.3.3; </t>
  </si>
  <si>
    <t>Zaščitne in toplotnoizolativne plasti/sloji iz vlagoodpornih trdih penastih plošč iz ekstrudiranega polistirena (XPS), za zaščito zasutih delov objekta in hidroizolacije, vključno s predhodno pripravo površine
* izmere količin po izolirani površini.</t>
  </si>
  <si>
    <t>horizontalna toplotna izolacija (skupne deb.= 24cm): XPS plošče, d= 12 cm,  z gladko površino in stopn. preklopom, min. 700 kPa, λ≤0,038, (npr. STYRODUR 5000 CS ali enakovredno) - prosto položene
- 2-sl. polaganje, izmera količin za vsak sloj ločeno (6.500 m2 x 2-sl.);
* HTI pod temeljnimi/talnimi ploščami z ozn.  K.1.1 (a,b,c);</t>
  </si>
  <si>
    <t>Izdelava, dobava in montaža lesenih vrat sestavljenih iz kovinskega podboja - poravnanega s krilom in lesenega krila vse popolnoma vodoodbojno obdelano v barvi lesa ali RAL tonu po izbiri arhitekta. Vrata so v celoti zaščitena in opremljena z opremo, ki ustreza opisu projektanta iz sheme PZI načrta. Vrata izdelana po meri ali tipska od poljubnega proizvajalca.
Vrata so označena po šifrah, smer odpiranja po shemah in načrtu ARH.</t>
  </si>
  <si>
    <t>DW4A.1 - enokrilna lesena vrata v kovinskem podboju
- Zidarska odprtina: 1,04×2,90 - Svetla odprtina: 0,94×2,10 - Vgradnja: DW3  - drywall - 150
- Način odpiranja: Krilno enostransko
- Kljuka v prostor: Kljuka - Kljuka iz prostora: Kljuka - Material kljuk: Nerjaveče jeklo
- Ključavnica: Enotočkovno zaklepanje
- Samozapiralo: Da - Vratno pripiralo: Ne
- Nasadila: 3x na krilo
- Prag, Tesnila: Brez praga
- Material okvirja: Jeklo, vroče cinkano in prašno barvano - Barva okvirja: RAL 9006
- Material vratnega krila: Les; HPL - Barva vratnega krila: RAL 9006
- Okvir vrat v širini stene: Ne
- Opomba: Vrata v skladišče čistil 1.nadstropje; Na zunanji strani obloga vrat enaka oblogi sten; Vgradnja v klorirano okolje, ustrezna zaščita</t>
  </si>
  <si>
    <t>DW4A.2 - enokrilna lesena vrata v kovinskem podboju
- Zidarska odprtina: 0,94×2,90 - Svetla odprtina: 0,84×2,10 - Vgradnja: DW8 - 215 - dvojna polovična stena poravnana s stebri copy
- Način odpiranja: Krilno enostransko
- Kljuka v prostor: Kljuka - Kljuka iz prostora: Kljuka - Material kljuk: Nerjaveče jeklo
- Ključavnica: Električna ključavnica; Enotočkovno zaklepanje
- Samozapiralo: Da - Vratno pripiralo: Ne
- Nasadila: 3x na krilo
- Prag, Tesnila: Brez praga
- Material okvirja: Jeklo, vroče cinkano in prašn barvano - Barva okvirja: RAL 9006
- Material vratnega krila: Les; HPL - Barva vratnega krila: RAL 9006
- Okvir vrat v širini stene: Ne
- Dodatna oprema: Kontrola pristopa
- Opomba: Vrata v skladišče čistil 1.nadstropje; Na zunanji strani obloga vrat enaka oblogi sten; Vgradnja v klorirano okolje, ustrezna zaščita</t>
  </si>
  <si>
    <t>DW5A.1 - enokrilna lesena vrata v kovinskem podboju
- Zidarska odprtina: 1,10×2,18 - Svetla odprtina: 0,94×2,10 - Vgradnja: DW4  - drywall - 200
- Požarna odpornost: EI30C5
- Način odpiranja: Krilno enostransko
- Kljuka v prostor: Gumb (bunka) - Kljuka iz prostora: Kljuka - Material kljuk: Nerjaveče jeklo
- Ključavnica: Električna ključavnica; Enotočkovno zaklepanje
- Samozapiralo: Da
- Vratno pripiralo: Ne
- Nasadila: 3x na krilo
- Prag, Tesnila: Brez praga
- Material okvirja: Jeklo, vroče cinkano in prašno barvano - Barva okvirja: RAL 9006
- Material vratnega krila: HPL - Barva vratnega krila: RAL 9006
- Okvir vrat v širini stene: Da
- Opomba: Vrata proti elektro prostoru iz garderob</t>
  </si>
  <si>
    <t>DW5A.2 - enokrilna lesena vrata v kovinskem podboju
- Zidarska odprtina: 1,10×2,18 - Svetla odprtina: 0,94×2,10 - Vgradnja: DW4  - drywall - 200
- Požarna odpornost: EI30C5
- Način odpiranja: Krilno enostransko
- Kljuka v prostor: Gumb (bunka) - Kljuka iz prostora: Kljuka - Material kljuk: Nerjaveče jeklo
- Ključavnica: Električna ključavnica; Enotočkovno zaklepanje
- Samozapiralo: Da
- Vratno pripiralo: Ne
- Nasadila: 3x na krilo
- Prag, Tesnila: Brez praga
- Material okvirja: Jeklo, vroče cinkano in prašno barvano - Barva okvirja: RAL 9006
- Material vratnega krila: HPL - Barva vratnega krila: RAL 9006
- Okvir vrat v širini stene: Da
- Opomba: Vrata proti elektro prostoru iz garderob</t>
  </si>
  <si>
    <t>DW5A.5 - enokrilna lesena vrata v kovinskem podboju
- Zidarska odprtina: 1,00×2,18 - Svetla odprtina: 0,84×2,10 - Vgradnja: DW2  - drywall - 125
- Način odpiranja: Krilno enostransko
- Kljuka v prostor: Kljuka - Kljuka iz prostora: Kljuka - Material kljuk: Nerjaveče jeklo
- Ključavnica: Enotočkovno zaklepanje
- Samozapiralo: Ne
- Vratno pripiralo: Ne
- Nasadila: 3x na krilo
- Prag, Tesnila: Brez praga
- Material okvirja: Jeklo, vroče cinkano in prašnobatvano - Barva okvirja: RAL 9006
- Material vratnega krila: Les; HPL - Barva vratnega krila: RAL 9006
- Okvir vrat v širini stene: Da
- Opomba: Vrata proti sanitarijam v pisarnah</t>
  </si>
  <si>
    <t>DW5A.6 - enokrilna lesena vrata v kovinskem podboju
- Zidarska odprtina: 1,10×2,18 - Svetla odprtina: 0,94×2,10 - Vgradnja: DW2  - drywall - 125
- Zvočna izolativnost: Rw = 38 dB
- Način odpiranja: Krilno enostransko
- Kljuka v prostor: Kljuka - Kljuka iz prostora: Kljuka - Material kljuk: Nerjaveče jeklo
- Ključavnica: Enotočkovno zaklepanje
- Samozapiralo: Ne
- Vratno pripiralo: Ne
- Nasadila: 3x na krilo
- Prag, Tesnila: Brez praga
- Material okvirja: Jeklo, vroče cinkano in prašno barvano - Barva okvirja: RAL 9006
- Material vratnega krila: Les; HPL - Barva vratnega krila: RAL 9006
- Okvir vrat v širini stene: Da
- Opomba: Vrata proti sejni sobi</t>
  </si>
  <si>
    <t>DW5B.1 - enokrilna lesena vrata v kovinskem podboju
- Zidarska odprtina: 1,00×2,18 - Svetla odprtina: 0,84×2,10 - Vgradnja: DW1  - drywall - 100
- Način odpiranja: Krilno enostransko
- Kljuka v prostor: Kljuka - Kljuka iz prostora: Kljuka - Material kljuk: Nerjaveče jeklo
- Ključavnica: Metuljček s pokazateljem zasebnosti; Enotočkovno zaklepanje
- Samozapiralo: Ne
- Vratno pripiralo: Ne
- Nasadila: 3x na krilo
- Prag, Tesnila: Brez praga
- Material okvirja: Jeklo, vroče cinkano in prašno barvano - Barva okvirja: RAL 9006
- Material vratnega krila: HPL - Barva vratnega krila: RAL 9006
- Okvir vrat v širini stene: Da
- Opomba: Vgradnja v klorirano okolje, ustrezna zaščita; Vrata v sanitarije iz prve pomoči</t>
  </si>
  <si>
    <t>DW6A - enokrilna lesena vrata v kovinskem podboju
- Zidarska odprtina: 1,00×2,18 - Svetla odprtina: 0,84×2,10 - Vgradnja: CL.A4  - akustična obloga in pločevino - boxi sauna wc qubis
- Način odpiranja: Krilno enostransko
- Kljuka v prostor: Kljuka - Kljuka iz prostora: Kljuka - Material kljuk: Nerjaveče jeklo
- Ključavnica: Enotočkovno zaklepanje
- Samozapiralo: Ne
- Vratno pripiralo: Ne
- Nasadila: 3x na krilo
- Prag, Tesnila: Brez praga
- Material okvirja: Jeklo, vroče cinkano in prašno barvano - Barva okvirja: RAL 9006
- Material vratnega krila: Les; HPL - Barva vratnega krila: RAL 9006
- Okvir vrat v širini stene: Da
- Opomba: Vgradnja v klorirano okolje, ustrezna zaščita; Vrata v tuš prostor iz garderob</t>
  </si>
  <si>
    <t>DW7A.3 - enokrilna lesena vrata v kovinskem podboju
- Zidarska odprtina: 1,10×2,18 - Svetla odprtina: 0,94×2,10 - Vgradnja: Beton Armiran
- Požarna odpornost: EI30C5
- Način odpiranja: Krilno enostransko
- Kljuka v prostor: Gumb (bunka) - Kljuka iz prostora: Kljuka - Material kljuk: Nerjaveče jeklo
- Ključavnica: Električna ključavnica; Enotočkovno zaklepanje
- Samozapiralo: Da
- Vratno pripiralo: Ne
- Nasadila: 3x na krilo
- Prag, Tesnila: Brez praga
- Material okvirja: Jeklo, vroče cinkano; Lakirano ali prašno barvano - Barva okvirja: RAL 9006
- Material vratnega krila: HPL; Lakirano ali prašno barvano po RAL - Barva vratnega krila: RAL 9006
- Okvir vrat v širini stene: Ne
- Dodatna oprema: Kontrola pristopa
- Opomba: Vrata proti komunikacijskem hodniku v kleti; Vgradnja v klorirano okolje, ustrezna zaščita</t>
  </si>
  <si>
    <t>3.1.18.03.02.</t>
  </si>
  <si>
    <t>3.1.18.03.02.01</t>
  </si>
  <si>
    <t>Stopnišče B2 - prefabrikat stopna ploskev dim. 230x30x8cm (LxŠxD)</t>
  </si>
  <si>
    <t>Stopnišče B2 - prefabrikat podest dim. 230x200x8cm (LxŠxD)</t>
  </si>
  <si>
    <t>Stopnišče B2 - prefabrikat podest dim. 230x225x8cm (LxŠxD)</t>
  </si>
  <si>
    <t>Stopnišče B3 - prefabrikat stopna ploskev dim. 235x30x8cm (LxŠxD)</t>
  </si>
  <si>
    <t>Stopnišče B3 - prefabrikat podest dim. 235x200x8cm (LxŠxD)</t>
  </si>
  <si>
    <t>Stopnišče B3 - prefabrikat podest dim. 235x225x8cm (LxŠxD)</t>
  </si>
  <si>
    <t>nastopne ploskve stopnišč iz jekl.ploč. deb. 6mm (stopnice tl.vel.27x220cm, skupaj 114kos in vmesnih ter končnih podestov skupne površine 49m2), kompletno po zgornjem opisu, kval.jekla S355; AKZ - razred C4 (vroče cinkanje);
* kot ponvice za naknadno vgrajevanje betonskega polnila;</t>
  </si>
  <si>
    <t>Dobava in montaža taktilnih talnih oznak. Montaža skladno z navodili proizvajalca in Zakona o izenačevanju možnosti invalidov (ZIMI) in Pravilniku o zahtevah za zagotavljanje neoviranega dostopa vstopa in uporabe objektov v javni rabi ter večstanovanjskih stavbah.</t>
  </si>
  <si>
    <t>Vodilne taktilne oznake. 
Izdelava lukenj v tlaku dim. premer 13mm, globina 30mm ter dobava in montaža vodilnih taktilnih oznak s čepi, ki se montirajo v izvrtane luknje. Dimenzija oznak dolžina 405 mm, širina 30 mm, višina 5 mm. Oznake so sestavljene iz podolgovatih 4 vzporednih črt, ena zraven druge na razmaku 136mm.  Vodilne taktilne oznake proizvod kot npr. Iziguide nailable. Obračun v m1 = 4x črta.</t>
  </si>
  <si>
    <t>Opozorilne taktilne oznake.
Izdelava lukenj v tlaku dim. premer 11mm, globina 30mm ter dobava in montaža točkovnih inox opozorilnih taktilnih oznak s čepi, ki se montirajo v izvrtane luknje. Dimenzija čepa premer 25mm,  višina 5 mm. Medsebojna osna razdalja med čepi 43mm po diagonali in 60mm vodoravno. Opozorilne taktilne oznake proizvod kot npr. Iziclous. Obračun v m2.</t>
  </si>
  <si>
    <t>Dobava in polaganje talnih keram./gres ploščic, dim. 150x75 cm, deb. ploščice 9,5mm, razred odpornosti na drsenje najmanj A/R10
- tip - po dogovoru in potrditvi projektanta kot npr. REFIN, seria PLANT, barva AS
* suhi prostori - garderobni prostori in suhi prehodi</t>
  </si>
  <si>
    <t>Dobava in polaganje talnih keram./gres ploščic, dim. 150x75 cm, deb. ploščice 9,5mm, razred odpornosti na drsenje najmanj B/R10 ali B/R11
- tip - po dogovoru in potrditvi projektanta kot npr. REFIN, seria PLANT, barva AS
* mokri prostori - prostori s prhami  in sanitarije</t>
  </si>
  <si>
    <t>Dobava in polaganje talnih keram./gres ploščic, dim. 150x75 cm, deb. ploščice 9,5mm, razred odpornosti na drsenje najmanj B/R11
- tip - po dogovoru in potrditvi projektanta kot npr. REFIN, seria PLANT, barva AS
* mokri prostori - obbazenska ploščad</t>
  </si>
  <si>
    <t xml:space="preserve">Dobava in polaganje talnih keram./gres ploščic, dim. 150x75 cm, deb. ploščice 9,5mm, razred odpornosti na drsenje najmanj razreda C po standardu SIST DIN 51097 oziroma mora dosegati enakovredno raven v tem standardu navedenih razredov. Omogočeno mora biti standardno čiščenje in odpornost na klor.
- tip - po dogovoru in potrditvi projektanta kot npr. serija Chroma non-slip, art. 32020H, dim. 12,5 x 12,5 (119 x 119 x 8 mm), v barvi druge druge keramike npr. medium stone gray
* mokri prostori - razkuževalni bazenčki za noge </t>
  </si>
  <si>
    <t>Dobava in polaganje talnih keram./gres ploščic na stopnišču. Stopnica dimenzij 50x18cm. Dimenzije keramike 150x75 cm, deb. ploščice 9,5mm, razred odpornosti na drsenje najmanj B/R11
- tip - po dogovoru in potrditvi projektanta kot npr. REFIN, seria PLANT, barva AS
Obračun keramike po razviti dolžini stopnic.</t>
  </si>
  <si>
    <t>Dobava in polaganje talnih keram./gres ploščic na stopniščnih tribunah. Stopnica dimenzij 100x38cm. Dimenzije keramike 150x75 cm, deb. ploščice 9,5mm, razred odpornosti na drsenje najmanj B/R11
- tip - po dogovoru in potrditvi projektanta kot npr. REFIN, seria PLANT, barva AS
Obračun keramike po razviti dolžini stopnic.</t>
  </si>
  <si>
    <t>Dobava in polaganje nizkostenske obrobe višine 18cm
- tip - enako kot talna keramika po dogovoru in potrditvi projektanta kot npr. REFIN, seria PLANT, barva AS
* prostori kjer ni stenske keramike</t>
  </si>
  <si>
    <t>3.1.19.02.01.02</t>
  </si>
  <si>
    <t>3.1.19.02.01.03</t>
  </si>
  <si>
    <t xml:space="preserve">Dobava in polaganje stenskih keramičnih ploščic, dim. 150x75 cm, deb. ploščice 9,5mm
- tip - po dogovoru in potrditvi projektanta: npr. REFIN, seria PLANT, barva AS 
* sanitarni in garderobni prostori </t>
  </si>
  <si>
    <t>Dobava in polaganje stenskih keramičnih ploščic, dim. 150x75 cm, deb. ploščice 9,5mm
- tip - po dogovoru in potrditvi projektanta: npr. REFIN, seria PLANT, barva AS 
* obloga sten ob pomožnem bazenu in mejijo na garažo - objekt D</t>
  </si>
  <si>
    <t>Dobava in polaganje stenskih keramičnih ploščic na parapetu vključno z horizontalno keramiko na parapetu, dim. 150x75 cm, deb. ploščice 9,5mm
- tip - po dogovoru in potrditvi projektanta: npr. REFIN, seria PLANT, barva AS 
* obloga parapeta pod stekleno fasado detajl D-122 parapet steklene fasade ob Lattermanu št. 3122
* na horizontalnem delu keramike je v vmesnem delu vgrajen talni linijski difuzor - prilagoditev keramike!</t>
  </si>
  <si>
    <t>3.1.19.02.02.</t>
  </si>
  <si>
    <t>3.1.19.02.02.01</t>
  </si>
  <si>
    <t xml:space="preserve">Dobava velikoformatnih keramičnih ploščic I. kvalitete in oblaganje notranjih stenskih površin (po načrtu oz. dogovoru z naročnikom ali arhitektom), vključno s predhodno montažo podkonstrukcije ter vsemi zaključki. 
- tipska nerjaveča podkonstrukcija odporna na klor deb. 6cm pritrditev na MK steno, vmes zračni sloj
- ploščice se montirajo na podkonstrukcijo
Oznaka v sestavah CL.A4. Polaganje keramike po shemi projektanta!
</t>
  </si>
  <si>
    <t>Dobava in polaganje stenskih veliko formatnih keramičnih ploščic, deb. ploščice 9,5mm
- tip - po dogovoru in potrditvi projektanta: npr. Kerlite CEMENT PROJECT, 5plus, color 40-CEM, d = 5 mm
* obloga zunanje strani sten sanitarij, tuši, masaže in vip prostor</t>
  </si>
  <si>
    <t>Dobava in vgradnja zaokrožnic iz eloksiranega aluminija, na stikih talne keremike s stensko keramiko. Zaokrožnica za klorirano okolje, višina do obloge- 5cm. Izvedba po navodilih proizvajalca sistema in projektanta. V ceni upoštevati tudi stičenje stikov z epoxi fugirno maso.</t>
  </si>
  <si>
    <t>Dobava in montaža kleparskega zaključka nad keramično steno oblogo. Zaključna pločevina Z oblike r.š. 15cm, krivljena, galvansko zaščitena in barvana po izboru projektanta. Izvedba po detajlu projektanta SAVNA/MASAŽA BOKS - SPODNJI DETAJL št. 3106.</t>
  </si>
  <si>
    <t>Dobava in montaža kleparskega zaključka nad keramično steno oblogo. Zaključna pločevina U oblike r.š. 15cm, krivljena, galvansko zaščitena in barvana po izboru projektanta. Izvedba po detajlu projektanta SAVNA/MASAŽA BOKS - ZGORNJI DETAJL št. 3107.</t>
  </si>
  <si>
    <t>3.1.20.00.</t>
  </si>
  <si>
    <t>3.1.20.00.01.</t>
  </si>
  <si>
    <t>3.1.20.00.01.01</t>
  </si>
  <si>
    <t>3.1.20.00.01.02</t>
  </si>
  <si>
    <t>3.1.20.00.01.03</t>
  </si>
  <si>
    <t>3.1.20.00.01.04</t>
  </si>
  <si>
    <t>3.1.20.00.01.05</t>
  </si>
  <si>
    <t>3.1.20.00.01.06</t>
  </si>
  <si>
    <t>3.1.20.00.01.07</t>
  </si>
  <si>
    <t>3.1.20.00.02.</t>
  </si>
  <si>
    <t>3.1.20.00.02.01</t>
  </si>
  <si>
    <t>3.1.20.01.</t>
  </si>
  <si>
    <t>3.1.20.01.00.</t>
  </si>
  <si>
    <t>Splošne opombe za izvedbo slikopleskarskih del na notranjih površinah, pri tem je potrebno upoštevati vse faze v posamezni postavki (skladno z opisom v postavki):</t>
  </si>
  <si>
    <t>3.1.20.01.00.01</t>
  </si>
  <si>
    <t>3.1.20.01.00.02</t>
  </si>
  <si>
    <t>3.1.20.01.00.03</t>
  </si>
  <si>
    <t>Stikovanje med posameznimi mavčno kartonskimi in cementnimi ploščami mora biti izvedeno ravno in gladko (pred izvedbo slikopleskarskih del), najmanj v  kvaliteti K2 (Q2), kar je zajeto pri postavkah "Suhomontažnih del"</t>
  </si>
  <si>
    <t>3.1.20.01.00.04</t>
  </si>
  <si>
    <t>Uporabo odra je potrebno upoštevati v ceni.</t>
  </si>
  <si>
    <t>3.1.20.01.01.</t>
  </si>
  <si>
    <t>3.1.20.01.01.01</t>
  </si>
  <si>
    <t>3.1.20.01.01.02</t>
  </si>
  <si>
    <t>3.1.20.01.01.03</t>
  </si>
  <si>
    <t>3.1.20.01.02.</t>
  </si>
  <si>
    <t>3.1.20.01.02.01</t>
  </si>
  <si>
    <t xml:space="preserve"> 2x slikanje z vodoodporno barvo na akrilni osnovi (ton barve po izboru projektanta arhitekture)
* finalna obdelava stropov višine do 3,5m</t>
  </si>
  <si>
    <t>Dobava materiala in slikopleskarska obdelava notranjih cementnih oblog:</t>
  </si>
  <si>
    <t>Dobava materiala in slikopleskarska obdelava lesno vlakanstih stropov, (strop kot npr. AMF Heradesign ali podobno)</t>
  </si>
  <si>
    <t>3.1.22.02.</t>
  </si>
  <si>
    <t>3.1.22.02.01.</t>
  </si>
  <si>
    <t>3.1.22.02.01.01</t>
  </si>
  <si>
    <t>3.1.22.02.01.02</t>
  </si>
  <si>
    <t>OGLEDALA V SANITARNIH PROSTORIH</t>
  </si>
  <si>
    <t>Izdelava, dobava in montaža ogledala v sanitarijah. Komplet z drobnim pritrdilnim materialom za montažo na steno. Pritrditev v obstoječo predelno steno. Izvedba po detajlu projektanta.</t>
  </si>
  <si>
    <t>3.1.22.02.01.03</t>
  </si>
  <si>
    <t>3.1.22.02.01.04</t>
  </si>
  <si>
    <t>3.1.22.02.01.05</t>
  </si>
  <si>
    <t>3.1.22.02.01.06</t>
  </si>
  <si>
    <t>3.1.22.02.01.07</t>
  </si>
  <si>
    <t>3.1.22.02.01.08</t>
  </si>
  <si>
    <t>3.1.22.02.01.09</t>
  </si>
  <si>
    <t>3.1.22.02.01.10</t>
  </si>
  <si>
    <t>3.1.22.02.01.11</t>
  </si>
  <si>
    <t>3.1.22.03.</t>
  </si>
  <si>
    <t>MAGNETNI TRAKOVI ZA KONTROLO PRISTOPA</t>
  </si>
  <si>
    <t>3.1.22.03.01.</t>
  </si>
  <si>
    <t>3.1.22.03.01.01</t>
  </si>
  <si>
    <t>Trak dolžine 1,2m</t>
  </si>
  <si>
    <t>Trak dolžine 1,6m</t>
  </si>
  <si>
    <t>Trak dolžine 2,2m</t>
  </si>
  <si>
    <t>Trak dolžine 3m</t>
  </si>
  <si>
    <t xml:space="preserve">Trak dolžine 6,5m - prostostoječi nosilci </t>
  </si>
  <si>
    <t xml:space="preserve">talni epoksi premaz - T.B1 - Klet - tehnični prostori, komunikacije </t>
  </si>
  <si>
    <t>talni epoksi premaz - T.B1a - Klet - prostori ob bazenu</t>
  </si>
  <si>
    <t>Dobava certificiranega ognejodpornega materiala in zapiranje /zapolnitev srednje velikih in večjih odprtin / prebojev za instalacijske prehode, za zagotovitev ustrezne tesnitve med posameznimi požarnimi conami (po načrtu požarne varnosti - NPV) - kompletna pasivna požarne zaščite izvedena po sistemu in navodilih proizvajalca certificiranega sistema, vključno s predpisanim označevanjem (po izvedbi požarnega tesnenja je potrebno preboj označiti s podatki o sistemu in izvajalcu - požarna tablica).
Za celotno pasivno požarno tesnenje  je potrebno predložiti elaborat opravljenih del, z vsemi izjavami o lastnostih.
- npr. izvedba s polnilom iz ognejodporne lahke požarnoodporne malte na osnovi cementa, perlita in sintetičnih polimerov, izdelava dvostranskega opaža in zapolnitev z malto (kot npr. Hilti - CFS-M RG ali enakovredno);</t>
  </si>
  <si>
    <t xml:space="preserve">op.: požarne tesnitve manjših in srednje velikih odprtin oz. odprtin skozi katere potekajo instalacije ene vrste, niso zajete v tem sklopu popisa. Tovrstne tesnitve in tudi požarne tesnitve med zaščitnimi cevmi za instalacijske cevi, so zajete pri popisu posameznih instalacijskih del in jih izvede posamezni izvajalec instalacijskih del, pri tem je potrebno upoštevati tudi:
- za požarno tesnenje negorljivih cevi z gorljivo izolacijo je na njih potrebno dodatno požarno tesnenje z požarnim ovojem CFS-B;
- za požarno tesnenje gorljivih cevi brez izolacije je potrebno dodatno požarno tesnenje z požarnim objemko CFS-C P, požarno neskončno objemko CFS-C EL ali požarnim trakom CFS-W EL;.
- za požarne lopute ali druge elemente, ki jih je potrebno požarno tesniti, je potrebno upoštevati navodila za montažo le-teh elementov; 
</t>
  </si>
  <si>
    <t>požarna tesnitev srednje velikih odprtin / prebojev, vel. 0,05 - 0,20 m3/kos, za razred zaščite EI30</t>
  </si>
  <si>
    <t>požarna tesnitev srednje velikih odprtin / prebojev, vel. nad 0,20m3/kos, za razred zaščite EI30</t>
  </si>
  <si>
    <t xml:space="preserve">Izdelava, dobava in montaža pregradnih sten v sanitarijah. Pregradne stene z vrati v sanitarijah so izvedene iz vodoodpornih laminiranih lesnih plošč (HPL plošče), odpornih proti termičnim, mehanskim (praske, udarci) in kemičnim vplivom (klor). Debelina plošč 36 mm. Na tla so pritrjene z nogicami iz nerjavečega jekla višine 15 cm. Višina pregradnih sten je poravnana z zgornjim robom stenske keramike, ki sega do enake višine kot zgornji rob vrat oz. vratnega podboja (do 214cm).
Vsi izpostavljeni pravokotni robovi elementov so ojačani z aluminijastim kotnikom vgrajenim v ravnino plošče. Na sprednji strani po celotni dolžini sestava teče aluminijast U profil 42x32 mm. Vrata so poravnana v ravnino sanitarne stene in se odpirajo za max 110°. Tečaji so vgrajeni na notranji strani sanitarne stene, tako da na sprednji strani ni vidnih delov tečajev. Tečaji imajo vgrajen trak iz visoko odpornega polimera, ki omogoča samozapiranje vrat. V sanitarno steno je vgrajena tesnilna guma za zmanjšanje hrupa.
Odpiralo/zapiralo iz nerjavečega jekla, z oznakami prost/zaseden na zunanji strani in možnostjo odpiranja v sili. V notranjosti kabine vrtljivo zapiralo.
Tip okovja in kljuk po izboru arhitekta. V ceni zajeti vse izreze, ves spojni in vezni material. Izdelek kot npr. Schäfer, EF-3 WK ali enakovredno v barvi 14001 (barvna karta Schäfer).Izvedba na podlagi sheme  in potrditve projektanta. Ob evt. neskladjih se posvetovati z arhitektom!
Obračun sten vključno z vrati v m2. Upošteva se površina od tal do vrha stene.
</t>
  </si>
  <si>
    <t>pregradne sanitarne stene z vrati  - objekt B</t>
  </si>
  <si>
    <t>Ogledalo dim. 110 x 120 cm (L x H)</t>
  </si>
  <si>
    <t>Ogledalo dim. 140 x 120 cm (L x H)</t>
  </si>
  <si>
    <t>Ogledalo dim. 250 x 120 cm (L x H)</t>
  </si>
  <si>
    <t>Ogledalo dim. 570 x 120 cm (L x H)</t>
  </si>
  <si>
    <t>Ogledalo dim. 165 x 120 cm (L x H)</t>
  </si>
  <si>
    <t>Ogledalo dim. 146 x 120 cm (L x H)</t>
  </si>
  <si>
    <t>Ogledalo dim. 80 x 120 cm (L x H)</t>
  </si>
  <si>
    <t>Ogledalo dim. 150 x 120 cm (L x H)</t>
  </si>
  <si>
    <t>Ogledalo dim. 300 x 120 cm (L x H)</t>
  </si>
  <si>
    <t>Ogledalo dim. 475 x 120 cm (L x H)</t>
  </si>
  <si>
    <t>Dobava keramičnih oz. gres ploščic I. kvalitete in oblaganje notranjih stenskih površin (po načrtu oz. dogovoru z naročnikom ali arhitektom), vključno s predhodno pripravo površine, fugiranjem ter vsemi zaključki. 
- ploščice se lepijo na betonsko in mavčnokartonsko površino z ustreznim lepilom (flexibilno lepilo po celi površini ploščic)
- fugiranje stikov z dvokomponentne epoksidno fugirno maso kot npr. Kerapoxy CQ (tip in razred RG v skladu z SIST EN 13888) z ustreznimi tehničnimi, sanitarnimi in estetskimi lastnostmi
- stiki tlak-stena, stenski vogali se fugirajo s tesnilno elastično maso
- višina zgornjega roba stenske keramike je poravnana z zgornjim robom vrat (steklena vrata) oz. vratnega okvirja.
- polaganje keramike po shemi projektanta!
* izmere po m2 neto površine, brez dodatkov za razrez;</t>
  </si>
  <si>
    <t>FINALNO ČIŠČENJE</t>
  </si>
  <si>
    <t xml:space="preserve">notranji prostori </t>
  </si>
  <si>
    <t>3.1.22.04.</t>
  </si>
  <si>
    <t>3.1.22.04.01.</t>
  </si>
  <si>
    <t>3.1.22.04.01.01</t>
  </si>
  <si>
    <t>OMARICE HIDRANTI, TALNO GRETJE, FANCOIL</t>
  </si>
  <si>
    <t xml:space="preserve">Izdelava, dobava in montaža stenske omarice za talno gretje v betonski steni oznaka FLH.06. Omarica dim. 88 x 110cm, globine 20cm je sestavljena iz nosilnega kovinskega skritega okvirja in okvirja vratic, ki so oblečena v oblogo iz jeklene barvane pločevine deb. 3mm, RAL 9006. Spodnji del obloge v višini 10cm je fiksen. Vratca se zapirajo preko ključavnice. Vse mere mora izvajalec kontrolirati na mestu samem pred izdelavo in montažo ter jih uskladiti z izbranim sistemom ogrevanja. Izvedba po shemi FLH.06 - OMARICA ZA TALNO GRETJE št. risbe 3008.
</t>
  </si>
  <si>
    <t>Omarica talno gretje v betonski steni</t>
  </si>
  <si>
    <t>3.1.14.05.02.</t>
  </si>
  <si>
    <t xml:space="preserve">Izdelava, dobava in montaža prostostoječe omarice za talno gretje oznaka FLH.07. Omarica dim. 88 x 110cm, širine 20cm je sestavljena iz nosilnega kovinskega ogrodja in okvirja z vratici, ki so oblečena v oblogo iz jeklene barvane pločevine deb. 3mm, RAL 9006. Spodnji del obloge v višini 10cm je fiksen. Vratca se zapirajo preko ključavnice. Vse mere mora izvajalec kontrolirati na mestu samem pred izdelavo in montažo ter jih uskladiti z izbranim sistemom ogrevanja. Izvedba po shemi FLH.07 - OMARICA ZA TALNO GRETJE št. risbe 3008.
</t>
  </si>
  <si>
    <t>3.1.14.05.02.01</t>
  </si>
  <si>
    <t>Prostostoječa omarica</t>
  </si>
  <si>
    <t>3.1.14.05.03.</t>
  </si>
  <si>
    <t xml:space="preserve">Izdelava, dobava in montaža obešene omarice za konvektor oznaka FCO.03. Omarica dim. 83 x 109cm, širine 20cm je sestavljena iz nosilnega kovinskega ogrodja, ki se obleče v oblogo iz jeklene barvane pločevine deb. 3mm, RAL 9006, montaža na stenske nosilce. Zgoraj in spodaj rešetka za zajem in izpust zraka. Vse mere mora izvajalec kontrolirati na mestu samem pred izdelavo in montažo ter jih uskladiti z izbranim tipom konvektorja. Izvedba po shemi KONVEKTOR št. risbe 3009.
</t>
  </si>
  <si>
    <t>3.1.14.05.03.01</t>
  </si>
  <si>
    <t>Stenska omarica za konvektor.</t>
  </si>
  <si>
    <t>3.1.14.05.04.</t>
  </si>
  <si>
    <t xml:space="preserve">Izdelava, dobava in montaža stenske hidrantne omarice v betonski steni oznaka HID_04. Omarica dim. 114 x 155cm, globine 27cm je sestavljena iz nosilnega kovinskega skritega okvirja in okvirja vratic, ki so oblečena v oblogo iz jeklene barvane pločevine deb. 3mm, RAL 9006.  Vratca se zapirajo preko varnostne ključavnice. Vse mere mora izvajalec kontrolirati na mestu samem pred izdelavo in montažo. Izvedba po shemi HID_04 VGTRADNJA HIDRANTOV št. risbe 3007.
</t>
  </si>
  <si>
    <t>3.1.14.05.04.01</t>
  </si>
  <si>
    <t>Hidrantna omarica v betonski steni</t>
  </si>
  <si>
    <t>3.1.14.06.00.</t>
  </si>
  <si>
    <t>3.1.14.06.00.01</t>
  </si>
  <si>
    <t>3.1.14.07.</t>
  </si>
  <si>
    <t>3.1.14.07.01.</t>
  </si>
  <si>
    <t>3.1.14.07.01.01</t>
  </si>
  <si>
    <t>3.1.14.07.01.02</t>
  </si>
  <si>
    <t>3.1.14.07.01.03</t>
  </si>
  <si>
    <t>3.1.14.07.01.04</t>
  </si>
  <si>
    <t>3.1.14.07.01.05</t>
  </si>
  <si>
    <t>3.1.15.01.02.08</t>
  </si>
  <si>
    <t>Stena ob hidrantu HID_01:
Nabava, dobava in montaža montažne stene ob hidrantu iz vodoodbojnih cementnih plošč debelina stene d = 75 mm. Stena v sestavi:
- dvoslojna obloga s cementnimi ploščami kot npr.  Aquapanel Outdoor 2x 12,5 mm (zunanja stran)
- enojna kovinska podkonstrukcija iz tankostenskih poc.profilov, npr.: 1x Knauf CW 50 (kat. C4 po EN ISO 12944 )  d = 50 mm
- izolacija Naturboard Venti (DP5) d = 50 mm 
Sistem poljubnega proizvajalca, npr.: Knauf  Aquapanel ali tehnično enakovredno.
Obračuna se površina stene in stropu.
Izvedba po shemi VGRADNJA HIDRANTA št. risbe 3007.</t>
  </si>
  <si>
    <t>Spuščeni stropovi oznaka SS.3 - akustični strop lesna vlakna:
Nabava, dobava in montaža suhomontažnih spuščenih stropov v sestavi:
- tipska podkonstrukcija C profil 30x60 mm npr. Knauf, pritrditev v ab strop
- zvočna izolacija: mineralna volna d= 3 cm na akustičnem paneli z odmikom od roba - glej shemo, zvočna apsorpcija stropa je do αw  = 0,85, razredu gorljivosti B1-s1,d0 po EN 13501-1 kot npr. KI Venti
- lesne vlaknaste plošče dim 60 x120 cm, d= 2cm povezana z mineralnim vezivom, plošče v formatinh 120x60 cm s prirezanim robom 5 mm, finalna obdelava barvano v RAL 9006 white aluminium matt
zvočna izolativnost: DIN EN ISO 354 αw = 0,95; zvočna absorpcija (ISO 354): αw = 0,85 kot npr. KCS AMF HERADESIGN superfine plus z robovi AK-01 ali podobno.
Izvedba po detajlu projektanta in proizvajalca.</t>
  </si>
  <si>
    <t>3.1.15.04.</t>
  </si>
  <si>
    <t>OSTALA MONTAŽNA DELA</t>
  </si>
  <si>
    <t>3.1.15.04.01.</t>
  </si>
  <si>
    <t>3.1.15.04.01.01</t>
  </si>
  <si>
    <t>Omarica talno gretje z MK oblogo</t>
  </si>
  <si>
    <t>3.1.16.04.01.15</t>
  </si>
  <si>
    <t>3.1.16.04.01.16</t>
  </si>
  <si>
    <t>3.1.16.04.01.17</t>
  </si>
  <si>
    <t>3.1.16.04.01.18</t>
  </si>
  <si>
    <t>3.1.16.04.01.19</t>
  </si>
  <si>
    <t>3.1.16.04.01.20</t>
  </si>
  <si>
    <t>3.1.16.04.01.21</t>
  </si>
  <si>
    <t>3.1.16.04.01.22</t>
  </si>
  <si>
    <t>3.1.16.04.01.23</t>
  </si>
  <si>
    <t>3.1.16.04.01.24</t>
  </si>
  <si>
    <t xml:space="preserve">Steklena stena oznake GW.B09 dim. 150 x 430 cm (L x H) </t>
  </si>
  <si>
    <t xml:space="preserve">Steklena stena oznake GW.B10 dim. 160 x 430 cm (L x H) </t>
  </si>
  <si>
    <t xml:space="preserve">Steklena stena oznake GW.B11 dim. 327 x 290 cm (L x H) </t>
  </si>
  <si>
    <t xml:space="preserve">Steklena stena oznake GW.B12 dim. 120 x 290 cm (L x H) </t>
  </si>
  <si>
    <t xml:space="preserve">Steklena stena oznake GW.B13 dim. 150 x 290 cm (L x H) </t>
  </si>
  <si>
    <t>Steklena stena oznake GW.B14 dim. 200 x 290 cm (L x H)  z vključenimi enokrilnimi vrati</t>
  </si>
  <si>
    <t xml:space="preserve">Steklena stena oznake GW.B15 dim. 310 x 290 cm (L x H) </t>
  </si>
  <si>
    <t xml:space="preserve">Steklena stena oznake GW.B16 dim. 225 x 290 cm (L x H) </t>
  </si>
  <si>
    <t>Steklena stena oznake GW.B17 dim. 98 x 290 cm (L x H)  - z vključenimi enokrilnimi vrati</t>
  </si>
  <si>
    <t xml:space="preserve">Steklena stena oznake GW.B18 dim. 80 x 290 cm (L x H) </t>
  </si>
  <si>
    <t xml:space="preserve">Steklena stena oznake GW.B19 dim. 150 x 290 cm (L x H) </t>
  </si>
  <si>
    <t xml:space="preserve">Steklena stena oznake GW.B20 dim. 80 x 290 cm (L x H) </t>
  </si>
  <si>
    <t>3.1.16.05.02.</t>
  </si>
  <si>
    <t>3.1.16.05.02.01</t>
  </si>
  <si>
    <t>3.1.16.05.02.02</t>
  </si>
  <si>
    <t>3.1.16.05.02.03</t>
  </si>
  <si>
    <t>3.1.16.05.02.04</t>
  </si>
  <si>
    <t>3.1.16.05.02.05</t>
  </si>
  <si>
    <t>3.1.16.05.02.06</t>
  </si>
  <si>
    <t>3.1.16.05.02.07</t>
  </si>
  <si>
    <t>3.1.16.05.02.08</t>
  </si>
  <si>
    <t>3.1.16.05.02.09</t>
  </si>
  <si>
    <t>3.1.16.05.02.10</t>
  </si>
  <si>
    <t>3.1.16.05.02.11</t>
  </si>
  <si>
    <t>3.1.16.05.02.12</t>
  </si>
  <si>
    <t>Zavesa dim. 270 x 386 cm</t>
  </si>
  <si>
    <t>Zavesa dim. 1100 x 446 cm</t>
  </si>
  <si>
    <t>Zavesa dim. 690 x 223 cm</t>
  </si>
  <si>
    <t>Zavesa dim. 1180 x 223 cm</t>
  </si>
  <si>
    <t>Zavesa dim. 530 x 223 cm</t>
  </si>
  <si>
    <t>Zavesa dim. 580 x 223 cm</t>
  </si>
  <si>
    <t>Zavesa dim. 320 x 223 cm</t>
  </si>
  <si>
    <t>Zavesa dim. 310 x 223 cm</t>
  </si>
  <si>
    <t>Zavesa dim. 720 x 446 cm</t>
  </si>
  <si>
    <t>Zavesa dim. 315 x 446 cm</t>
  </si>
  <si>
    <t>Zavesa dim. 360 x 392 cm</t>
  </si>
  <si>
    <t>Dobava in montaža akustične zavese narejene iz 100% Trevire CS, teže 560 g/m2. Zavesa mora imeti akustične vrednosti absorpcije  v skladu s certifikatom DIN EN ISO 354: aw 0,90 in pa Flow resistance v skladu z DIN EN 29053: Rs = cca. 1,300 Pa s/m. Barva zavese se izbere na osnovi dostavljenih barvnih vzorcev. Blago mora biti trajno negorljivo skladno s standardom DIN4102 B1 ali EN13501-1, dokazljivo s certifikatom. Obdelava zavese:  Zavesa mora biti po zgornjem notranjem robu ojačana s 5 cm trakom, ki omogoča zatikanje kovinskih obešal z notranje strani zavese skozi dve nosilna trakova. Spodnji rob zavese je višine 10 cm z všito obtežitveno vrvico teže 200 g/tm. Stranici ozko zarobljene. Zavesa mora imeti 100% nabor.
Blago kot ABSORBER CS, Gerriets GmbH ali enakovredno
Cena mora vsebovati dobavo in montažo vodila, ki je ustrezen teži zavese. Dimenzije vodila morajo biti 27x 35mm.  Koleščki morajo biti uležajeni, vodilo narejno iz Alu ekstrudiranega profila, antikorozijsko zaščitenega, primernega za okolje bazena. Profil je prašno barvan, RAL barva po izboru projektanta. Izbor zavese predhodno potrdi projektant.</t>
  </si>
  <si>
    <t xml:space="preserve">Izdelava, dobava in montaža stenske omarice za talno gretje v leseni oblogi CL.A3 oznaka FLH.04. Omarica dim. 88 x 110cm, globine 20cm je sestavljena iz nosilnega kovinskega skritega okvirja in okvirja vratic s pločevino, ki so oblečena v oblogo oznake CL.A3 vidna lesena obloga žlebljen macesen 2mm/16mm, beljeno, kratačeno in oljano, kot npr. WOCA Treibholz Lauge Grau and Diamond Oil Concreate Grey, zadnja stran okrogla perforacija Ø10/16mm. Spodnji del obloge v višini 10cm je fiksen. Vratca se zapirajo preko ključavnice. Vse mere mora izvajalec kontrolirati na mestu samem pred izdelavo in montažo ter jih uskladiti z izbranim sistemom ogrevanja.  Izvedba po shemi FLH.04 - OMARICA ZA TALNO GRETJE št. risbe 3008.
</t>
  </si>
  <si>
    <t>Omarica talno gretje z oblogo CL.A3</t>
  </si>
  <si>
    <t>Omarica talno gretje s keramično oblogo.</t>
  </si>
  <si>
    <t>3.1.19.03.02.</t>
  </si>
  <si>
    <t xml:space="preserve">Izdelava, dobava in montaža stenske omarice za talno gretje v keramični oblogi oznaka FLH.02. Omarica dim. 88 x 110cm, globine 20cm je sestavljena iz nosilnega kovinskega skritega okvirja in okvirja vratic s pločevino, ki so oblečena v keramično oblogo tip kot npr. REFIN, seria PLANT, barva AS, pritrditev na okvir. Spodnji del obloge v višini 10cm je fiksen. Vratca se zapirajo preko ključavnice. Vse mere mora izvajalec kontrolirati na mestu samem pred izdelavo in montažo ter jih uskladiti z izbranim sistemom ogrevanja.  Izvedba po shemi FLH.02 - OMARICA ZA TALNO GRETJE št. risbe 3008.
</t>
  </si>
  <si>
    <t>3.1.19.03.02.01</t>
  </si>
  <si>
    <t>3.1.19.03.03.</t>
  </si>
  <si>
    <t xml:space="preserve">Izdelava, dobava in montaža hidrantne omarice v keramični oblogi oznaka HID_02. Omarica dim. 100 x 310cm, globine 26cm je sestavljena iz nosilnega kovinskega skritega okvirja in okvirja vratic s pločevino, ki so oblečena v keramično oblogo tip kot npr. Kerlite CEMENT PROJECT, 5plus, color 40-CEM, d = 5 mm, pritrditev na okvir. Vratca se zapirajo preko varnostne ključavnice. Vse mere mora izvajalec kontrolirati na mestu samem pred izdelavo in montažo. Izvedba po shemi HID_02 VGRADNJA HIDRANTA št. risbe 3007.
</t>
  </si>
  <si>
    <t>3.1.19.03.03.01</t>
  </si>
  <si>
    <t xml:space="preserve">Hidrantna omarica dim. 100 x 310cm </t>
  </si>
  <si>
    <t>3.1.19.03.03.02</t>
  </si>
  <si>
    <t xml:space="preserve">Hidrantna omarica dim. 100 x 386cm </t>
  </si>
  <si>
    <t>3.1.19.03.04.</t>
  </si>
  <si>
    <t xml:space="preserve">Izdelava, dobava in montaža hidrantne omarice v keramični oblogi oznaka HID_02a. Omarica dim. 90 x 260cm, globine 26cm je sestavljena iz nosilnega kovinskega skritega okvirja in okvirja vratic s pločevino, ki so oblečena v keramično oblogo tip kot npr. Kerlite CEMENT PROJECT, 5plus, color 40-CEM, d = 5 mm, pritrditev na okvir. Vratca se zapirajo preko varnostne ključavnice. Vse mere mora izvajalec kontrolirati na mestu samem pred izdelavo in montažo. Izvedba po shemi HID_02a VGRADNJA HIDRANTA št. risbe 3007.
</t>
  </si>
  <si>
    <t>3.1.19.03.04.01</t>
  </si>
  <si>
    <t xml:space="preserve">Hidrantna omarica dim. 90 x 260cm </t>
  </si>
  <si>
    <t>3.1.19.03.05.</t>
  </si>
  <si>
    <t>3.1.19.03.05.01</t>
  </si>
  <si>
    <t>Izdelava, dobava in montaža stenske omarice za talno gretje v keramični oblogi oznaka FLH.01. Omarica dim. 88 x 110cm, globine 20cm je sestavljena iz nosilnega kovinskega skritega okvirja in okvirja vratic s pločevino, ki so oblečena v keramično oblogo tip kot npr. Kerlite CEMENT PROJECT, 5plus, color 40-CEM, d = 5 mm, pritrditev na okvir. Spodnji del obloge v višini 10cm je fiksen. Vratca se zapirajo preko ključavnice. Vse mere mora izvajalec kontrolirati na mestu samem pred izdelavo in montažo ter jih uskladiti z izbranim sistemom ogrevanja.  Izvedba po shemi FLH.01 - OMARICA ZA TALNO GRETJE št. risbe 3008.</t>
  </si>
  <si>
    <t>3.1.19.03.05.02</t>
  </si>
  <si>
    <t>3.1.19.03.05.03</t>
  </si>
  <si>
    <t>3.1.19.03.05.04</t>
  </si>
  <si>
    <t>3.1.19.03.05.05</t>
  </si>
  <si>
    <t>3.1.19.03.05.06</t>
  </si>
  <si>
    <t>Dobava in montaža magnetnih trakov za fizično kontrolo dostopa. Pritjevanje na steno, magnetno delovanje, enostavno nameščanje. Trak vsebuje simbolni vzorec za prepoved prehoda.</t>
  </si>
  <si>
    <t>3.1.22.05.</t>
  </si>
  <si>
    <t>3.1.22.05.01.</t>
  </si>
  <si>
    <t>3.1.22.05.01.01</t>
  </si>
  <si>
    <t>OZNAČBE</t>
  </si>
  <si>
    <t>Dobava in montaža nalepk Hidrant.</t>
  </si>
  <si>
    <t>Nalepka hidrant</t>
  </si>
  <si>
    <t>3.1.22.05.01.02</t>
  </si>
  <si>
    <t>3.1.22.05.01.03</t>
  </si>
  <si>
    <t>3.1.22.05.01.04</t>
  </si>
  <si>
    <t>3.1.22.05.01.05</t>
  </si>
  <si>
    <t>izvedba odprtine v stenah/gredah, velikost odprtine 0,10&lt;A≤0,25 m2/kos</t>
  </si>
  <si>
    <t>3.1.3.00.01.14</t>
  </si>
  <si>
    <r>
      <rPr>
        <b/>
        <sz val="9"/>
        <rFont val="Arial"/>
        <family val="2"/>
        <charset val="238"/>
      </rPr>
      <t xml:space="preserve"> - plošča FD 100, 104,103 - vodotesni beton</t>
    </r>
    <r>
      <rPr>
        <sz val="9"/>
        <rFont val="Arial"/>
        <family val="2"/>
        <charset val="238"/>
      </rPr>
      <t xml:space="preserve"> C30/37, XC4, XD1, d32, PV-II, prerez od 0,40 - 0,70 m3/m2, tem./tal., vključno s površinsko obdelavo (tip C) - fino strojno zaglajeno kot podlaga epoxi premazu;
- AB talna plošča d= 40 cm, 70cm;
&gt; opombe:
- podlaga AB plošči (zajeto v ločenih postavkah): HI folija + TI-XPS + podložni beton na tamponu;</t>
    </r>
  </si>
  <si>
    <r>
      <rPr>
        <b/>
        <sz val="9"/>
        <rFont val="Arial"/>
        <family val="2"/>
        <charset val="238"/>
      </rPr>
      <t xml:space="preserve"> - plošča FD 100, 101, 1000  - </t>
    </r>
    <r>
      <rPr>
        <sz val="9"/>
        <rFont val="Arial"/>
        <family val="2"/>
        <charset val="238"/>
      </rPr>
      <t xml:space="preserve"> C30/37, XC4, XD1 d32, prerez od 0,20 - 0,30 m3/m2, tem./tal., vključno s površinsko obdelavo (tip D) - običajno zaglajena talna plošča d= 26 in 30 cm
- naložbe na talni plošči (okoli in pod bazenom)
&gt; opombe:
- podlaga AB plošči (zajeto v ločenih postavkah): HI folija + TI-XPS + podložni beton na tamponu;</t>
    </r>
  </si>
  <si>
    <r>
      <rPr>
        <b/>
        <sz val="9"/>
        <rFont val="Arial"/>
        <family val="2"/>
        <charset val="238"/>
      </rPr>
      <t xml:space="preserve"> - plošča FD 101, 102  - vodotesni beton- -</t>
    </r>
    <r>
      <rPr>
        <sz val="9"/>
        <rFont val="Arial"/>
        <family val="2"/>
        <charset val="238"/>
      </rPr>
      <t xml:space="preserve"> C30/37, XC4, XD1 d32, prerez od 0,20 - 0,30 m3/m2, tem./tal., vključno s površinsko obdelavo (tip C) - fino  zaglajena talna plošča d= 26,30 cm
&gt; opombe:
- podlaga AB plošči: HI folija + TI-XPS + podložni beton na tamponu;</t>
    </r>
  </si>
  <si>
    <r>
      <rPr>
        <b/>
        <sz val="9"/>
        <rFont val="Arial"/>
        <family val="2"/>
        <charset val="238"/>
      </rPr>
      <t xml:space="preserve"> - plošča FD 200 - vodotesni beton -</t>
    </r>
    <r>
      <rPr>
        <sz val="9"/>
        <rFont val="Arial"/>
        <family val="2"/>
        <charset val="238"/>
      </rPr>
      <t xml:space="preserve"> C30/37, XC4, XD1 d32, prerez 0,40 m3/m2, tem./tal., vključno s površinsko obdelavo (tip D) - običajno zaglajena talna plošča d= 40 cm
- naložbe na talni plošči
&gt; opombe:
- podlaga AB plošči (zajeto v ločenih postavkah): HI folija + TI-XPS + podložni beton na tamponu;</t>
    </r>
  </si>
  <si>
    <r>
      <rPr>
        <b/>
        <sz val="9"/>
        <rFont val="Arial"/>
        <family val="2"/>
        <charset val="238"/>
      </rPr>
      <t xml:space="preserve"> - plošča FD 201 - vodotesni beton -</t>
    </r>
    <r>
      <rPr>
        <sz val="9"/>
        <rFont val="Arial"/>
        <family val="2"/>
        <charset val="238"/>
      </rPr>
      <t xml:space="preserve"> C30/37, XC4, XD1 d32, prerez 0,60 m3/m2, tem./tal., vključno s površinsko obdelavo (tip D) - običajno zaglajena talna plošča d= 60 cm
- naložbe na talni plošči
&gt; opombe:
- podlaga AB plošči (zajeto v ločenih postavkah): HI folija + TI-XPS + podložni beton na tamponu;</t>
    </r>
  </si>
  <si>
    <r>
      <rPr>
        <b/>
        <sz val="9"/>
        <rFont val="Arial"/>
        <family val="2"/>
        <charset val="238"/>
      </rPr>
      <t xml:space="preserve"> - plošča FD 203 - vodotesni beton -</t>
    </r>
    <r>
      <rPr>
        <sz val="9"/>
        <rFont val="Arial"/>
        <family val="2"/>
        <charset val="238"/>
      </rPr>
      <t xml:space="preserve"> C30/37, XC4, XD1 d32, prerez 0,50 m3/m2, tem./tal., vključno s površinsko obdelavo (tip D) - običajno zaglajena talna plošča d= 60 cm
- naložbe na talni plošči
&gt; opombe:
- podlaga AB plošči (zajeto v ločenih postavkah): HI folija + TI-XPS + podložni beton na tamponu;</t>
    </r>
  </si>
  <si>
    <r>
      <rPr>
        <b/>
        <sz val="9"/>
        <rFont val="Arial"/>
        <family val="2"/>
        <charset val="238"/>
      </rPr>
      <t xml:space="preserve"> - plošča FD 202 - vodotesni beton-</t>
    </r>
    <r>
      <rPr>
        <sz val="9"/>
        <rFont val="Arial"/>
        <family val="2"/>
        <charset val="238"/>
      </rPr>
      <t xml:space="preserve"> C30/37, XC4, XD1 d32, prerez 0,70 m3/m2, tem./tal., vključno s površinsko obdelavo (tip D) - običajno zaglajena talna plošča d= 70 cm
- naložbe na talni plošči
&gt; opombe:
- podlaga AB plošči (zajeto v ločenih postavkah): HI folija + TI-XPS + podložni beton na tamponu;</t>
    </r>
  </si>
  <si>
    <r>
      <rPr>
        <b/>
        <sz val="9"/>
        <rFont val="Arial"/>
        <family val="2"/>
        <charset val="238"/>
      </rPr>
      <t xml:space="preserve"> - plošča FD 205 - vodotesni beton- </t>
    </r>
    <r>
      <rPr>
        <sz val="9"/>
        <rFont val="Arial"/>
        <family val="2"/>
        <charset val="238"/>
      </rPr>
      <t>C30/37, XC4, XD1 d32, prerez 1,40 m3/m2, tem./tal., vključno s površinsko obdelavo (tip D) - običajno zaglajena talna plošča d= 140 cm
- naložbe na talni plošči
&gt; opombe:
- podlaga AB plošči (zajeto v ločenih postavkah): HI folija + TI-XPS + podložni beton na tamponu;</t>
    </r>
  </si>
  <si>
    <r>
      <rPr>
        <b/>
        <sz val="9"/>
        <rFont val="Arial"/>
        <family val="2"/>
        <charset val="238"/>
      </rPr>
      <t xml:space="preserve"> - plošča FD 204. 206, 207, 208 - vodotesni beton- </t>
    </r>
    <r>
      <rPr>
        <sz val="9"/>
        <rFont val="Arial"/>
        <family val="2"/>
        <charset val="238"/>
      </rPr>
      <t>C30/37, XC4, XD1 d32, prerez od o,10 - 0,30 m3/m2, tem./tal., vključno s površinsko obdelavo (tip D) - običajno zaglajena talna plošča d= 20 in 30 cm
- naložbe na talni plošči
&gt; opombe:
- podlaga AB plošči (zajeto v ločenih postavkah): HI folija + TI-XPS + podložni beton na tamponu;</t>
    </r>
  </si>
  <si>
    <t>Vsi robovi so pravokotni brez uporabe trikotnih letvic! Obdelava površine, dopuščeno (po predhodnem dogovoru z arhitektom in izvedenem testu) je rahlo brušenje površine, kot čiščenje oziroma poenotenje površine. 
Fuge med betonskimi ploščami širine ca. 15 mm zatesnjene, npr. s PU elastično fugirno maso, kot je npr. SikaHyflex 250-Fasade ali enakovredno (za fuge veljata toleranci poševnosti elementa in premočrtnosti robov, zahtevan je 2 tolerančni razred Δ ±3,5 mm/m in ne več kot 8 mm ter za elemente krajše od 1m Δ ±3,5 mm. G.10.7 št. b in c  SIST EN 13670:2010).</t>
  </si>
  <si>
    <t>TI fasade iz XPS plošč  skupne deb. 24cm, lepljenje v dveh slojih po osnovnem opisu
* fasada iz vidnega betona FB2b;</t>
  </si>
  <si>
    <t xml:space="preserve">Toplotna izolacija (TI) fasade iz trdih penastih plošč (dvoslojno)
- plošče iz XPS-a 2x d=12 cm, rebričasta površina, raven rob min. 300 kPa, λ≤0,036, (kot npr. STYRODUR 2800 C ali enakovredno) lepljeno na beton. Prvi sloj se na beton zalepi z lepilom, ki se uporablja pri kontaktnih fasadah - po zahtevah ETICS , drugi sloj pa se na prvega zalepi z enokomponentnim poluretanskim lepilom. Plošče se lepijo v 1/2 zamiku vzdolžnih stranic in v cca 15-20 cm zamikom med slojema. </t>
  </si>
  <si>
    <t>3.1.11.01.02.00</t>
  </si>
  <si>
    <t>Dobava in polaganje talnih keram./gres ploščic, dim. 150x75 cm, deb. ploščice 9,5mm, razred odpornosti na drsenje najmanj A/R10
- tip - po dogovoru in potrditvi projektanta kot npr. REFIN, seria PLANT, barva AS
* suhi prostori - T.B16 - Pritličje - fitnes</t>
  </si>
  <si>
    <t>3.1.19.01.01.08</t>
  </si>
  <si>
    <t>3.1.18.03.03.</t>
  </si>
  <si>
    <t>3.1.18.03.03.01</t>
  </si>
  <si>
    <t>3.1.18.02.01.02</t>
  </si>
  <si>
    <t>3.1.18.02.01.03</t>
  </si>
  <si>
    <t>3.1.18.02.02.</t>
  </si>
  <si>
    <t>3.1.18.02.02.01</t>
  </si>
  <si>
    <t>3.1.18.02.02.02</t>
  </si>
  <si>
    <t>3.1.18.02.02.03</t>
  </si>
  <si>
    <t>3.1.18.02.02.04</t>
  </si>
  <si>
    <t>3.1.18.02.02.05</t>
  </si>
  <si>
    <t>3.1.18.02.02.06</t>
  </si>
  <si>
    <t xml:space="preserve">opombe:
- v ponudbi betonov zajeti vse navedene zahteve in finalne obdelave, razen zaključnih premazov in zaščit betonskih tlakov, ki so zajeti ločeno v sklopu popisa   ˝3.1.18 - TLAKARSKA DELA˝ ;
- v načrtu so v sestavi tlakov predvidene tudi ˝plavajoče AB plošče˝, ki niso zajete v tem sklopu popisa. so v zajete pri ˝3.1.5. - ZIDARSKA DELA˝ v podsklopu ˝cem.estrihi˝ ter sklopu ˝3.1.18. - TLAKARSKA DELA˝ v podsklopu ˝Teraco˝ ;
 </t>
  </si>
  <si>
    <t>3.1.5.03.01.02</t>
  </si>
  <si>
    <t>3.1.5.03.02.</t>
  </si>
  <si>
    <t>3.1.5.03.02.01</t>
  </si>
  <si>
    <t>3.1.12.05.</t>
  </si>
  <si>
    <t>3.1.12.05.01.</t>
  </si>
  <si>
    <t>3.1.12.05.01.01</t>
  </si>
  <si>
    <t>3.1.12.05.01.02</t>
  </si>
  <si>
    <t>kompletni zaključek na notranji strani med fasado in streho - po detajlu iz načrta ARH, v sestavi:
- TI-MW plošče - v skupni deb. 65cm, višine ca. 85cm; PZ - ca. 2,0m2/m1;
- OSB/3 pl. s podkonstr. - ca. 0,70m2/m1; Alu maska - RŠ ca. 0,85m2/m1;
* izmera po dolžini kompletnega zaključka - zaključek pri fas.TI panelu-zastekl.fasada z ozn.FB3;</t>
  </si>
  <si>
    <t>Dobava in montaža toplotno izolacijskega fasadnega panela deb. 60mm iz obojestranske Alu barvane pločevine in z vmesno toplotno izolacijo PIR/PUR. Paneli so vgrajeni kot zaključni pas na vrhu fasadne zasteklitve, pritrjujejejo se na tipsko podkonstrukcijo fasadne zasteklitve (po detajlu proizvajalca fasade). 
V ceni postavke je potrebno zajeti tudi izreze v panelih za prehode nosilcev jeklene konstrukcije in tesnitev stikov s komprimiranim trakom za dosego zrakotesnosti!
Zaščita panela: prašno barvano v barvo fasade, železov oksid DB 703 črna
V ceni EM postavke zajeti tudi:
- izdelavo PZI načrta in delavniških risb, katere potrdi projektant pred izvedbo;
- izdelavo izrezov v panelu za prehod jeklenih nosilcev strehe in finalno obdelavo okoli prebojev;
- vse potrebne transporte in manipulacije za vgradnjo/montažo
* izmera po vertikalni površini panela;</t>
  </si>
  <si>
    <t>3.1.12.01.02.06</t>
  </si>
  <si>
    <t>3.1.12.01.02.07</t>
  </si>
  <si>
    <t>3.1.12.01.02.08</t>
  </si>
  <si>
    <t>doplačilo za izdelavo izrezov in opasovanja TI fas.panela ob jeklenih nosilcih, ki prehajajo iz notranjosti v zunanjost - večji sestavljeni škatlasti nosilci dim. 300/700mm
* na fasadi FB1, FB2, FB3</t>
  </si>
  <si>
    <t>doplačilo za izdelavo izrezov in opasovanja TI fas.panela ob jeklenih nosilcih, ki prehajajo iz notranjosti v zunanjost - manjši nosilci "I" oblike 260/250mm
* na fasadi FB4</t>
  </si>
  <si>
    <t>izvedba tesnenja prebojev med TI fas.paneli in jekl.nosilci -  vstavitev predkomprimiranih penastih trakov in dodatno tesnenje stika s samolepilnim butilnim trakom
* izmera po dolžini tesnjenega stika;</t>
  </si>
  <si>
    <t>3.1.10.07.</t>
  </si>
  <si>
    <t>IZOLACIJA PREZRAČEVALNIH JAŠKOV (v notranjosti kleti)</t>
  </si>
  <si>
    <t>3.1.10.07.01.</t>
  </si>
  <si>
    <t>Toplotna izolacija (TI) s trdimi penastimi vlagoodpornimi ploščami, vključno s predhodno pripravo površine. Plošče iz Polyisociuranatne pene (PIR), obojestransko kaširanih z Alu folijo, s stopničastim preklopnim stikom (PUR-DD po ONORM B 6000 ali tehn. adekvatno): gostota 30 kg / m3; koeficient toplotne prevodnosti 0,022 W/mK; tlačna trdnost pri 10 % deformaciji &gt; 120 Kpa; Navzemanje vlage &lt; 2%; PIR index &gt; 250 (ekstremno visoka dimenzijska stabilnost) L / d = 0,0916 m2K/W;
* izmere količin po izolirani površini;</t>
  </si>
  <si>
    <t>3.1.10.07.01.01</t>
  </si>
  <si>
    <t>doplačilo k post.3.1.5.01.03.03 za izvedbo pasu vertikalne toplotne izolacije iz XPS plošče, d= 12 cm, z gladko površino in stop. preklopom, min. 700 kPa, λ≤0,038, (kot npr: STYRODUR 5000 CS ali enakovredno), lepljene s PU lepilom med seboj na HI.
- 2-sl. polaganje, izmera količin za vsak sloj ločeno (pas ob tem.pl. v dolžini 65,0m1 viš.: 0,8m= 52m2 x 2-sl.);
* doplačilo kot razlika nabavne cene med XPS pl. 700kPa in osn. 300kPa ;</t>
  </si>
  <si>
    <t>opombe:
- v količini je zajeta TI samo pod obešeno fasado iz prefabriciranih AB elementov;
- TI iz XPS plošč pod obešeno fasado (na VHI - pod zun.terenom) je zajeta v svoji postavki v sklopu popisa ˝4.1.5. ZIDARSKA DELA˝</t>
  </si>
  <si>
    <t>Hidroizolacija (HI) prezračevalnih jaškov iz bitumenskih trakov (v opisani sestavi od zgoraj navzdol), vključno s pripravo podlage (površinske in kotne/vogale prehode), z izvedbo ustreznih preklopov, stikovanjem/obdelavami (za strešne odtoke, prehodov instalacij) ter vertikalnih in drugih zaključkov (po načrtu in sistemskih rešitvah proizvajalca HI), za dosego popolne vodotesnosti strehe.
Dvoslojni bitumenski sistem deb. 8,2 mm:
Zgornji sloj – Visoko plasto / elastomerni  bitumenski varilni trak deb. 5,2 mm, s posebnim mrežnim nosilnim slojem 300 g/m2, s skrilavim posutjm v sivem tonu, pretržna sila &gt; 1450 N, pretržni raztezek &gt; 23 %: področje plastičnosti spodaj – 40° / zgoraj – 25° do + 150° C; dimenzijska stabilnost &lt;[0,1] ; razred E; sistemska odpornost B roof (t1); odpornost na pregib pri nizkih temperaturah spodaj – 33° / zgoraj – 15°; DO/E1 PYE KTP 300 S5 - (kot npr Bauder Karat ali tehn. adekvatno);
Spodnji sloj – Samolepilni trak iz elastomernega bitumna, nosilec iz mrežne tkanine 200 g/m2, zgornja stran s flisom, z varjenjem vzdolžnih spojev za zagotavljanje 100 % vodotesnosti, debelina 3 mm, področje plastičnosti spodaj – 30° / zgoraj – 25° do + 100° C; pretržna sila &gt; 1000 N; DU/E1 PYE KTG KSP 3 - (kot npr Bauder TEC KSA VL 30 ali tehn. adekvatno )
* izmere količin po izolirani površini (v ceno EM upoštevati zaključke in preklope);</t>
  </si>
  <si>
    <t>sistemska 2-slojna talna HI po osnovnem opisu, vključno s spojitvijo na vertikalno HI;
* horizont. površine, v sestavi ravne strehe, z ozn.: St.7 - streha znotraj prezračevalnih kanalov/jaškov v obj. B (jaški z ozn.prostora: B.F.11a, B.F.15a, B.F.15b);</t>
  </si>
  <si>
    <t>sistemska 2-slojna stenska HI po osnovnem opisu, vključno s spojitvijo na vertikalno HI;
* vertikalne površine, v sestavi z ozn.: F8 - stene znotraj prezračevalnih kanalov/jaškov v obj. B (jaški z ozn.prostora: B.F.11a, B.F.15a, B.F.15b);</t>
  </si>
  <si>
    <t>stenska TI - PIR pl., deb. 12cm, λ≤0,022, lepljene na parno zaporo s sistemskim PU lepilom (kot npr. Bauder PIR FA ali enakovredno)
* vertikalne površine, v sestavi z ozn.: F8 - stene znotraj prezračevalnih kanalov/jaškov v obj. B (jaški z ozn.prostora: B.F.11a, B.F.15a, B.F.15b);</t>
  </si>
  <si>
    <t>talna TI - PIR pl., deb. 12cm, λ≤0,022, lepljene na parno zaporo s sistemskim PU lepilom (kot npr. Bauder PIR FA ali enakovredno)
* horizont. površine, v sestavi z ozn.: St.7 - streha znotraj prezračevalnih kanalov/jaškov v obj. B (jaški z ozn.prostora: B.F.11a, B.F.15a, B.F.15b);</t>
  </si>
  <si>
    <t>plavajoča AB plošča deb.= 10cm, beton C30/37
- površinska obdelava: zaglajen (tip A) - primerno za epoksi premaz;
- vgr. na PE folijo, v sestavi tlaka: v sestavi tlaka: T.B1;</t>
  </si>
  <si>
    <t>3.1.18.03.03.02</t>
  </si>
  <si>
    <t>3.1.18.03.04.</t>
  </si>
  <si>
    <t>3.1.18.03.04.01</t>
  </si>
  <si>
    <t>prodnato nasutje v deb. do 16cm kot nepohodni zaključek tlaka pod tribunami</t>
  </si>
  <si>
    <t>3.1.14.07.01.06</t>
  </si>
  <si>
    <t>Dobava in montaža Alu obloge iz barvane pločevine d=1,0mm s tipsko podkonstrukcijo (razred AKZ zaščite C4)
- obloga instalacijskih vodov v VIP prostorih - povpr.vel.ca. 90x40 cm, višine 3,3m (7kos);
* izmera po razviti površini gotove obloge;</t>
  </si>
  <si>
    <t>3.1.8.01.02.07</t>
  </si>
  <si>
    <t>sovprežni stebri  v etaži P400 pozicije CL56, CL58, WL221, WL238 kompletno po zgornjem opisu, iz pločevine 840x30 mm, dolžine L=3,0 m. Kvaliteta jekla S355 in polno obbetonirano. Na jeklo so privarjena tudi armaturna stremena po specifikaciji v načrtih (vključiti v ceni). Brez dodatne končne obdelave jekla.</t>
  </si>
  <si>
    <t>SVETLOBNIKI NA OSNOVNI STREHI OBJEKTA</t>
  </si>
  <si>
    <t>3.1.10.08.</t>
  </si>
  <si>
    <t>3.1.10.08.01.</t>
  </si>
  <si>
    <t>3.1.10.08.01.01</t>
  </si>
  <si>
    <t>3.1.10.08.01.02</t>
  </si>
  <si>
    <t>3.1.10.08.02.</t>
  </si>
  <si>
    <t>3.1.10.08.02.01</t>
  </si>
  <si>
    <t>3.1.10.08.02.02</t>
  </si>
  <si>
    <t>SVETLOBNIK NA RAVNI STREHI  (v nivoju terena ZU)</t>
  </si>
  <si>
    <t xml:space="preserve">Dobava in montaža pohodnega fiksnega okna na ravni strehi, vključno z vsem podložnim, tesnilnim in pritrdilnim materialom ter zaključki - po shemi iz načrta arhitekture.
Vgrajeno je termopan trislojno kaljeno lepljeno steklo (po izračunu statike) postavljeno na horizontalne jeklene nosilce, ki onemogočajo upogib stekla. Stekla so položena na podložnem traku. Zgornje površine zaradi drsnosti izdelane s sitotiskom (izbira dekorja in barve po izbiri naročnika). </t>
  </si>
  <si>
    <t>svetlobnik na ravni strehi poz.ozn. WB01 in WB02, tlorisne oblike po shemi (delno pravokotno s krožnimi zaključki, glej št.risbe D-16 - svetlobnik na bazenski ploščadi iz načrta ARH)
* izmera po tlorisni površini svetlobnikov;</t>
  </si>
  <si>
    <t>plavajoči arm.cem. estrih, deb.= 4-8cm (v naklonih proti odtoku - mokri prostori), z dodatkom za boljše oblivanje cevi talnega ogrevanja
- površinska obdelava: zaglajen (tip A) - primerno za talno keramiko na lepilo;
- vgr. na sistem.pl.za tal.ogr. (čepi viš.27m), v sestavi tlaka: T.B4, T.B4a (bazenske ploščadi);</t>
  </si>
  <si>
    <t>plavajoči arm.cem. estrih, deb.= 7cm (v naklonih proti odtoku - mokri prostori)
- površinska obdelava: zaglajen (tip A) - primerno za talno keramiko na lepilo;
- vgr. na PE folijo, v sestavi tlaka: T.B3;</t>
  </si>
  <si>
    <t>plavajoči arm.cem. estrih, deb.= 4-7cm (v naklonih proti odtoku - mokri prostori), z dodatkom za boljše oblivanje cevi talnega ogrevanja
- površinska obdelava: zaglajen (tip A) - primerno za talno keramiko na lepilo;
- vgr. na sistem.pl.za tal.ogr. (čepi viš.27m), v sestavi tlaka: T.B8;</t>
  </si>
  <si>
    <t>plavajoči arm.cem. estrih, deb.= 7cm, z dodatkom za boljše oblivanje cevi talnega ogrevanja
- površinska obdelava: zaglajen (tip A) - primerno za talno keramiko na lepilo;
- vgr. na sistem.pl.za tal.ogr. (čepi viš.27m), v sestavi tlaka: T.B7;</t>
  </si>
  <si>
    <t>plavajoči arm.cem. estrih, deb.= 7cm, z dodatkom za boljše oblivanje cevi talnega ogrevanja
- površinska obdelava: zaglajen (tip A) - primerno za talno keramiko na lepilo;
- vgr. na sistem.pl.za tal.ogr. (čepi viš.27m), v sestavi tlaka: TB16 (fitnes);</t>
  </si>
  <si>
    <t>plavajoči arm.cem. estrih, deb.= 5cm, z dodatki za boljše oblivanje cevi talnega ogrevanja.
- površinska obdelava: zaglajen (tip A) - primerno za talno keramiko na lepilo;
- vgr. na sistem.pl.za tal.ogr. (čepi viš.27m), v sestavi tlaka: T.B11, T.B12;</t>
  </si>
  <si>
    <t>naklonski arm.cem. estrih, deb.= 0-11,5cm (v naklonih proti odtoku - mokri prostori)
- površinska obdelava: zaglajen (tip A) - priprava podlage za HHI;
- vgr. na sistem.pl.za tal.ogr. (čepi viš.27m), v sestavi tlaka: T.B4, T.B4a (bazenske ploščadi);</t>
  </si>
  <si>
    <t>3.1.5.02.01.08</t>
  </si>
  <si>
    <t>3.1.5.02.01.09</t>
  </si>
  <si>
    <t>TZI plast v plavajočem podu iz EPS plošč  deb. 12,0 cm, min. 100 kPa, λ≤0,036 (kot npr. FRAGMAT EPS 100 ali enakovredno), plošče se polagajo na talno površino (prosto položene)
* v sestavi tlaka: 1-sl. pri T.B7;</t>
  </si>
  <si>
    <t>TZI plast v plavajočem podu iz EPS plošč  deb. 3,0 cm, min. 100 kPa, λ≤0,036 (kot npr. FRAGMAT EPS 100 ali enakovredno), plošče se polagajo na talno površino (prosto položene)
* v sestavi tlaka: 1-sl. pri T.B10, T.B11, T.B12;</t>
  </si>
  <si>
    <t>TZI plast v plavajočem podu iz EPS plošč  deb. 10,0 cm, min. 100 kPa, λ≤0,036 (kot npr. FRAGMAT EPS 100 ali enakovredno), plošče se polagajo na talno površino (prosto položene)
* v sestavi tlaka: 1-sl. pri T.B8, T.B16;</t>
  </si>
  <si>
    <t>3.1.29.01.01.02</t>
  </si>
  <si>
    <t>frekvenčni regulator za filtrske črpalke, N=15,0 kW
* ustreza proizvod Danfoss model VLT Aqua Drive ali drug proizvod enakih ali boljših karakteristik;</t>
  </si>
  <si>
    <t>3.1.29.01.28.02</t>
  </si>
  <si>
    <t>frekvenčni regulator za črpalko pranje UF membran, N=30,0 kW
* ustreza proizvod VLT Aqua Drive ali drug proizvod enakih ali boljših karakteristik;</t>
  </si>
  <si>
    <t>3.1.29.01.42.02</t>
  </si>
  <si>
    <t>frekvenčni regulator za filtrske črpalke, N=1,5 kW
* ustreza proizvod VLT Aqua Drive ali drug proizvod enakih ali boljših karakteristik;</t>
  </si>
  <si>
    <t>3.1.29.02.01.02</t>
  </si>
  <si>
    <t>frekvenčni regulator za filtrske črpalke, N=11,0 kW
* ustreza proizvod VLT Aqua Drive ali drug proizvod enakih ali boljših karakteristik;</t>
  </si>
  <si>
    <t>3.1.29.02.28.02</t>
  </si>
  <si>
    <t>frekvenčni regulator za črpalko pranje UF membran, N=15,0 kW
* ustreza proizvod VLT Aqua Drive ali drug proizvod enakih ali boljših karakteristik;</t>
  </si>
  <si>
    <t>3.1.29.03.01.02</t>
  </si>
  <si>
    <t>frekvenčni regulator za filtrske črpalke, N=7,5 kW
* ustreza proizvod VLT Aqua Drive ali drug proizvod enakih ali boljših karakteristik;</t>
  </si>
  <si>
    <t>Talna rešetka 300x300 mm iz INOX AISI 316 za vgradnjo v AB s keramiko. Predmet postavke samo dobava, okvir rešetke vgradi keramičar.
* ustreza proizvod ASTRALPOOL ali drug proizvod enakih ali boljših karakteristik;</t>
  </si>
  <si>
    <t>Talna rešetka 300x300 iz INOX AISI 316, po osnovnem opisu</t>
  </si>
  <si>
    <r>
      <t xml:space="preserve">prefabricirane AB  fasadne plošče-elementi, vključno s podkonstrukcijo za obešanje (inox sidrno-pritrdilne plošče s podlaganjem s TI ploščami d=3-4cm, s tlačno trnostjo </t>
    </r>
    <r>
      <rPr>
        <sz val="9"/>
        <rFont val="Calibri"/>
        <family val="2"/>
        <charset val="238"/>
      </rPr>
      <t>≥</t>
    </r>
    <r>
      <rPr>
        <sz val="9"/>
        <rFont val="Arial"/>
        <family val="2"/>
        <charset val="238"/>
      </rPr>
      <t xml:space="preserve"> 7MPa -kot npr. Purenit ali enakovredno), polnitvijo stikov med AB ploščami in zaščito (po osnovnem opisu in detajlu)
* fasada iz vidnega betona FB2b;</t>
    </r>
  </si>
  <si>
    <t>3.1.12.00.01.08</t>
  </si>
  <si>
    <t>Ponujeni fasadni sistem mora izpolnjevati naslednje zahteve:
Sistem jeklene fasadne konstrukcije s prekinjenim termičnim členom, kateri je izveden po sistemu dodatna konstrukcija na jeklene profile. Sistem z integrirano drenažo v neprekinjenem notranjem tesnilu na vsaj treh nivojih. Stene jeklenih profilov ne smejo prebijati vijaki, ki segajo od hladnega območja skozi izolacijsko območje fasade v toplo območje.
Fasadni sistem mora biti odobren za različico pasivne hiše in preizkušen z vsemi pripadajočimi komponentami. Vsi priključki na gradbeno konstrukcijo morajo biti izvedeni z notranjimi in zunanjimi neprekinjenimi EPDM tesnili. Pritrditev osnovnega profila na pokonstrukcujo je izvedena s točkovnim varjenjem.
Sistem skonstrukcije steklene fasade sestavljen iz jeklenih stebrov in prečk z oznako CE po  EN 18380
Sistemski zasteklitveni sistem, vključno s pripadajočimi tesnilnimi profili.
Vse zatesnitve stekel in vstavnih elementov morajo biti izvedene z EPDM tesnili.
Širina profila znotraj in zunaj npr. 50 do 56 mm (profili kot npr. Schüco AOC 50 ST.SI ali RAICO THERM + 56  S-I P ali enakovredno) in sistemska pokrivna letev enake širine.
Fasada je zasnovana kot navpična fasada.</t>
  </si>
  <si>
    <t>fiksna fasadna zasteklitev (steklo z ozn.STL 1) - ozn. FB3 po shemi fasade
- dimenzije in delitev po shemi;
* v sklopu fasade z ozn. FB3 (bruto površina = 1.008,8m2) se vgradijo elementi kot so:
- fiksna zasteklitev neto površine 733,0m2;
- 2-krilna vrata z ozn. FB3.V1 in FB3.V1e, vel. 8,75m2/kos, 4kos;
- drsna vrata z ozn. FB3.V2, vel. 26,7m2/kos, 6kos;
- venec fasade - topl.izolativen panel z ozn. FB3.3, vel. 80,6m2;</t>
  </si>
  <si>
    <t>fiksna fasadna zasteklitev (steklo z ozn.STL 1) - ozn. FB4 po shemi fasade
- dimenzije in delitev po shemi;
* v sklopu fasade z ozn. FB4 (bruto površina = 946,6m2) se vgradijo elementi kot so:
- fiksna zasteklitev neto površine 877,0m2;
- 1-krilna vrata z ozn. FB4.V1e, vel.4,2m2/kos, 3kos;
- venec fasade - topl.izolativen panel z ozn. FB4.2, vel. 57,0m2;</t>
  </si>
  <si>
    <t>doplačilo k fasadni zasteklitvi na stičišču fasad z ozn. FB2 in FB3, za izvedbo ukrivljenega dela steklene fasade (stekla STL1 in konstrukcije), v radiju r=122cm, element razvite dolžine 265cm in višine ca. 300cm (skupaj 3x element) - izmere za komplet</t>
  </si>
  <si>
    <t>fiksna fasadna zasteklitev (steklo z ozn.STL 2) - fasada na prehodu obj. A in B
- dimenzije in delitev po shemi FB1.4;
* 2x element (vsak bruto površine = 3,3m2/kos) se vgradijo elementi kot so:
- fiksna zasteklitev neto površine 3,3m2/kos (v zg. delu je steklo emajlirano - površine 1,2m2/kos)</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</si>
  <si>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  vsa zarisovanja, čiščenja, zakoličbe, transportni in manipulativni stroški, pomožna spremljevalna in zaključna dela, kot tudi vrtanja in dolbenja za potrebe izvedbe fasaderskih del, razen, če ni s postavko drugače določeno oz. so ta zajeta z ločeno postavko;
- podkonstrukcijo v nivoju tal, podložne toplotnoizolativne sistemske elemente v tlaku za preprečevanje toplotnih mostov (kot npr. PURENIT ali enakovredno) ter hidroizolativne zaključke proti zatekanju v notranjost ;
- začasne prekinitve del, ki so potrebna za druga vezana dela, kar je potrebno dogovoriti na operativnem nivoju z glavnim izvajalcem oz. odg. vodjem del;
</t>
  </si>
  <si>
    <t>Dobava in montaža zaključne dekorativne maske iz dekorativne Alu barvane pločevine deb. 2mm, ki se pritrjuje na zunanjo stran toplotno izolacijskijskega fasadnega panela kot zaključni pas na vrhu fasadne zasteklitve. Pritrjevanje dekorativne pločevine se vrši na sistemsko nosilno konstrukcijo (kot npr. Benchmark - Kingspan ali enakovreden sistem) - po detajlu proizvajalca fasade. 
Zaščita panela: prašno barvano v barvo fasade, železov oksid DB 703 črna
V ceni EM postavke zajeti tudi:
- izdelavo PZI načrta in delavniških risb, katere potrdi projektant pred izvedbo;
- izdelavo izrezov v panelu za prehod jeklenih nosilcev strehe in finalno obdelavo okoli prebojev;
- vse potrebne transporte in manipulacije za vgradnjo/montažo
* izmera po vertikalni vidni površini dekorativne obloge;</t>
  </si>
  <si>
    <t>dvokrilna zastekljena (steklo z ozn.STL 4) vrata - z ozn. FB2.V2 (po shemi fasade)
- ZM: 150x220 cm, (asimetrični krili: glavno krilo - šir. 100cm, pomožno - šir. 50cm);
- dimenzije, delitev/odpiranje in kompletna oprema po shemi;
* v sklopu fasade z ozn. FB2 (povezava z obj. C);</t>
  </si>
  <si>
    <t>dvokrilna zastekljena (steklo z ozn.STL 4) vrata - z ozn. FB2b.V2a (po shemi fasade)
- ZM: 150x250 cm, (asimetrični krili: glavno krilo - šir. 100cm, pomožno - šir. 50cm);
- dimenzije, delitev/odpiranje in kompletna oprema po shemi;
- s funkcijo: evakuacijska (EN1125);
* v sklopu fasade z ozn. FB2b (v fasadni zasteklitvi);</t>
  </si>
  <si>
    <t>kompletni zaključek na notranji strani med fasado in streho - po detajlu iz načrta ARH, v sestavi:
- TI-MW plošče - v skupni deb. 55cm, višine ca. 85cm; PZ - ca. 1,8m2/m1;
- OSB/3 pl. s podkonstr. - ca. 0,55m2/m1; Alu maska - RŠ ca. 0,65m2/m1;
* izmera po dolžini kompletnega zaključka - zaključek pri fas.TI panelu-zastekl.fasada z ozn. FB1, FB2, FB4;</t>
  </si>
  <si>
    <t>Odprtine, izrezi-utori in reže v stenah in gredah (stenah/gredah)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
* odprtine za potrebe instalacijskih prehodov ali vgradnjo instalacijskih elementov;</t>
  </si>
  <si>
    <t>primarna jeklena konstrukcija, kompletno po zgornjem opisu - osnovni elementi:
- zatege, vklj.s pritrdilnimi elementi - kot npr. tip Halfen Detan-S D95 ali enakovredno, kval.jekla S470; AKZ - razred C4 (vroče cinkanje);</t>
  </si>
  <si>
    <t>primarna jeklena konstrukcija, kompletno po zgornjem opisu - osnovni elementi:
- zatege, vklj.s pritrdilnimi elementi - kot npr. tip Halfen Detan-S D60 ali enakovredno, kval.jekla S470; AKZ - razred C3 (vroče cinkanje);</t>
  </si>
  <si>
    <t>primarna jeklena konstrukcija, kompletno po zgornjem opisu - osnovni elementi:
- spojni elementi za prekinitev toplotnega mostu (kot npr. tip Farrat TBK deb. 5mm ali enakovredno): 
&gt; vel. 700x500x5 mm = 17kos; vel. 700x300x5 mm = 15kos; vel. 250x260x5 mm;</t>
  </si>
  <si>
    <t>primarna jeklena konstrukcija, kompletno po zgornjem opisu - osnovni elementi:
- zatege, vklj.s pritrdilnimi elementi - kot npr. tip Halfen Detan-S D60 ali enakovredno, kval.jekla S470; AKZ - razred C4 (vroče cinkanje);</t>
  </si>
  <si>
    <t>primarna jeklena konstrukcija, kompletno po zgornjem opisu - osnovni elementi:
- zatege, vklj.s pritrdilnimi elementi  -kot npr. tip Halfen Detan-S D76 ali enakovredno, kval.jekla S470; AKZ - razred C3 (vroče cinkanje);</t>
  </si>
  <si>
    <t>doplačilo za izdelavo stikov med posameznimi tipi hidroizolacijskih sistemov, po navodilih proizvajalca
- dobava in vgradnja prekrivnega dodatnega traku kot npr. Combiflex SG (d=1,5-2,0mm, širine= 25-30cm), s prednamazom Sikadur 31 CF in zunanjim premazom Sikadur 31 CF + posip iz kremen.peskom (za boljši sprijem s preklopno HI)
* izmera po dolžini stika;</t>
  </si>
  <si>
    <t>Kontrolo kvalitete materialov in izvedbe je dolžan zagotoviti izvajalec del na lastne stroške oz. jih vkalkulirati v ceno postavke.
&gt; material jeklene konstrukcije mora ustrezati predpisani kvaliteti iz načrta gradbenih konstrukcij in mora imeti ustrezna dokazila o materialu (atesti, certifikati);
&gt; izvedba nosilnih konstrukcij mora ustrezati 1.kvaliteti, zato mora izvajalec zagotoviti notranjo kontrolo (vsi zvari pregledani z ultrazvokom v delavnici in vizualni pregled spojev), posebej obremenjeni čelni in natezni zvari naj se pregledajo tudi rentgensko. O pregledu izdelati pisno poročilo z izjavo o ustreznosti kvalitete zvarov!;
&gt; pridobiti in predložiti končno poročilo (atest) izvedenih jeklenih konstrukcij s strani zunanje institucije registrirane za oceno kvalitete izvedenih jeklenih konstrukcij;</t>
  </si>
  <si>
    <t>V ceni na enoto postavk je potrebno zajeti tudi:
&gt; nerjavni (pocinkan) pritrdilni, podložni in sidrni material ter po potrebi pomožni material;
&gt; vse stroške nakladanja, zunanjih transportov, razkladanja na gradbišču z vmesnim sortiranjem in skladiščenjem ter gradbiščnim transportom do mesta vgradnje, vključno z morebitnim začasnim podpiranjem;;
&gt; stroške potrebne za pravilno pozicioniranje elementov, vključno z geodetskimi storitvami (sprotna in končna kontrola);
&gt; stroške pomožnega materiala in dela za pravilno pozicioniranje elementov;
&gt; stroške končnega pritrditve/vpetja elementov, skladno s projektno dokumentacijo;
&gt; finalno obdelavo (po opisih v postavkah) in vse potrebno za gotove in vgrajene elemente;
&gt; kompletna antikorozijska zaščita (AKZ) - za dosego zaščite po zahtevanem razredu v posamezni postavki, vključno s predhodnim peskanjem do stopnje SA 2,5 po normi ISO 12944 in ustrezno pripravo površine;
&gt; stroške zunanje kontrole in pridobitev atesta za izdelane jeklene konstrukcije s strani pristojne organizacije;</t>
  </si>
  <si>
    <t>Dobava in montaža obešene betonske fasade po načrtu in shemi fasad
- prefabricirane AB plošče, deb. 12cm, šir. 150 cm, izdelava in montaža po detajlu (posamezne plošče so različne višine zaradi prilagajanja zun. tlaku, zgornja linija plošč je v L obliki kot zaključni element); zadnja stran ojačana z mrežico, plošče obešene z zatikanjem/sidranjem preko jeklene podkonstrukcije v AB steno, vidni betona razreda VB3.
- obdelava vidnih površin betona brušeno mat (oz. po dogovoru z arhitektom), zaščiteno s hidrofobnim premazom
Natančna navodila glede betona: v nadaljevanju opisa.
V ceni EM postavke zajeti tudi:
- izdelavo PZI načrta in delavniških risb, katere potrdi projektant pred izvedbo;
- dobavo in vgradnjo jeklene podkonstrukcije oz. vseh potrebnih pritrdil za obešanje (z vgradnjo v AB steno in v prefabr.ploščo):
- vse potrebne transporte in manipulacije za vgradnjo/montažo
* izmera po vertikalni površini panelov;</t>
  </si>
  <si>
    <t>Keramične ploščice se polagajo s stiki širine po izboru projektanta arhitekture (oz. širina fug minimalno kot določa proizvajalec) in se po polaganju zapolnijo z fugirno maso, kvalitete ustrezne namenu uporabe keramične obloge, razen če ni drugače navedeno.</t>
  </si>
  <si>
    <t>Pred izvedbo finalnih tlakov je potrebno, v primeru neravnin izvedenega cem.estriha, le-tega pobrusiti do ustrezne ravnosti ali nanesti izravnalno maso v ustrezni debelini (do 3mm).</t>
  </si>
  <si>
    <t>Beton razreda najmanj C30/37, XC4, Dmax 16 pripravljen z učinkovitim hiperplastifikatorjem pri tem mora biti vodocementno razmerje v/c &lt;0,50 (zahteva XC4 je podana, ne glede notranjo uporabo betona, zaradi zahtevanega  v/c razmerja in bližine bazena). V sestavo betona se doda tekoči dodatek za zmanjšanje krčenja zaradi izsuševanja in vihanja (6-8 kg/m3 tekočega dodatka  kot npr. SRA 100, HaBe ali enakovredno) in polipropilenska vlakna PP (0,9 kg/m3 vlaken dožine 10mm kot npr. Belmix dolžine ali enakovredno) ter po potrebi (priporočeno v poletnem času) regulator vezanja kot npr. Recover, Grace (1-1,5 kg/m3 betona) ali enakovredno. Zaradi zagotavljanja čim bolj svetlo sive barve betona se le ta pripravi s čistim cementom tipa CEM I 42,5  ali tipa CEM II A-S 42,5 in svetlim agregatom obvezno kamnolomskega izvora (dolomit ali apnenec). 
op.: projektno navedena receptura betona je okvirna, natančna receptura betona se predvidi v PIBK;</t>
  </si>
  <si>
    <t>Zaščita betona - protiprašna zaščita površinska ali globinska tako, da je  zagotovljena protidrsnost! Površinski premaz na osnovi poliuretana (kot npr. Sto WL 100 ali Protect Guard WF special concrete ali enakovredno) ali globinski protiprašni hidrofobni premazi odporni tudi na olje/maščobe (kot npr. Guard Hardener WO, Guard Industrie ali enakovredno). Ustreznost premaza obvezno predhodno preveriti na protidrsnost.</t>
  </si>
  <si>
    <t xml:space="preserve">Dobava materiala in izdelava armirano-betonskega prefabrikata stopna ploskev v jeklenem stopnišču. Prefabrikati iz brušenega betona C 30/37 izgled teraco efekt, beton enake strukture in obdelave kot betonski tlak T.B5, armatura po detajlu. Nedrsnost nastopne ploskve zagotovljena s finalnim pobrušenjem v ustrezni strukturi, nedrsnost v skladu z DIN 51097 in DIN 51130. Zaključni sloj: prozorna zaključna impregnacija betona proti prašenju in umazaniji, dvokomponentni premaz z malo topili in brezbarvni premaz na osnovi poliuretana, kot npr. StoWL100 prozoren ali podoben. Vgrajevanje v jekleno ponvico, lepljenje z epoksidnimi lepili, stiki so kitani.
Pred izvedbo del izvajalec pripravi projekt tehnologije izvedbe betona in vzorce, ki jih predhodno potrdi projektant. Pred proizvodnjo je potrebno uskladiti mere z jekleno stopniščno konstrukcijo.
</t>
  </si>
  <si>
    <t>Dobava in montaža predpražnika notranjega predpražnika - otirača za čevlje, sestavljenega iz nerjavečega tipskega okvirja iz profiliranega kotnika, prirejenega za mokro ali suho montažo ter vložka iz profiliranih gumiranih alu  lamel, povezanih z inox vrvico. Predpražnik velikosti po projektu, skupaj z pripadajočo podlogo pod vložkom. Točno dimenzijo predpražnika se prilagodi formatu talne obloge. Vložek predpražnika za suho mokro čiščenje iz umetnih vlaken za mokro suho otiranje poljubnega proizvajalca kot npr. Fuma, top clean stabil 10 ali enakovredno.  Predpražnik mora ustrezati kriteriju za protizdrsnost: R11.</t>
  </si>
  <si>
    <t>BETONI OB BAZENU - za stene in slope ter tribune:
Beton razreda najmanj C30/37 XC4 Dmax 16 pripravljen z učinkovitim hiperplastifikatorjem pri tem mora biti vodocementno razmerje v/c &lt;0,48 (zahteva XC4 je podana, ne glede notranjo uporabo betona, zaradi zahtevanega  v/c razmerja in bližine bazena). V sestavo betona se doda tekoči dodatek za zmanjšanje krčenja zaradi izsuševanja in vihanja (6-8 kg/m3 tekočega dodatka kot npr. SRA 100, HaBe ali enakovredno) in polipropilenska vlakna PP (0,9 kg/m3 vlaken dolžine 10mm, kot npr. Belmix ali enakovredno) ter po potrebi (priporočeno v poletnem času) regulator vezanja kot npr. Recover, Grace (1-1,5 kg/m3 betona) ali enakovredno. Zaradi zagotavljanja čim bolj svetlo sive barve betona se le ta pripravi s čistim cementom tipa CEM I 42,5  ali tipa CEM II A-S 42,5 in svetlim agregatom obvezno kamnolomskega izvora (dolomit ali apnenec).
op.: projektno navedena receptura betona je okvirna, natančna receptura betona se predvidi v PIBK;</t>
  </si>
  <si>
    <t>Opaži, format opaža in postavitev opažev mora biti usklajena z arhitektom. Predvidena je uporaba velikostenskega opažnega sistema (kot npr. Doka Top 50 ali enakovredno). Razporeditev opažnih plošč in razporeditev opažnih povezav se uskladi z arhitektom in projektantom opaža. Potrebna nosilnost opaža za predviden razred vidnega betona je 120kN/m2, pri tem se mora zaključiti polnjenje opaža do vrha najkasneje v 1,5 – 2 urah. Pri stenah se je potrebno izogibati delovnim stikom oziroma morajo biti vsi delovni stiki/prekinitve betoniranja usklajeni z arhitektom.</t>
  </si>
  <si>
    <r>
      <rPr>
        <u/>
        <sz val="9"/>
        <rFont val="Arial"/>
        <family val="2"/>
        <charset val="238"/>
      </rPr>
      <t>3/ posamezne AB stropne plošče so istočasno tudi finalni tlak (v postavkah so označene pozicije teh plošč), zato mora liti beton in kompletna izvedba ustrezati sledečim zahtevam, ki jih je upoštevati v ceni predmetnih postavk:</t>
    </r>
    <r>
      <rPr>
        <sz val="9"/>
        <rFont val="Arial"/>
        <family val="2"/>
        <charset val="238"/>
      </rPr>
      <t xml:space="preserve">
Beton razreda najmanj C30/37 XC4 Dmax 16 (trdnostni razred po načrtu GK), pripravljen z učinkovitim hiperplastifikatorjem primernim za tlake kjer se površina strojno zaglajuje (tip flooring), pri tem mora biti vodocementno razmerje v/c &lt;0,50 (zahteva XC4 je podana, ne glede notranjo uporabo betona, zaradi zahtevanega nizkega  v/c razmerja). V sestavo betona se doda dodatek proti krčenju betona z ekspanzijskih efektom na bazi kalcijevega sulfoalominata kot npr. DENKA (20-30 kg/m3 betona, odvisno od geometrije elementa in količine armature) ali enakovredno, tekoči dodatek za zmanjšanje krčenja zaradi izsuševanja in vihanja (6-8 kg/m3 tekočega dodatka kot npr. SRA 100, HaBe ali enakovredno) in polipropilenska vlakna PP 10 (0,9 kg/m3 vlaken dolžine 10mm kot. npr. Belmix ali enakovredno) ter po potrebi (priporočeno v poletnem času) regulator vezanja kot npr. Recover, Grace (1 -1,5 kg/m3 betona) ali enakovredno. Zaradi zagotavljanja čim bolj svetlo sive barve betona in ujemanja z ostalimi betoni se le ta pripravi s čistim cementom tipa CEM I 42,5  ali tipa CEM II A-S 42,5 in svetlim agregatom obvezno kamnolomskega izvora (dolomit ali apnenec). Zaradi ekspanzijskega dodatka proti krčenju se izvaja podaljšana konstantno mokra nega betona v trajanju najmanj 14 dni. V tem času površina beton ne sme biti v uporabi!
op.: projektno navedena receptura betona je okvirna, natančna receptura betona se predvidi v PIBK;</t>
    </r>
  </si>
  <si>
    <t>Dobava in vgradnja predizdelanih elementov za ojačitev betona in/ali preprečitev toplotnih mostov pri AB elementih - po statičnem izračunu in armaturnem načrtu.
* op.: vsi navedeni elementi v posameznih podpostavkah te postavke se smatrajo kot primerni proizvodi, katere pa lahko izvajalec zamenja s tehnično adekvatenimi proizvodi (glej tudi 0.1.3.3)</t>
  </si>
  <si>
    <t>kompletna strešna zasteklitev tip A - element skupne dim. 5.190x2.245 mm, sestavljen iz 4-ih polj (vsako polje dim. 2.540x1.065 mm) in sicer:
- 2 x kot fiksno polje
- 2x polja z vstavljenim strešnim oknom kot NODT / NRWG (kot naprimer RAICO Frame +RI120 na elektromotorni pogon npr. D+H -BS040-SM  motor s sistemsko konzolo - Duplex Drive Typ DXD 300-BSY+ - HS ( High Speed ), namenjena za NODT ali drugi enakovredni sistemski proizvodi)</t>
  </si>
  <si>
    <t>kompletna strešna zasteklitev tip B - element skupne dim. 5.190x2.245 mm, sestavljen iz 4-ih polj (vsako polje dim. 2.540x1.065 mm) in sicer:
- 4 x kot fiksno polje</t>
  </si>
  <si>
    <t>Predelne stene oznaka DW1:
Nabava, dobava in montaža predelnih ravnih notranjih montažnih sten iz vodoodbojnih cementnih plošč debelina stene d = 100 mm. Stena v sestavi:
- dvoslojna obloga s cementnimi ploščami d = 2x12,5 mm, kot npr.: Knauf  Aquapanel Indoor vijačenje v podkonstrukcijo
- enojna kovinska podkonstrukcija iz tankostenskih poc.profilov, npr.: 1x Knauf CW 50 (kat. C4 po EN ISO 12944 )  d = 50 mm
-  vmes termoizolacija  iz kamene volne (SIST DIN 13162) d = 50mm, npr.: Natur board Venti (DP5) ali tehnično enakovredno
- dvoslojna obloga s cementnimi ploščami d = 2x12,5 mm, kot npr.: Knauf  Aquapanel Indoor vijačenje v podkonstrukcijo
Sistem poljubnega proizvajalca, kot npr.: Knauf  Aquapanel Indoor ali tehnično enakovredno.</t>
  </si>
  <si>
    <t>Dobava in montaža prostostoječega nosilnega konstrukcijskega sistema za suhomontažne predelne stene kot npr. Cubo sistem K375 ali enakovredno. Izvedba skladno z zahtevami projekta in navodili proizvajalca. 
* Prostostoječ sistem v sestavi (skupaj za: ˝Savna box˝ - ARH risba št. 0820 in ˝Masaže box˝ - ARH risba št. 0821):</t>
  </si>
  <si>
    <t>3.1.15.02.01.11</t>
  </si>
  <si>
    <t xml:space="preserve">Osnovne zahtevane lastnosti:
Toplotna izolativnost po EN ISO 10077-2 - Uf &gt; 1,4 W/m2K
Protivlomni razred po ENV 1627 - do RC2
Zrakotesnost po EN 12207 - razred 4
Vodotesnost po EN 12208 - E 900
Odpornost na udarni veter EN 12210 - razred C5/B5
Mehanske lastnosti po EN 13115 - razred 1
Odpornost na karozijo po EN 1670 - razred 4
Zvočna izolativnost: min Rw+Ctr = 30dB
Ostale zahteve, ki morajo biti vključene v izvedbo:
- tesnjenje po RAL smernicah motaže po obodu
- izdelava delavniških risb, katere potrdi projektant pred izvedbo
- z vsem potrebnim montažnim, pritrdilnim in tesnilnim materialom ter opremo
- vse potrebne transporte in manipulacije za vgradnjo/montažo
</t>
  </si>
  <si>
    <t xml:space="preserve">Visoko izolativen sistem jeklene profilacije s prekinjenim toplotnim mostom za vrata in fiksne zasteklitve osnovne globine 80 mm. Sistem je na notranji in zunanji strani poravnan.
Vsi vogalni in T spoji profilov so varjeni. 2x kontinuirano pripirno tesnilo po obodu.
Barva profilov: elektrostatično prašno barvano v barvo fasade, železov oksid DB 703 črna
Dimenzije in delitev: po shemah fasade iz PZI projekta;
Vgradnja toplotno-izolativnih stekel debeline 30-54 mm. Tesnenje stekel z EPDM tesnili ali pa 'mokro' tesnenje s silikonom. Stekelna letvica na notranji strani jeklene ali alu izvedbe.
Zahteve glede standardov katerim mora ustrezati sistemska zunanja vrata za vgradnjo v fasadni zasteklitvi:
- toplotna izolativnost po EN ISO 10077-2: Ud &gt; 0,74 W/m2K 
- zvočna izolativnost po EN ISO 140-3: min Rw+Ctr = 30dB
- protvlomni razred po ENV 1627 - do RC3 
- zrakotesnost po EN 12207 - razred 4 
- vodotesnost po EN 12208 - razred 9a 
- odpornost na udarni veter EN 12210 - razred C4 
- sila rokovanja po EN 12217 - razred 2 
- mehanska trajnost po EN 12400 - razred 8
</t>
  </si>
  <si>
    <t>3.1.15.02.01.12</t>
  </si>
  <si>
    <t>Doplačilo k post. 3.1.15.02.01.11 za izvedbo revizijskih vrat sv.dim. 80/190 cm, za dostopno odprtino  v vmesni prostor med bazensko školjko in stensko zaporo - izvedba po sistemu proizvajalca stenske zapore (kot npr. Knauf ali enakovredno)</t>
  </si>
  <si>
    <t>3.1.20.01.01.04</t>
  </si>
  <si>
    <t>Samonosna montažna stenska zapora jaškov (TI zaporne stene ob bazenih, višine 2,3m):
Nabava, dobava in montaža suhomontažnih stenskih zapor jaškov iz vodoodbojnih MK plošč, debelina stenske zapore d = 100 mm. Stenska zapora v sestavi:
- dvoslojna obloga z vlagoodpornimi MK - GKFI ploščami d = 2x12,5 mm, kot npr.: Knauf  Diamant vijačenje v podkonstrukcijo (bandažiranje v kvaliteti K2)
- dvojna, sovprežno povezana podkonstrukcija iz profilov CW 75 (kat. C4 po EN ISO 12944)  d = 75 mm
-  vmes termoizolacija  iz kamene volne (SIST DIN 13162) d = 80mm, npr.: Natur board Venti  ali tehnično enakovredno
- parna zapora: specialna namenska PE folija z lepljenimi stiki (kot npr. KI - LDS100 ali enakovredno)
Sistem poljubnega proizvajalca, kot npr.: Knauf  W629 ali tehnično enakovredno.</t>
  </si>
  <si>
    <t xml:space="preserve">Izdelava, dobava in montaža stenske omarice za talno gretje v mavčnokartonski oblogi oznaka FLH.03. Omarica dim. 88 x 110cm, globine 20cm je sestavljena iz nosilnega kovinskega skritega okvirja in okvirja vratic s pločevino, ki so oblečena z mavčnokartonsko ploščo, pritrditev na okvir. Spodnji del obloge v višini 10cm je fiksen. Vratca se zapirajo preko ključavnice. Vse mere mora izvajalec kontrolirati na mestu samem pred izdelavo in montažo ter jih uskladiti z izbranim sistemom ogrevanja.  Izvedba po shemi FLH.03 - OMARICA ZA TALNO GRETJE št. risbe 3008.
</t>
  </si>
  <si>
    <t xml:space="preserve">Dobava in izvedba toplotno izolacijske obloge betonskega stropa, v sestavi
- cement-akril.lepilo(pasovno/točkovno) d= 0,3 cm
- stropna obloga in izolacijska plošča: hidrofobizirane izolacijske lamele iz mineralne kamene volne, s tovarniško nanesenim silikatnim obrizgom na zunanji strani lamel (kot npr. Knauf Insulation CLT C1THERMAL 100 ali enakovredno); λ=0,037 W/(mK); odziv na ogenj: razred A1;
- pri vgradnji je potrebno upoštevati tehnična navodila proizvajalca izolacijskih lamel in ponudnikov lepil!
</t>
  </si>
  <si>
    <t>TI obloga bet. stropa (na višini do 2,5m) - MW lamele z nanešenim silikatnim obrizgom, d=10cm
* AB strop pod bazensko školjko;</t>
  </si>
  <si>
    <t>zaključna odkapna pločevina iz nerjavne-INOX pločevine (AISI 316) deb. 1,0mm, RŠ do120mm - izvedba po detajlu
* vidni zaključek VHI na AB steno ZU - glej ARH detajle/št.risbe: D26/3026;</t>
  </si>
  <si>
    <t xml:space="preserve">enako kot postavka 3.1.10.06.01.01, samo 2-slojna HI kot vertikalni zaključek (horizontalne HI) na stene, vključno z odrezom in zaključkom HI na vrhu (po detajlih iz načrta ARH); 
- vert. zaključki HI na AB obodne stene objekta in talno podkonstrukcijo steklene fasade (nad kletjo), višine ca. 50-70cm; </t>
  </si>
  <si>
    <t>Nadgradna toplotno izolirana konstrukcija na jekleni podkonstrukciji za fasadne in strešne zasteklitve.
Vidna širina znotraj in zunaj je 50 mm.
Pritrditev osnovnega profila na pokonstrukcujo je izvedena s točkovnim varjenjem.
Vse zatesnitve stekel in vstavnih elementov morajo biti izvedene z EPDM tesnili.
Tesnila v prečkah in stebrih so opremljena integriranimi kanali za odvod vode.
Prekrivajoči princip odvoda vode je zasnovan na višinsko zamaknjenih nivojih tesnenja pri tesnilih v stebrih in prečkah.
Vsi priključki na gradbeno konstrukcijo morajo biti izvedeni z notranjimi in zunanjimi neprekinjenimi EPDM tesnili.
Toplotna prevodnost konstrukcije Uf do 0,81 W/m2K. Debelina stekla 54 mm.
Osnovne zahtevane lastnosti za fasade:
- Toplotna izolativnost po EN ISO 10077-2
- Zvočna izolativnost po EN ISO 140-2, min: Rw+Ctr=35 dB
- Protvlomni razred po ENV 1627 - do RC3 
- Zrakotesnost po EN 12152 - razred AE 1350
- Vodotesnost po EN 12154 - RE 1350
- Odpornost na vetrne obremenitve EN 13116 - 2,0kN/m2 / 3,0kN/m2
- Odpornost na udarce po EN 14019 - I5/E5
- Skupna toplotna prevodnost fasade Ucw ≤ 0,90 W/m2K.
* fasadni sistem kot npr. Schüco AOC 50 ST.SI ali RAICO Therm + S-I 56 ali fasadni sistem drugega proizvajalca z enakimi ali boljšimi lastnostmi;</t>
  </si>
  <si>
    <t>3.1.12.04.02.</t>
  </si>
  <si>
    <t>kompletni zaključek na notranji strani med fasado in tlakom - po detajlu iz načrta ARH, v sestavi:
- TI-MW plošče - v skupni deb. 15cm, višine ca. 25cm; PZ - ca. 0,4m2/m1;
- podkonstr.poc.pl. - RŠ ca. 0,9m2/m1 ; zapolnitev in kitanje rege -  1,0m1/m1;
* izmera po dolžini kompletnega zaključka - zaključek pri zastekl.fasada/tlak: po ARH detajlu D14- risba št. 3014;</t>
  </si>
  <si>
    <t>3.1.12.04.02.01</t>
  </si>
  <si>
    <t xml:space="preserve">Kompletna dobava potrebnega materiala in izvedba zaključka na notranji strani kot talni zaključek  fasade oz. fasadne podkonstrukcije v nivoju tlaka - po detajlih iz načrta ARH. Zaključek za dosego dodatne toplotne in hidro izoliranosti ter zrakotesnosti (prehoda med fasado in tlakom objekta ).
V ceni postavke zajeti:
- dodatno toplotno izolacijo (TI): iz kamene volne- rezanje in opasovanje MW plošč različnih debelin ( kot npr. KI NaturBoard VENTI ali enakovredno);
- parna zapora (PZ): večplastna namenska folija - Sd=150m (kot npr. Delta Reflex ali enakovredno), vklj. z lepljenjem vseh stikov z namenskim lepinim trakom;
- podkonstrukcija iz pocinkane pločevine d=1,2mm;
- polnjenje rege šir. do 15mm z elastičnim polnilom in zaključno kitanje stika s trajno elastičnim kitom med tlakom in pritrdilnimi elementi fasade;
* v postavki so podane razvite širine (RŠ) oz. neto površine navedenih materialov, potrebnega za izvedbo 1m1 celotnega zaključka (za posamezni primer zaključka po detajlu);
</t>
  </si>
  <si>
    <t>3.1.12.04.02.02</t>
  </si>
  <si>
    <t>Pod vsemi elementi fasade in vgradnih elementov fasade, ki segajo do tal je potrebno predvideti kovinsko podkonstrukcijo (izpolnjeno s toplotno izolacijo - kot npr. Purenit ali XPS plošče ali enakovredno) za pritrjevanje hidroizolacij + izvedbo hidroizolacij, ki preprečuje zatekanje meteorne vode pod estrih</t>
  </si>
  <si>
    <t>kompletni zaključek na notranji strani med fasadnimi drsnimi vrati in tlakom - po detajlu iz načrta ARH, v sestavi:
- TI-PUR plošče - (b/h= 25/15cm - zajeto v osnovni post.fasade oz. vrat) ; PZ - ca. 0,25m2/m1;
- podkonstr.poc.pl. - RŠ ca. 0,9m2/m1 ; zapolnitev in kitanje rege -  1,0m1/m1;
* izmera po dolžini kompletnega zaključka - zaključek pri fas.drsnih vratih: po ARH detajlu D33- risba št. 3033;</t>
  </si>
  <si>
    <t>3.1.17.02.01.02</t>
  </si>
  <si>
    <t>Vodnik H05Z-K za izenačevanje potencialov in povezavo kovinskih mas, položen prosto ali uvlečen v predhodno položene instalacijske cevi</t>
  </si>
  <si>
    <t>H05Z-K 4mm2</t>
  </si>
  <si>
    <t>H05Z-K  6mm2</t>
  </si>
  <si>
    <t>Kabel dovodni N2XH položen na kabelskih policah od razdelilca RBTR do omar RBT 1/2/3/S :</t>
  </si>
  <si>
    <t>N2XH 4x70²</t>
  </si>
  <si>
    <t>N2XH1G35² RZ</t>
  </si>
  <si>
    <t>N2XH 4x50²</t>
  </si>
  <si>
    <t>N2XH 1G25² RZ</t>
  </si>
  <si>
    <t>N2XH 5G16²</t>
  </si>
  <si>
    <t>N2XH 4x25²</t>
  </si>
  <si>
    <t>N2XH 1G16² RZ</t>
  </si>
  <si>
    <t>Energetski kabel tipa OLFLEX CLASSIC 100 H  z vodniki z zmanjšano emisijo strupenih plinov  - 1kV položen pretežno na  kabelske police, delno v cevi</t>
  </si>
  <si>
    <t>Komandni kabel tipa OLFLEX CLASSIC 110 H  položen delno v ceveh, delno na kabelskih policah, naslednjih prerezov:</t>
  </si>
  <si>
    <t>CLASSIC 110 H  2x0,5mm2</t>
  </si>
  <si>
    <t>CLASSIC 110 H  3G0,5mm2</t>
  </si>
  <si>
    <t>CLASSIC 110 H  4G0,5mm2</t>
  </si>
  <si>
    <t>CLASSIC 110 H  4x0,5mm2</t>
  </si>
  <si>
    <t>CLASSIC 110 H  8G0,5mm2</t>
  </si>
  <si>
    <t>CLASSIC 110 H 12G0,5mm2</t>
  </si>
  <si>
    <t>Kontrolni kabel tipa OLFLEX CLASSIC 110 CH  položen delno v ceveh, delno na kabelskih policah, naslednjih prerezov:</t>
  </si>
  <si>
    <t>CLASSIC 110 CH  12G0,75mm2</t>
  </si>
  <si>
    <t>CLASSIC 110 CH 18G0,75mm2</t>
  </si>
  <si>
    <t>Kontrolni kabel tipa OLFLEX CLASSIC 110 CH položen delno v ceveh, delno na kabelskih policah, naslednjih prerezov:</t>
  </si>
  <si>
    <t>CLASSIC 110 CH 2x0.5mm2</t>
  </si>
  <si>
    <t>CLASSIC 110 CH 4G2,5mm2</t>
  </si>
  <si>
    <t>CLASSIC 110 CH 4G6mm2</t>
  </si>
  <si>
    <t>CLASSIC 110 CH 4G25mm2</t>
  </si>
  <si>
    <t>3.1.27.01.03.02</t>
  </si>
  <si>
    <t>3.1.27.01.03.03</t>
  </si>
  <si>
    <t>3.1.27.01.03.04</t>
  </si>
  <si>
    <t>Vsebuje motor in enoto za spuščanje oz. dvigovanje, prelivni kanal s pogonsko osjo, polžasti vijak v vodilu, talne plošče in kontrolno ploščo s prikazovalnikom gladine. Tla je mogoče vodoravno in poševno upogibati. Nadzor na daljavo. Konstrukcija odporna na vplive vode in klora. Podna obloga nedrseča.</t>
  </si>
  <si>
    <t xml:space="preserve">Splošne zahteve za vidne betone:
- uporabi se opažni sistem z vsemi sistemskimi elementi, vključno s tesnili;
- opaži morajo biti pred izvedbo čisti in nepoškodovani;
- pri opaženju je potrebno uporabiti ustrezna olja, ki ne smejo kakorkoli vplivati na površine (npr. različna obarvanost površine, še posebej pri razredu VB3);
- armatura mora imeti zadostno betonsko kritje (na vidni površini ne sme biti vidnih delov armature, veznega materiala, ki bi lahko povzročalo sledove korozije in vidnih distančnikov armature);
- v primeru zatekanja cementnega mleka je predvideno brušenje betona, kar se ne zaračunava posebej oz. je zajeto v ceni postavk izvedbe betonskih in AB elementov;
- v primeru slabe kvalitete betonov je predvidena sanacija betonske površine s sanacijskimi materiali, vključno s predpripravo podlage, kar se ne zaračunava posebej oz. je zajeto v ceni postavk izvedbe betonskih in AB elementov;
- v primeru slabe kvalitete betonov in pri višjih/visokih zahtevah glede vidnosti (VB3 in VB4) razne sanacije površin s sanacijsko malto niso dopustne, zato je potrebno take AB elemente odstraniti in jih nadomestiti z novimi ustrezne kvalitete ter izgleda, stroške v zvezi s tem v celoti bremenijo izvajalca;
</t>
  </si>
  <si>
    <t>V primeru da posamezne postavke v popisu ne zajemajo celotnega opisa predhodnih in zaključnih del, potrebnih za funkcionalno dokončanje predmetne posamezne postavke, mora ponudnik izvedbo teh del vključiti v ceno na enoto!</t>
  </si>
  <si>
    <t>TZI plast v plavajočem podu iz elastificiranih EPS plošč  deb. 3,0 cm, min. 100 kPa, λ≤0,036, ΔL'nw ≥ 27 dB (kot npr. FRAGMAT EPS SILENT T1000 ali enakovredno), plošče se polagajo na talno površino (prosto položene)
* v sestavi tlaka: 1-sl. pri T.B6, T.B7, T.B8, T.C2, T.B16, T.B9, T.B11, T.C9 ;</t>
  </si>
  <si>
    <t>3.1.5.01.04.07</t>
  </si>
  <si>
    <t>TZI plast v plavajočem podu iz elastificiranih EPS plošč  deb. 5,0 cm, min. 100 kPa, λ≤0,036, ΔL'nw ≥ 27 dB (kot npr. FRAGMAT EPS SILENT T1000 ali enakovredno), plošče se polagajo na talno površino (prosto položene)
* v sestavi tlaka: 1-sl. pri T.B4, T.B4a ;</t>
  </si>
  <si>
    <t xml:space="preserve">opis konstrukcije:
- Tlorisna površina konstrukcije strehe znaša cca. 12.180 m2 (navedena je skupna površina nad objektoma B - objekt s plavalnimi bazeni [A=8.912m2] in C - objekt s telovadnicami [A=2.728m2] ter nepokritega vmesnega dela strehe [A=540m2], ki povezuje strehi obeh objektov v celotno konstrukcijo), višina slemena pa 14,5 m. Konstrukcija strehe je sestavljena iz glavnih nosilcev višine 70 cm in širine 30 cm, na medsebojnem razmaku 6m. Na območju največjih razponov so nosilci povezani z nateznimi zategami prečnih prerezov različnih dimenzij. Za zatege je predlagan sistem Halfen Detan-S (v kolikor se zagotovi zadostno nosilnost, se lahko uporabi sistem drugega proizvajalca). Zaradi velikih razponov ter zagotavljanja zadostne statične višine so predvidene stojke iz standardnih škatlastih profilov SHS 150/12 mm, ki povezujejo zatege s tlačenim nosilcem. 
- Zgornji pasovi tlačenih nosilcev so na razmaku treh metrov bočno podprti s pomočjo standardnih škatlastih profilov SHS 120x5 mm, ki so privijačeni na zgornjo pasnico nosilcev (ti profili služijo tudi kot podpora konstrukcije svetlobnikov).
- Preko nosilcev se polaga trapezno pločevino višine 165 mm, ki služi kot nosilna podlaga zaključnih slojev položne strehe. Trapezno pločevino je treba polagati minimalno preko dveh polj.
- Streha je ponekod podprta z močnimi armiranobetonskimi stenami debeline 50 cm (objekt C), drugje pa z jeklenimi stebri iz standardnih škatlastih profilov RHS 500x300 mm z različnimi debelinami sten.
- Zavetrovanje strehe je izvedeno s pomočjo treh polj horizontalnih križev iz napenjalk okroglega prečnega prereza s premerom 27mm.
- Jekleno konstrukcijo se korozijsko ščiti z vroče cinkano prevleko:. v notranjem delu obj. B (bazenski del) razred zaščite C4; obj. C (telovadnice) in zunaj objektov B/C je razred zaščite C3.
</t>
  </si>
  <si>
    <t>3.1.8.02.03.</t>
  </si>
  <si>
    <t>3.1.8.02.03.00</t>
  </si>
  <si>
    <t>3.1.8.02.03.01</t>
  </si>
  <si>
    <t>opis notranjega podesta (RTV podest ozn. po načrtu ARH):
Konstrukcija podesta s stopniščem je izdelana iz tipskih vroče valjanih UPE profilov različnih dimenzij in ojačitvenih ter spojnih elementov iz varjene konstrukcijske pločevine, za pod so predvidene talne pohodne rešetke.
Op.: ograje in dostopne lestve so zajete v ločenih postavkah v sklopu KLJUČAVNIČARSKIH DEL;</t>
  </si>
  <si>
    <t>jeklena konstrukcija konstrukcije prostora ˝VIP jedilnica˝,  kompletno po zgornjem opisu, kval.jekla S355; AKZ - razred C4 (vroče cinkanje);</t>
  </si>
  <si>
    <t>jeklena konstrukcija konstrukcije prostora ˝VIP predavalnica˝,  kompletno po zgornjem opisu, kval.jekla S355; AKZ - razred C4 (vroče cinkanje);</t>
  </si>
  <si>
    <t>3.1.8.02.03.02</t>
  </si>
  <si>
    <t>Kompletna dobava in montaža jeklene konstrukcije za notranje prostore ˝VIP boxi˝, konstrukcijo razvrščamo v razred EXC3 - glede na posledice CC2, namembnost SC1, način izdelave PC2), vključno z vsem pritrdilnim in sidrnim materialom ter antikorozivno zaščito (AKZ) - izvedba po načrtu GK.</t>
  </si>
  <si>
    <t>opis jeklene konstrukcije notranjih prostorov ˝VIP box-a˝ (VIP jedilnica in VIP predavalnica - ozn. po načrtu ARH):
Konstrukciji obeh prostorov sta enaki in sta sestavljeni iz vroče valjanih jeklenih profilov HEA 160, HEA 140, IPE 100 in povezave s primarno jekl.konstr. s pravokotnimi cevmi, ojačitvenih ter spojnih elementov iz varjene konstrukcijske pločevine (izvedba po PZI načrtu ARH in delavniškem načrtu izvajalca);</t>
  </si>
  <si>
    <t>3.1.14.06.01.06</t>
  </si>
  <si>
    <t>3.1.14.06.01.07</t>
  </si>
  <si>
    <t>3.1.12.02.02.02</t>
  </si>
  <si>
    <r>
      <t xml:space="preserve">Zunanja zastekljena drsna vrata v jeklenih profilih, visoko termo izoliran, modularni drsni in dvižni sistem, trotirni podboj.
Toplotno izoliran sistem za panoramske zasteklitve z dvižno - drsnim odpiranjem. Globina podboja 280 mm pri trotirnem podboju, globina krila 80 mm.
Spodnji profil se 'utopi' v tlak tako, da je poravnan z višino notranjega tlaka </t>
    </r>
    <r>
      <rPr>
        <i/>
        <sz val="10"/>
        <color rgb="FF0070C0"/>
        <rFont val="Arial"/>
        <family val="2"/>
        <charset val="238"/>
      </rPr>
      <t>(Opcija izvedbe popolnoma ravnega spodnjega profila (brez kanalov) z uporabo dodatnih elementov)</t>
    </r>
    <r>
      <rPr>
        <sz val="10"/>
        <color rgb="FF0070C0"/>
        <rFont val="Arial"/>
        <family val="2"/>
        <charset val="238"/>
      </rPr>
      <t xml:space="preserve">.
Tirnica drsnega odpiranja iz nerjavečega jekla.
ALU statične ojačitve kril, ki se nevidno vstavijo v krilo (s prekinjemim toplotnim mostom, za višje višine elementov je na razpolago zunanja statična ojačitev).
Sistemski PVC 'basis' profil v tlaku za priklop na podlogo drsnega elementa brez toplotnih mostov.
Dvižno-drsno ali drsno odpiranje. Teža kril do 500 kg. Maksimalna dimenzija kril 350 x 350 cm.
Zaključki na gradbeni element morajo biti izvedeni po RAL smernicah montaže - znotraj paronepropustni, zunaj paropropustni, vodotesni.
</t>
    </r>
  </si>
  <si>
    <t>doplačilo za opcijsko izvedbo popolnoma ravni spodnji profil (brez kanalov) z uporabo dodatnih elementov (glej tretjo alinejo osn. opisa postavke)
* op.: ponudi se razlika v ceni za opcijsko izvedbo, vrednost te postavke ni všteta v končno skupno vrednost tega sklopa popisa/predračuna);</t>
  </si>
  <si>
    <t>3.1.14.07.00.00</t>
  </si>
  <si>
    <t>Izdelava po shemah iz PZI načrta in detajlih ARH ter delavnikih načrtov izvajalca, vključno z opisano antikorozijsko zaščito (AKZ - razred izpostavljenosti C4) - po opisu v posamezni postavki.</t>
  </si>
  <si>
    <t>Izdelava podkonstrukcij po shemah iz PZI načrta in detajlih ARH ter delavnikih načrtov izvajalca, vključno z opisano antikorozijsko zaščito (AKZ - razred izpostavljenosti C4) - po opisu v posamezni postavki.</t>
  </si>
  <si>
    <t>Razne kovinske podkonstrukcije, vključno z AKZ</t>
  </si>
  <si>
    <t>IIzvajalec spuščenih stropov mora v sodelovanju z izvajalcem instalacijskih del dogovoriti optimalno izvedbo podkonstrukcije in obešal ter zaključke za možen ustrezen način vgradnje instalacijskih razvodov in vgradnih elementov! Pri tem se ne smejo zmanjšati gradbeno fizikalne karakteristike stropu.</t>
  </si>
  <si>
    <t>Spuščeni stropovi oznaka SS.B2 - nosilni strop kot npr. Cubo sistem ali enakovreden sistem:
Nabava, dobava in montaža suhomontažnih spuščenih stropov v sestavi:
- obloga zgoraj: obloga iz pločevine, korozijsko zaščitena in barvana po izboru projektanta
- nosilna plošča osb plošča d = 25mm
- tipska podkonstrukcija sestavljena iz profilov UW 100 in dvojnih profilov CW 100 obešena na pritrdila
- zvočna/toplotna izolacija mineralna volna d = 100mm
- finalna obloga spodaj: dvoslojna vlagoodporna mavčnokartonska plošča npr. KNAUF GKBI 2x 12,5mm
* skupaj za: ˝Savna box˝ - ARH risba št. 0820 in ˝Masaže box˝ - ARH risba št. 0821;</t>
  </si>
  <si>
    <t>Spuščeni strop oznaka SS.B7- dekorativni spuščeni strop
Dobava in montaža lamelnega kovinskega stropa izdelanega iz pobarvane pocinkane podkonstrukcije (odporne na klorno atmosfero), 0,6 mm, ter iz aluminijastih lamel , ki so postavljene vertikalno v razmiku 100 mm. Lamele so belo barvane, mat, s poliestersko barvo, višine so 100 mm ter debeline 0,5 mm. Tipska obešalo so postavljena na vsakih 120 cm, višina obešal po projektu. (kot npr. KCS Ecranlux).</t>
  </si>
  <si>
    <t>3.1.15.03.01.07</t>
  </si>
  <si>
    <t>3.1.15.04.02.</t>
  </si>
  <si>
    <t>3.1.15.04.02.01</t>
  </si>
  <si>
    <t>3.1.16.06.</t>
  </si>
  <si>
    <t>DVIŽNA ZAVESA ob velikem bazenu za zaščito pred preletom žog</t>
  </si>
  <si>
    <t>Obedelava zavese:
Zavesa (zunanja "vidna"sloja) mora biti po zgornjem notranjem robu ojačana s 5 cm trakom, ki omogoča zatikanje kovinskih obešal z notranje strani zavese skozi dva nosilna trakova. Spodnji rob zavese je višine 10 cm z všito obtežitveno vrvico teže 200 g/tm. Stranice osko zarobljene z všitimi velcro trakom za medsebojno spajanje.
Notranji sloji zavese imajo po zgornjem robu ojačitevni trak 5 cm z vtisnjinimi kovisnkimi očesci vsakih 20 cm. Stranice ozko zarobljene. Spodnji robovi notranjih zaves zarobljeni.  
Dolžina: 11,70 m
Višina: 2,50 m
Nabor: rahlo valovita brez nabora
Izbor zavese predhodno potrdi projektant.</t>
  </si>
  <si>
    <t>Dobava in montaža 5-slojne akustične zavese v VIP prostori. Zavesa je izdelana iz kombinacije visoko akustičnih materijalov. Zavesa mora zagotavljati 13 dB zvočne izolativnosti za kar mora dobavitelj predložiti certifikat o laboratoriski meritvi. Vsi vgrajeni materiali morajo biti narejeni iz 100% Trevire CS, ki je trajno negorljiva po DIN4102 B1 in EN 13501-1 ter predložiti certifikat o negorljivosti.
Sestava akustične zavese:
- Zunanja dva sloja zavese morata biti narejena iz akustičnega 
  gledališkega žameta kot ALICANTE teže 520 g/m2, neobdelane širine 
  140 cm, trajno negorljiv po zgoraj navedenimi standardi. Material 
  mora imeti certifikat/testiranje po Martin Dale 100.000. Barva se 
  izbere na osnovi dostavljenih vzorcev dobavitelja.
- Notranjih trrije (3) sloji  morajo biti narejeni iz specifičnih 
  materialov iz Trevire CS, ki so trajno negorljivi po zgoraj 
  navedenimi standardi, pralni, brez vonja in vpijajo zvok
Skupna teža zavese cca 2500 g/m2</t>
  </si>
  <si>
    <t xml:space="preserve">Vpetje: 
Točkovno vpetje aluminijaste podkonstrukcije (na primarne jeklene nosilce stropa dvorane). Dobavitelj mora za naročnika in projektanta izdelati tehnični projekt s točnimi obtežbami in načinom vpetja.
Elektro oprema: 
Dobavitelj mora dobaviti elektro omarico s tipkami za upravljanje in varnostnim stikalom. Opcijsko se lahko dobavi tudi daljinski upravljalec. Naročnik poskrbi za elektro napeljavo skladno s projektom dobavitelja. 
Spodnji del elektro dvižne zavese je izdelan iz "PVC-ja". PVC združuje najnovejšo tehnologijo tkanja z običajno visoko kakovostjo prevleke (gostota 900 g/m2; visoka stabilnost, odporen na upogib / gubanje), s čimer naredimo material z "edinstveno" površino in izjemnimi tehničnimi lastnostmi. Zagotovljene so popolne kotalne lastnosti. 
Certifikati in ustreznost pregradne stene:
Certifikat akreditirane inštitucije (TUV…) za ROLO pregradno steno skladno z DIN 18032-4
CE izjava o skladnosti za ROLO pregradno steno 
Dokazilo o ognje odpornosti PVC-ja v razredu B-s2,d0 po EN 13501-1 
Opomba: Barva skladna z zahtevami arhitekta;  PVC mora biti potiskan skladno z željo naročnika (logotip, silhueta, napis, shema…) .
</t>
  </si>
  <si>
    <t>3.1.16.06.01.01</t>
  </si>
  <si>
    <t>Dvižna zavesa ob velikem bazenu za zaščito pred preletom žog, kompletno po osn.opisu</t>
  </si>
  <si>
    <t>3.1.17.03.02</t>
  </si>
  <si>
    <t>3.1.17.03.02.01</t>
  </si>
  <si>
    <t>3.1.18.03.02.02</t>
  </si>
  <si>
    <t>kovinski kotnik kot robni-zaključni element za  prodnato nasutje - po načrtu in detajlu ARH</t>
  </si>
  <si>
    <t>Dobava pranega prodca granulacije D=50-70mm in izdelava prodnega nasutja kot nepohodni notranji tlak, vključno z robnim elementom</t>
  </si>
  <si>
    <t>V prostorih za tuširanje in drugih mokrih prostorih je pred polaganjem stenske keramike obvezno premazati stenske površine z vodoodpornim premazom (v višini stenske obloge), ki mora biti kompatibilen s podlago in lepilom za keramiko in zagotoviti dober sprijem, kar je potrebno upoštevati pri izvedbi. Talno HI bariero pod keramičnimi ploščicami je potrebno ustrezno zaključiti na stene in izvesti tesnenje na stiku stena/tlak!</t>
  </si>
  <si>
    <t>Dobava materiala in sistemska izvedba fleksibilne vodotesne bariere, primerna za nanos na betonske in druge površine pod talno keramiko, vključno s pripravo površine in sistemskimi rešitvami za tesnenje stikov s steno, talnih reg ter tesnenju odtokov. Izvedba po navodilih izbranega proizvajalca HI sistema in proizvajalca lepila za lepljenje keramike.
Dvokomponentni fleksibilni tesnilni sistem na osnovi cementa in sintetičnih smol (kot npr.: Mapelastic ali enakovredno), z nanašanjem v dveh slojih, armirana s stekleno mrežico, skupaj z gumiranimi poliestrskimi trakovi oz. manšetami z robno tkanino (kot npr.: Mapeband + tesnilna masa Mapeflex GB1 ali enakovredno);
- talno HI je zaključiti po vertikali na zidovih v višini min. 15 cm (v kolikor ni v detajlih zahtevano drugače), kar je potrebno zajeti v ceni talne HI;
* izmera po površini tlaka;</t>
  </si>
  <si>
    <t xml:space="preserve">Talna HI bariera s stenskimi zaključki, po osn.opisu;
* sanitarni prostori </t>
  </si>
  <si>
    <t>Stenska HI bariera z delno elastično polimercementno vodotesnim premazom (min. 2x premaz) ali ustreznim nanosom HI mase (po navodilih proizvajalca)
- ustreza sistemska rešitev kot npr. Mapelastic
*Tuš prostori in stena ob pomožnem bazenu</t>
  </si>
  <si>
    <t>HI bariera stopnic (ob bazenu)s stenskimi zaključki, po osn.opisu;
* stopnice ob bazenu, v sestavi tlaka T.B14;</t>
  </si>
  <si>
    <t xml:space="preserve">Talna HI barieras stenskimi zaključki, po osn.opisu;
* mokri prostori - obbazenska ploščad in razkuževalni bazenčki za noge; </t>
  </si>
  <si>
    <t>Doplačilo za priključitev tesnilnega sloja pod keramiko in z bazensko membrane se izvede z samolepilnim tesnilnim trakom (kot npr. Mapeband BST ali enakovredno), pred nanosom tesnilnega sistema se vgradi armirna mrežica (kot npr. Mapenet 150 ali enakovredno).
* stik bazenska HI in talna HI;</t>
  </si>
  <si>
    <t>3.1.22.06.</t>
  </si>
  <si>
    <t>3.1.22.06.01.</t>
  </si>
  <si>
    <t>ŠPORTNA OPREMA (del opreme, ki je vezan na možnost zaključka GO del)</t>
  </si>
  <si>
    <t>3.1.22.06.01.01</t>
  </si>
  <si>
    <t>sedežna klop na tribunah, po osn.opisu</t>
  </si>
  <si>
    <t>Dobava in montaža tribunske klopi - sedalo (iz HPL plošče debeline 8mm s posnetimi robovi) in ditstančni podkonstrukcijski jekleni C+U profil se medsebojno pritrdita z ustreznim tesnilnim sredstvom. Zaradi zagotavljanja varnega in udobnega sedenja se sedalo šir. 45cm za 15cm zavije čez rob AB tribun, radij zavoja 20mm. Dolžina klopi minimalno 150 cm, med klopmi 7mm fuge.  Sedalo s podkonstrukcijo se preko Z profila s tesnilnim trakom pritrdi v beton (betonske tribune zaradi klopi vsebujejo predpripravljen utor kamor se montira klop). 
Barvna lestvica: 1/3 sedežev je v barvah RAL 5002, RAL 5003 ali RAL 5013. Klopi so razporejene naključno, a nikoli več kot dve v isti barvi skupaj. Na koncu tribune, kjer klop ni v popolni dolžini, je v isti barvi kot sosednji sedež.
-  glej načrt ARH risbo št. ˝3011 D-11 SEDEŽ NA TRIBUNAH˝ (v postavki upoštevati samo klop, stol v projektu in popisu opreme);
* izmera po dolžini vgrajene tribunske klopi;</t>
  </si>
  <si>
    <t>3.1.22.06.02.</t>
  </si>
  <si>
    <t xml:space="preserve">Dobava in montaža letvenika iz smrekovega lesa, skladen s standardoma SIST EN 12346:2001 in SIST EN 913:2019.
</t>
  </si>
  <si>
    <t xml:space="preserve">letvenik: višina 250cm, širina 90cm, globina 14cm (poz. ozn. L1 na dispoziciji opreme)
- letveniki vgrajeni nad akustične obloge z zračnim slojem in izolacijo v fintes prostoru </t>
  </si>
  <si>
    <t>3.1.22.06.02.01</t>
  </si>
  <si>
    <t>tehnični dvojni pod, kompletno po osn.opisu
* namesto plošč je pohodno polnilo iz kov.rešetk, ki so zajete v post.3.1.14.03.05.01;</t>
  </si>
  <si>
    <t>Ostale zahteve, ki morajo biti vključene v izvedbo in ceno postavk:
- tesnjenje po RAL smernicah motaže po obodu
- izdelava delavniških risb, katere potrdi projektant pred izvedbo
- z vsem potrebnim montažnim, pritrdilnim in tesnilnim materialom ter opremo
- vse potrebne transporte in manipulacije za vgradnjo/montažo
- določena vrata imajo elektro ključavnico s kontrolo dostopa (kartični sistem zaznave), kar je razvidno iz shem vrat in elektro načrta;</t>
  </si>
  <si>
    <t>Tesnost in stabilnost opažev mora biti brezpogojno zagotovljena. Opaž mora biti pripravljen tako, da so po razopaženju betonske ploskve brez deformacij, gladke oziroma v strukturi določeni s projektom in popolnoma zalite brez gnezd ter iztekajočega cementnge mleka. Izvajalec jamči za trdnost, varnost in stabilnost uporabljenih opažev. V kolikor je z načrtom/detajlom predvideno, da se določene izpostavljene robove zaključnih konstrukcijskih elementov izvede kot posnete robove (s trikotnimi letvicami dim. 3x3cm - lesene ali iz umetne mase), se mora strošek le-teh zajeti v postavki opažev.</t>
  </si>
  <si>
    <t xml:space="preserve">Pri izvedbi plošče gre za nosilno konstrukcijo, ki se površinsko obdela kot industrijski tlak - strojno zgladi z rotacijskimi gladilci  (helikopterji) predvidoma brez dodatnih posipov. Navidezne dilatacije se obvezno izvedejo po linijah negativnih momentov. Dilatacije se reže 2 cm globoko in širne 4-5 mm. Nosilna armatura se ne reže! Linije negativnih momentov mora podati statik. Pred začetkom del izvajalec pripravi PIBK – projekt izvajanja betonske konstrukcije (projekt betona) kjer predlaga razporeditev dilatacij (linije negativnih momentov in po potrebi dodatne navidezne dilatacije, ki se uskladijo s projektantom statikom in arhitektom). Izvedbo (zarez) navideznih dilatacij je potrebno zajeti v ceni betonskih del! V PIBK izvajalec navede tudi vse potrebne ukrepe kako bo tekom celotne gradnje zagotovil, da bo strojno obdelana površina betona po zaključeni gradnji imela primeren izgled glede na predpisane lastnosti vidnega betona (npr. organizacija gradbišča, da ta površina ne bo skladišče/odlagališče materiala, površina brez večjih udarnih poškodb nastalih med gradnjo, pretežno enakomeren videz betona brez izrazitih madežev rje, lokalnimi potemnitvami kot posledice dolgotrajnega odlaganja predmetov in drugih nepravilnosti).
</t>
  </si>
  <si>
    <t xml:space="preserve">Debelino in obdelavo posameznih stekel v sestavi določi izvajalec skupaj z izbranim dobaviteljem stekla.
- vratna krila so opremljena s sistemskim okovjem, valjčni tečaji (iz nerjavečega jekla - bazen), cilindrični vložek, samozapiralo. Vse kljuke ali ročaji (iz nerjavečega jekla - bazen) po izbiri projektanta iz Jansen asortimana. Krila so lahko opremljena z »anti-panik« okovjem (iz nerjavečega jekla - bazen) po EN179 ali EN1125 standardu; z različnimi panik funkcijami v primeru evakuacijskih vrat, ali z elektro odklepom - po zahtevi.
- vrata so lahko obojestransko oplaščena s pločevino, kjer se uporabi namensko tanjše profile za vratna krila. 
- okovje vrat je sistemsko po izboru projektanta
- si stranski zaključki iz pločevine, kakor tudi vsi spoji in obrobe, morajo biti v skladu z gradbeno fizikalnimi zahtevami
- zasteklitev netransparentna polja (parapeti): obojestransko oplaščeno s pločevino, vmesna samonosna mineralna volna deb. 5cm
- zvočna izolativnost po EN ISO 140-3 - Rw = 40 dB
Izvedba komplet sten skupaj z vsem potrebnim montažnim, pritrdilnim in tesnilnim materialom
Izvedba po shemah in detajlih Sheme notranjih steklenih sten 1/4-2/4 št. risb 2801, 2802
</t>
  </si>
  <si>
    <t>Steklena stena oznake GW.B01.1 dim. 506 x 386cm (L x H) z vključenimi dvokrilnimi vrati dim. 160cm (90 + 56cm) x 218cm.</t>
  </si>
  <si>
    <t>Steklena stena oznake GW.B01-02 dim.1103 x 446cm (L x H) z vključenimi enokrilnimi vrati dim. 75 x 218cm.</t>
  </si>
  <si>
    <t>Steklena stena oznake GW.B.01-03 dim.261x 446cm (L x H) z vključenimi enokrilnimi vrati dim. 78 x 218cm.</t>
  </si>
  <si>
    <t>Steklena stena oznake GW.B.01-04 dim.1175 x 446cm (L x H) z vključenimi enokrilnimi vrati dim. 100 x 218cm. Del zgornjega dela stene se izvede stopničasto - glej shemo!</t>
  </si>
  <si>
    <t>Steklena stena oznake GW.B.01-5 dim. 697 x 223 cm (L x H) z vključenimi dvokrilnimi vrati dim. 160cm (90 + 56cm) x 223cm.</t>
  </si>
  <si>
    <t>Steklena stena oznake GW.B03 dim. 1770 x 223 cm (L x H) z vključenimi 4x enokrilnimi vrati dim. 100 x 223cm.</t>
  </si>
  <si>
    <t xml:space="preserve">Steklena stena oznake GW.B02 dim. 1770 x 223 cm (L x H) z vključenimi dvokrilnimi vrati dim. 160cm (90 + 56cm) x 223cm in enokrilnimi vrati dim. 100 x 223cm.
</t>
  </si>
  <si>
    <t>Steklena stena oznake GW.B06 dim. 579 x 392 cm (L x H) z vključenimi enokrilnimi vrati dim. 100 x 214cm + steklena stena dim. 50 x 446 cm (L x H)</t>
  </si>
  <si>
    <t>Steklena stena oznake GW.B05-1 dim. 1784 x 446 cm (L x H) z vključenimi 2x enokrilnimi vrati dim. 75 x 214cm. Del zgornjega dela stene se izvede v poševnini - glej shemo!</t>
  </si>
  <si>
    <t xml:space="preserve">Izdelava, dobava in montaža steklenih sten z jekleno profilacijo kot npr. Jansen economy 60 ali enakovredno. Steklene stene v sestavi:
- jeklena profilacija je 60 mm; profilacija je »hladna«- brez prekinjenega toplotnega mostu. Vratna konstrukcija je med podbojem in krilom površinsko poravnana. Protikorozijska zaščita profilov je lahko izvedena s klasičnim lakiranjem ali prašnim barvanjem po RAL karti - po zahtevah arhitekta. Antikorozivna zaščita min. razred C4.
- zasteklitev Tip 1: zvočno zaščitno dvoslojno steklo - stekla ki gredo do gotovega tlaka so varnostna
- zasteklitev Tip 2: enojna zasteklitev - varnostno steklo
steklo - polnilo je v konstrukcijo sistemsko vpeto z ustrezno širokimi steklitvenimi letvicami, ki se pritrjujejo s pomočjo samoreznih zatičnih vijakov. Za premoščanje stikov med steklom in konstrukcijo so lahko vstavljena steklitvena tesnila – suha zasteklitev; ali pa se predhodno vstavi penasti samolepilni trak in se nastalo fugo zapolni s silikonom – mokra zasteklitev. </t>
  </si>
  <si>
    <t xml:space="preserve">Vodenje in pritrjevanje panelov:
Dvotočkovno vodenje, dvokolesni valjčni voziček iz jekla in visoko odporne plastike, odporen proti obrabi, v križiščih se mora premikati v vse smeri. Ni spodnjih vodil.
Podkonstrukcija vodila iz jekla:
Viseči nosilci, morajo biti izdelani iz korozijsko zaščitenega jekla, z nadomestnimi nosilci za pritrditev na različne podlage. Obešalniki morajo omogočati nastavitev višine, za izravnavo prednjih gosenic na kraju samem.
Parkiranje panelov, dimenzije in odpiranje so razvidni iz tlorisa in sheme. V premični steno so predvidena dvoja nihajna vrata, pritrjena na sosednjo ploščo.
Vsi uporabljeni aluminijasti profili morajo biti eloksirani, primerno antikorozijsko zaščiteni za uporabo v bazenskem okolju, prašno barvani v barvo po izboru projektanta: RAL 9006. Stekla imajo varnostni potisk skladno s standardom SIST ISO 21542:2012  DIN EN ISO 9001
Zaradi zagotavljanja enotnega izgleda VIP prostora morajo tako fiksne steklene stene (GW.B.21) kot pomične steklene stene (GW.B.22) slediti enotnemu izgledu profilov, ki ga potrdi projektant.
Izvedba sten po shemah projektanta in delavniškem načrtu izvajalca.
</t>
  </si>
  <si>
    <t xml:space="preserve"> Vrata steklene stene so izdelana iz ekstrudirane aluminijaste profilne konstrukcije s tesnili na treh straneh. Vratna krila so steklena, tečajna. Za odpiranje vrat služi obojestranski drog v inox izvedbi po izboru projektanta. Vsi uporabljeni aluminijasti profili morajo biti eloksirani, primerno antikorozijsko zaščiteni za uporabo v bazenskem okolju, prašno barvani v barvo po izboru projektanta: RAL 9006. Stekla imajo varnostni potisk skladno s standardom SIST ISO 21542:2012.
Stena mora zagotavljati najmanj 37dB zvočne zaščite, z vratnim elementom, ki ima najmanj 31dB zvočne zaščite. Zahtevane lastnosti mora ponudnik izkazati z:
-atestom za zvočno zaščito stene (proizvoda) in vrat ter skladno z UNI EN ISO 140-3:2006 ter UNI EN ISO 717-1:1997
-atestom za odpornost na udarce skladno z UNI ISO 7892:1990 ali ETAG 003:2012
Zaradi zagotavljanja enotnega izgleda VIP prostora morajo tako fiksne steklene stene (GW.B.21) kot pomične steklene stene (GW.B.22) slediti enotnemu izgledu profilov, ki ga potrdi projektant. Izvedba sten po shemah projektanta in delavniškem načrtu izvajalca.
</t>
  </si>
  <si>
    <t>Izdelava, dobava in montaža sistemskih steklenih sten v VIP prostoru (kot na primer: Nordwall IDEA), debeline 36 mm, izdelane iz enojnih steklenih plošč debeline 10 ali 12 mm, vstavljenih v Alu profile. Stekla so kaljena, izvedena strukturno, brez vertikalnih profilov. Obodna zadrževalna konstrukcija, vidna tako vodoravno kot navpično, je v celoti izdelana iz zgibnih predhodno obdelanih ekstrudiranih aluminijastih profilov, ki so vnaprej pripravljeni tako, da centralno sprejmejo enojne plošče navpičnega stekla z vstavitvijo v ustrezna tesnila. Nosilne steklene plošče ne potrebujejo dodatnih vertikalnih nosilnih profilov. Sistemska zasteklitev je zgoraj vpeta v jekleno podkonstrukcijo in v betonsko plošča tal. Dimenzije fiksnih in odpirajočih elementov so razvidne iz sheme.Tesnila so, izdelana iz ekstrudiranih polikarbonatnih poltrdih, prosojnih profilov, so vnaprej nameščena z dvojnim dvostranskim trakom in zagotavljajo optimalno zvočno funkcijo ter izboljšujejo stabilnost konstrukcije in odpornost na vodoravne obremenitve.</t>
  </si>
  <si>
    <t>Izdelava, dobava in montaža steklene drsne stena VIP prostor za notranjo uporabo (kot na primer HUFCOR G3000). Sestavljena je iz tankih steklenih panelov z zgornjimi in spodnjimi aluminijastimi profili in / ali vratnimi paneli, ki so povezane v stekleno predelno steno polne višine.
Profili:
Aluminijasti zgornji in spodnji profil z režami za steklene pritrdilne zatiče. Kaljena stekla deb. 10 ali 12mm so zgoraj in spodaj pritrjena v alu profile na način, da se steklo trdno drži in da se steklo med delovanjem ne more premikati / vibrirati. Spodnji profili vključujejo talne zatiče za pritrditev panelov v svojem položaju. Vgrajeno so tudi tesnila za pometanje, ki so nameščena na zgornji in spodnji profil. Aluminijaste končne kape, pritrjene na profile zagotavljajo pravilen razmik spojev panelov in preprečujejo stik steklenih robov med sosednjima paneloma.
Vodila:
Ekstrudirana vodila iz aluminija, eloksirana v srebrni barvi in prašno barvano RAL 9006 (siva).
Valjčki so s plastično prevleko da zagotavljajo enostavno in tiho premikanje panelov na glavni osi in parkiriščih.
Statična varnost sistema vodil za uporabo (funkcija ločevanja prostorov) v povezavi z DIN 4103-1 ali DIN EN 1991-1-1 in DIN EN 1991-1-1 NA ter statična zaščita za transport in manevriranje.</t>
  </si>
  <si>
    <t xml:space="preserve">Elektro-dvižna pregradna zavesa bazenski prostor razdeli na dva dela. Enoslojna iz sloja poliesterske tkanine odporne na ogenj v razredu B1. Vključena ustrezna podkonstrukcija, ki je obešena na streho. Grafični potisk na spodnjem PVC delu. Zgornji mrežni del brez potiska. Primerno za uporabo v vlažnem in kloriranem okolju. 
Izvajalec EI del izdela električno napeljavo od glavne omarice do kontrolne omarice, motorjev in varnostnih zavor. Kontrolna omarica, s ključem za izklop napetosti in tipko za dvig spust, se namesti na zid, kjer je pogled na rokovanje zavese nemoten. Priklop izvrši ponudnikov pooblaščeni izvajalec. Konstrukcija skladno z DIN 18032/4.
Vključno s pritrjevanjem in podkonstrukcijo. Pritrjevanje na jekleno strešno konstrukcijo.
ALU nosilna palična konstrukcija z navijalnim mehanizmom in pogonom: 
Proti torzijska aluminijasta palična konstrukcija namensko izdelana za elektro dvižne pregradne stene z debelejšim aluminijastim profilom (odporno proti torziji). Presek konstrukcije 40 x 40 cm. V konstrukciji so nameščena navijalna sedla z vgrajenimi PVC valji ter namenska gred z notranjimi ojačitvami ter utorom za pritrjevanje platna. Na vsaki strani navijalne cevi sta vgrajena 2 cevna motorja 120 Nm s centralno povezavo.
</t>
  </si>
  <si>
    <t>Sestavni del tlakov so tudi obstenski zaključki kitanje ali obrobe tlaka (po PZI načrtu/detajlih ARH). 
V ceni finalnih tlakov je potrebno upoštevati tudi izvedbo dilatacij (na večjih površinah - po pravilnih proizvajalca posameznega tlaka in mestih kjer je z PZI načrtom to predvideno) in sicer je predvideno:
- zarez rege v podlago tlaka (v kolikor tega ni izvedel že izvajalec podlage - AB talna plošča ali arm.cem.estrih);
- čiščenje, prednamaz in zapolnitev rege z ustreznim elastičnim materialom ter tesnitev rege s finalnim kitom (barvo  finalnega kita določi projektant ARH);</t>
  </si>
  <si>
    <t>1x glajenje bandažiranih MK plošč z izravnalno maso + 2x slikanje z poldisperzijsko barvo na akrilni osnovi (ton barve po izboru projektanta arhitekture)
* finalna obdelava sten do višine 2,5m (TI stenska zapora ob bazenih)</t>
  </si>
  <si>
    <t>2x glajenje bandažiranih cementnih plošč z izravnalno maso na cementni osnovi + 2x slikanje z vodoodporno barvo na akrilni osnovi (ton barve po izboru projektanta arhitekture)
* finalna obdelava oblog svetlobnikov na strehi - obloga po detajlu D-101 in D-27 iz načrta ARH, (delo se izvaja na višini od 4,0 do 19,5m od 1. talne plošče)</t>
  </si>
  <si>
    <t>2x glajenje bandažiranih cementnih plošč z izravnalno maso na cementni osnovi + 2x slikanje z vodoodporno barvo na akrilni osnovi (ton barve po izboru projektanta arhitekture)
* finalna obdelava sten do višine 4,4m
* finalna obdelava sten nad stensko keramiko do stropu  (delo se izvaja na višini od 2,1m do 4,4m)</t>
  </si>
  <si>
    <t>2x glajenje bandažiranih cementnih plošč z izravnalno maso na cementni osnovi + 2x slikanje z poldisperzijsko barvo na akrilni osnovi (ton barve po izboru projektanta arhitekture)
* finalna obdelava sten do višine 4,4m</t>
  </si>
  <si>
    <t>3.1.3.00.01.15</t>
  </si>
  <si>
    <t>Posebne zahteve za vidne betone:
- obvezno upoštevati elaborat v PZI načrtu ˝7_4 Tehnične smernice - priporočila za izvedbo vidnih betonov˝ za projekt ˝Kopališče Ilirija˝ z dne 29.5.2021, ki ga je izdelal ˝Svetovanje pri gradnji Rok Ercegovič s.p.˝;</t>
  </si>
  <si>
    <t>dodatek za izvedbo krilnih vrat v sanitarni steni</t>
  </si>
  <si>
    <t>3.1.16.02.00.10</t>
  </si>
  <si>
    <t>3.1.16.04.00.10</t>
  </si>
  <si>
    <t>Akustične zahteve morajo ustrezati zahtevam iz elaborata akustike:
- steklene stene iz pisarn proti bazenu in komunikacijam Rw=40dB
- steklene stene iz komunikacij proti masaži/savni Rw=42dB
- vrata v zasteklitvi proti masaži/savni Rw=38dB
- vrata proti masaži/savni Rw=38dB
- vhodna vrata v pisarne Rw=38dB</t>
  </si>
  <si>
    <t>TI strehe - PIR plošče, d=12cm, lepljene
- osn.TI strehe z ozn. St1.1: polaganje v dveh slojih z zamikom spojev (d=24cm); 
* v izmeri količin upoštevan vsak sloj ločeno;</t>
  </si>
  <si>
    <t>TI strehe - MW plošče, d=12cm, mehansko pritrjene v podlago iz trapezne pločevine
- TI strehe z ozn. St1.1a - za ločitev osnovne strešne izolacije po požarnih zahtevah: pas šir. 2,0m na površinah osnovne  izolacije (PIR) in pas šir. 0,4m okoli strešnih oken-NODT;  polaganje v dveh slojih z zamikom spojev (d=24cm); 
* v izmeri količin upoštevan vsak sloj ločeno;</t>
  </si>
  <si>
    <t xml:space="preserve">izvedba vert.+horiz. HI  na stenskih zaključkih  svetlobnikov, RŠ= 50 do 60 cm, po detajlu iz načrta
- dvoslojna polimer-bitumenska strešna HI (d=8,2 mm) po osnovnem opisu;
* izmera količin po razviti površini HI na stenah svetlobnikov  (skupne dolžine= 948m1); </t>
  </si>
  <si>
    <t>dvoslojna polimer-bitumenska strešna HI (d=8,2 mm) po osnovnem opisu, na talnih površinah in vertikalnih zaključkih strehe
* v izmerah količin strehe je upoštevana tudi projekcijska površina žlebu-korita in viš.preskok v debelini TI, odbita pa je površina svetlobnikov in svetlobnih odprtin (877,6m2);</t>
  </si>
  <si>
    <t>PZ - bitum. samolepi trak z varjenimi spoji na talni površini strehe
* v izmeri so odbite tl. površine svetlobnikov in svetlobnih odprtin (720m2);</t>
  </si>
  <si>
    <t>pocinkana jekl. pločevina d=0,8mm pritrjena na nos. trapezno pločevino strehe
* v izmeri so odbite tl.površine svetlobnikov in svetlobnih odprtin (720m2);</t>
  </si>
  <si>
    <t>PZ - bitum. samolepi trak z varjenimi spoji na vertikalni površini strešnih elementov, vključno s tesnitvijo prostih zaključkov (RŠ= do 0,6m1)</t>
  </si>
  <si>
    <t>zaščitni sloj položen na bitum.HI: mehansko ojačan geotekstil iz PES regeneriranih vlaken, teže 600g/m2
* pod trapezno pločevino za dekorativno pločevino;</t>
  </si>
  <si>
    <t>podkonstrukcija zaklj.-dekorativne strešne obloge iz poc.trapez.pločevine (kot npr. Fisher Trapez 100)
* v izmeri so odbite tl.površine za svetlobnike in svetlobne odprtine;</t>
  </si>
  <si>
    <t>dekorativna strešna obloga iz pločevine - sistemske izvedbe (kot na primer sistems DOMICO GBS ali enakovredno)
* v izmeri so odbite tl.površine za svetlobnike in svetlobne odprtine;</t>
  </si>
  <si>
    <t>kompletna izvedba podkonstrukcije za svetlobnike, po detajlu iz načrta
- podkonstr. iz pocinkanih jeklenih pravokotnih cevi (razred zaščite za okolje C4);
* kompl. Svetlobnik 270kg/kos x (48+5)kos;</t>
  </si>
  <si>
    <t>izvedba podkonstrukcije za zaključek izolacije pri svetlobnikih, po detajlu iz načrta
- podkonstr. iz pocinkanih jeklenih kotnikov 150/100/3mm, pritrjen v jekl. podkonstr. svetlobnikov (razred zaščite za okolje C3);
* : skupne dolžine 954m1 x ca. 6kg/m1</t>
  </si>
  <si>
    <t>Izdelava, dobava in montaža kovinske podkonstrukcije za svetilke ob bazenu (tip svetilk S10.4 - so predmet popisa EI del). Podkonstrukcija iz vroče valjanega C profila se pritrdi v osn.jekl.konstr.objekta (horizntalna 2x linijska postavitev po PZI načrtu ARH, v skupni dolžini L1=74m1 in L2=94m1). Kompletna podkonstrukcija je AKZ (razred izpostavljenosti C4, vroče cinkani in prašno barvani - ton barve po RALu po izboru projektanta). Upoštevati je potrebno vse pritrditve v JK, razreze, zvare, ves pritrdilni material. Izvedba po detajlu projektanta.</t>
  </si>
  <si>
    <t>Izdelava, dobava in montaža kovinske podkonstrukcije za ˝scoreboard˝. Podkonstrukcija iz vroče valjanega HEA profila se pritrdi v osn.jekl.konstr.objekta. Kompletna podkonstrukcija je AKZ (razred izpostavljenosti C4, vroče cinkani in prašno barvani - ton barve po RALu po izboru projektanta). Upoštevati je potrebno vse pritrditve v JK, razreze, zvare, ves pritrdilni material. Izvedba po detajlu projektanta.</t>
  </si>
  <si>
    <t>AB talna plošča d=8cm - teraco tlak, T.B5 - Pritličje javne komunikacije  - ob stopnicah
* kompletno po osnovnem opisu;</t>
  </si>
  <si>
    <t>AB talna plošča d=11cm - teraco tlak, T.B6 - Pritličje pisarne in sejna soba
* kompletno po osnovnem opisu;</t>
  </si>
  <si>
    <t>Podrobnejši opis zahtev za betone in obdelavo glej tč.1.3 v elaboratu PZI načrta ˝7_4 Tehnične smernice - priporočila za izvedbo vidnih betonov˝ za projekt ˝Kopališče Ilirija˝ z dne 29.5.2021, ki ga je izdelal ˝Svetovanje pri gradnji Rok Ercegovič s.p.˝;</t>
  </si>
  <si>
    <t>Dobava materiala in izdelava zaključnega talnega epoksidnega zaščitnega premaza na vodni osnovi, 2x premaz poraba min. 0,4 kg/m2, (kot npr. MAPECOAT I 620 W ali enakovredno). Premaz mora ustrezati sledečim pogojem in zahtevam: nedrseč, UV odporen, protiprašen, preprost za čiščenje, kemično odporen, imeti mora dobre higienske lastnosti brez vonja – možnost dezinfekcije, negorljiv, neprepusten za tekočine, elastičnost in zapora za razpoke (tesnjenje) mora biti zagotovljena v vgradnji. Premaz se izvede  v skladu s tehničnimi navodili proizvajalca  z vsemi pomožnimi, pripravljalnimi in zaključnimi deli. Predhodna priprava tal pred polaganjem zajema: priprava podlage z brušenjem neravnin, popravilom lasastih razpok, čiščenjem nečistoč  in sesanjem. Manjše neravnine se odbrusijo ali speskajo. V ceni upoštevati vertikalni zaključek - premaz v višini 20cm in kitanje stika tlak-stena.
* površinska obdelave po načrtu ARH: ˝industrijski betonski tlak˝</t>
  </si>
  <si>
    <t>Dobava materiala in zaščita betonskega tlaka s premazom (za impregnacijo betona proti prašenju, umazaniji in za utrjevanje betonske površin), vključno s predhodno pripravo površine. Premaz: protiprašno zaščito betona, bodisi površinska (spremeni barvo) ali globinska (ne vpliva na videz betona) tako, da je zagotovljena protidrsnost! Površinski premaz, ki bo spremenil barvo betona (ko npr. BSP HaBe ali Protect Guard WF special concrete ali enakovredno) ali globinski protiprašni hidrofobni premazi odporni tudi na olje/maščobe (kot npr. Guard Hardener WO, Guard Industrie ali enakovredno). Ustreznost premaza obvezno predhodno preveriti na protidrsnost. Premaz se izvede  v skladu s tehničnimi navodili proizvajalca  z vsemi pomožnimi, pripravljalnimi in zaključnimi deli. Predhodna priprava tal pred polaganjem zajema: priprava podlage z brušenjem neravnin, popravilom lasastih razpok, čiščenjem nečistoč in sesanjem. Manjše neravnine se odbrusijo ali speskajo. V ceni upoštevati vertikalni zaključek - premaz v višini 20cm in kitanje stika tlak-stena.
* površinska obdelave po načrtu ARH: ˝vidni betonski tlak˝</t>
  </si>
  <si>
    <t>utrjevanje, impregnacija in zaščita bet. talne površine, s pripravo površine - T.B9 - Tribune - upoštevana razvita širina stopniščnih delov tribun (talna-horiz.pov.=873m2 + vert.pov.=320m2)</t>
  </si>
  <si>
    <t>utrjevanje, impregnacija in zaščita bet. talne površine, s pripravo talne površine na konstrukcijski stropni plošči  - Nadstropje (N2) - VIP prostori in T.B9 (N1)</t>
  </si>
  <si>
    <t>utrjevanje, impregnacija in zaščita bet. talne površine, s pripravo površine - T.B1 - Nadstropje (N1 in N2) - javne komunikacije</t>
  </si>
  <si>
    <r>
      <t xml:space="preserve">Zaščita betona – izvede se protiprašna zaščita betona, bodisi površinska (spremeni barvo) ali globinska (ne vpliva na videz betona) tako, da je  zagotovljena protidrsnost! Površinski premaz, ki bo spremenil barvo betona (kot npr. BSP HaBe ali Protect Guard WF special concrete ali enakovredno) ali globinski protiprašni hidrofobni premazi odporni tudi na olje/maščobe (kot npr. Guard Hardener WO, Guard Industrie ali enakovredno). Ustreznost premaza obvezno predhodno preveriti na protidrsnost! 
</t>
    </r>
    <r>
      <rPr>
        <b/>
        <sz val="9"/>
        <rFont val="Arial"/>
        <family val="2"/>
        <charset val="238"/>
      </rPr>
      <t>* op.: zaključni zaščitni premazi so zajeti v ločeni svoji postavki - glej ˝TLAKARSKA DELA˝!</t>
    </r>
  </si>
  <si>
    <t>3.1.3.03.01.57</t>
  </si>
  <si>
    <t>3.1.3.03.01.58</t>
  </si>
  <si>
    <t>doplačilo k post. 3.1.3.03.01.38 in 3.1.3.03.01.39 za površinsko obdelavo zgornje (talne) površine
- VB3, fino glajenje z dodatno zahtevo po ravnosti (kot finalni tlak! - samo zaklj.premaz, ki je zajet pri ˝TLAKARSKIH DELIH˝);</t>
  </si>
  <si>
    <t>doplačilo k post. 3.1.3.03.01.47 za površinsko obdelavo zgornje (talne) površine
- VB3, fino glajenje z dodatno zahtevo po ravnosti (kot finalni tlak! - samo zaklj.premaz, ki je zajet pri ˝TLAKARSKIH DELIH˝);</t>
  </si>
  <si>
    <t>3.1.3.03.03.20</t>
  </si>
  <si>
    <t>3.1.3.03.04.15</t>
  </si>
  <si>
    <t>Stopničaste tribune iz armiranega litega betona. V postavki je potrebno zajeti začasno podpiranje dna opaža oz. AB plošče do prevzema ustrezne nosilnosti. 
V postavki betona je potrebno zajeti tudi vse stroške za dosego zahtevanega razreda odpornosti na okolje in drugih posebnih lastnosti zahtevanih iz načrta.
* talno in čelno površino kjer je predvidena obdelava površine ˝tip B - fino zaglajena˝ je potrebno izvesti z dodatno zahtevo po ravnosti (kot finalni tlak! - samo zaklj.premaz, ki je zajet pri ˝TLAKARSKIH DELIH˝);</t>
  </si>
  <si>
    <t>Stopnice iz armiranega litega betona z ravno spodnjo stranjo, vključno s stropnimi gredami/nosilci, če jih je mogoče vgraditi sočasno (mas.str.plošče/nosilci). V postavki je potrebno zajeti začasno podpiranje dna opaža oz. AB plošče do prevzema ustrezne nosilnosti. 
V postavki betona je potrebno zajeti tudi vse stroške za dosego zahtevanega razreda odpornosti na okolje in drugih posebnih lastnosti zahtevanih iz načrta.
* talno in čelno površino kjer je predvidena obdelava površine ˝tip B - fino zaglajena˝ je potrebno izvesti z dodatno zahtevo po ravnosti (kot finalni tlak! - samo zaklj.premaz, ki je zajet pri ˝TLAKARSKIH DELIH˝);</t>
  </si>
  <si>
    <t>doplačilo k post. za površinsko obdelavo zgornje (talne) in vert.površine (čela) - stopnice
- VB3, fino glajenje z dodatno zahtevo po ravnosti (kot finalni tlak! - samo zaklj.premaz, ki je zajet pri ˝TLAKARSKIH DELIH˝);</t>
  </si>
  <si>
    <t>doplačilo k post. za površinsko obdelavo zgornje (talne) in vert.površine (čela) - tribune
- VB3, fino glajenje z dodatno zahtevo po ravnosti (kot finalni tlak! - samo zaklj.premaz, ki je zajet pri ˝TLAKARSKIH DELIH˝);
* (talna-horiz.pov.=873m2 + vert.pov.=320m2);</t>
  </si>
  <si>
    <t>3.1.18.01.03.</t>
  </si>
  <si>
    <t>3.1.18.01.03.01</t>
  </si>
  <si>
    <t>Dobava materiala in zaščita betonske površine s premazom (z brezbarvno, hidrofobna anti-grafitno in olje/maščobo odporno zaščito, ki preprečuje nastajanje madežev in omogoča lažje vzdrževanje površin (kot npr. ProtectGuard HD Heavy Duty, Guard Industrie ali enakovredno), vključno s predhodno pripravo površine. Ustreznost premaza obvezno predhodno preveriti na protidrsnost. Premaz se izvede  v skladu s tehničnimi navodili proizvajalca  z vsemi pomožnimi, pripravljalnimi in zaključnimi deli. Predhodna priprava tal pred polaganjem zajema: priprava podlage z brušenjem neravnin, popravilom lasastih razpok, čiščenjem nečistoč in sesanjem. Manjše neravnine se odbrusijo ali speskajo.
* površinska obdelave po načrtu ARH: ˝vidni betonski tlak˝</t>
  </si>
  <si>
    <t>Dobava samolepilne folije s potiskom (po izboru projektanta arhitekture) in lepljenje na steklene površine svetlobnikov
* delna sončna zaščita;</t>
  </si>
  <si>
    <t>samolepilna folija s potiskom na steklenih površinah svetlobnikov</t>
  </si>
  <si>
    <t>3.1.10.07.02.</t>
  </si>
  <si>
    <t>3.1.10.07.02.01</t>
  </si>
  <si>
    <t>3.1.3.01.03.22</t>
  </si>
  <si>
    <t>doplačilo za površinsko obdelavo zgornje (talne) površine
-  fino glajenje z dodatno zahtevo po ravnosti (kot finalni ˝industrijski˝ tlak! - samo zaklj.premaz, ki je zajet pri ˝TLAKARSKIH DELIH˝, tlak v sestavi );</t>
  </si>
  <si>
    <t>3.1.3.05.04.</t>
  </si>
  <si>
    <t>3.1.3.05.04.01</t>
  </si>
  <si>
    <r>
      <t xml:space="preserve">Zaščita betona na stenah in slopih se izvede z brezbarvno, hidrofobna anti-grafitno in olje/maščobo odporno zaščito, ki preprečuje nastajanje madežev in omogoča lažje vzdrževanje površin (kot npr. ProtectGuard CE special concrete, Guard Industrie ali enakovredno).
</t>
    </r>
    <r>
      <rPr>
        <b/>
        <sz val="9"/>
        <rFont val="Arial"/>
        <family val="2"/>
        <charset val="238"/>
      </rPr>
      <t>* op.: zaključni zaščitni premazi so zajeti v ločeni svoji postavki pri ˝3.1.3.05 - RAZNA DELA PRI IZVEDBI BETONSKIH DEL˝!</t>
    </r>
  </si>
  <si>
    <r>
      <t xml:space="preserve">Zaščita betona na tribunah  se izvede z brezbarvno, hidrofobna anti-grafitno in olje/maščobo odporno zaščito, ki preprečuje nastajanje madežev in omogoča lažje vzdrževanje površin (kot npr. ProtectGuard HD Heavy Duty, Guard Industrie ali enakovredno). Ustreznost premaza na tribunah se obvezno predhodno preveri na protidrsnost!
</t>
    </r>
    <r>
      <rPr>
        <b/>
        <sz val="9"/>
        <rFont val="Arial"/>
        <family val="2"/>
        <charset val="238"/>
      </rPr>
      <t>* op.: zaključni zaščitni premazi so zajeti v ločeni svoji postavki pri ˝3.1.18 - TLAKARSKA DELA˝!</t>
    </r>
  </si>
  <si>
    <t>4.1.3.00.01.16</t>
  </si>
  <si>
    <t>Zaščita betona na stenah in slopih se izvede z brezbarvno, hidrofobna anti-grafitno in olje/maščobo odporno zaščito, ki preprečuje nastajanje madežev in omogoča lažje vzdrževanje površin (kot npr. ProtectGuard CE special concrete, Guard Industrie ali enakovredno).</t>
  </si>
  <si>
    <t>4.1.3.05.03.01</t>
  </si>
  <si>
    <t>zaščitni premaz vidnih betonskih površin - stene, slopi</t>
  </si>
  <si>
    <t>3.1.3.05.04.00</t>
  </si>
  <si>
    <t>3.1.3.05.04.02</t>
  </si>
  <si>
    <t>3.1.3.05.04.03</t>
  </si>
  <si>
    <t>opomba: 
Popis predmetnih del se nahaja na listu - glej list ˝3.1.27-29-obj.B-bazeni˝ - vrednost je prenesena v to datoteko!</t>
  </si>
  <si>
    <t>3.1.16.06.01.</t>
  </si>
  <si>
    <t>3.1.11.01.</t>
  </si>
  <si>
    <t>OBEŠENA FASADA IZ AB PREFABRICIRANIH ELEMENTOV</t>
  </si>
  <si>
    <t>Inox (AISI 316 L) jeklena segmentna struktura stene z vijačnim pritrjevanjem segmentov. Pomični most vključno s pripadajočimi tračnicami. Most stoji na štirih Inox kolesih, ki potujejo po tračnicah, ki so montirane in ustrezno pritrjene v obbazenskem tlaku. Premikanje mostu se izvaja z vrtenjem dveh kolutov nameščenih na obekh koncih mostu, s pomočjo patentiranega "wheel &amp; chain" sistema. Struktura je zaprta z močnimi PVC profili z nedrsečo finalno obdelavo EN 13451-1. Robovi so lahko izvedeni v kontrastni barvi. Sprednja stena strukture tvori steno, ki je cca 30 cm nad vodno površino bazena. Pohodna širina montažne stene je 2.000,00 mm, ustreza EN 13451-11. Sidra za plavajoče proge in startne bloke ter tračnice so vključena v dobavo.</t>
  </si>
  <si>
    <t>3.1.27.00.01.</t>
  </si>
  <si>
    <t>3.1.27.00.01.01</t>
  </si>
  <si>
    <t>3.1.27.00.01.02</t>
  </si>
  <si>
    <t>3.1.27.00.02.</t>
  </si>
  <si>
    <t>3.1.27.00.02.01</t>
  </si>
  <si>
    <t>3.1.27.00.02.02</t>
  </si>
  <si>
    <t>3.1.27.00.02.03</t>
  </si>
  <si>
    <t>3.1.27.00.02.04</t>
  </si>
  <si>
    <t>3.1.27.00.02.05</t>
  </si>
  <si>
    <t>3.1.27.00.02.06</t>
  </si>
  <si>
    <t>3.1.27.00.02.07</t>
  </si>
  <si>
    <t>Kompletna Inox bazenska školjka (izvedba za obhodni hodnik) za olimpijski (tekmovalni) bazen nazivne velikosti 50 x 25 x 2,2 m, po sistemskih rešitvah proizvajalca tovrstnih bazenov, vključno z vsemi navedenimi vgradnimi elementi v popisu.
Stenski elementi in prelivni kanal s pohodno nedrsečo PVC rešetko, material stenskih elementov in prelivnega kanala Inox AISI 441, z vodne strani tovarniško laminiran s trdim PVC nanosom debeline 0,5 mm, ki ustreza zahtevam za pitne in bazenske vode. Inox stenski element z elementi prelivnega kanala in PVC nanos tvorita homogeno celoto. Skupna debelina stenskega elementa 2,5 mm, debelina prelivnega kanala 2,00 mm. Na strani brez laminata sta Inox stenski element in element prelivnega kanala  prevlečena s posebnim LDPE plastičnim zaščitnim slojem. Vsi ostali Inox elementi, osnovni okvir in podpore,  so proizvedeni iz materiala kvalitete AISI 470, ki je odpornejši na korozijo od AISI 316L. 
Po vgradnji se na prelivni kanal prilepi 1 vrsta dekorativne keramike na čelni strani kanala in 1 vrsta dekorativne nedrseče keramike z varnostnim oprijemalnim robom na horizontalnem delu prelivnega kanala. Padec kanala 5% proti notranjosti bazena. Višina strukture 220 cm. 
Barva laminiranega PVC na stenskih elementih bela ali svetlo siva, barva keramike po izboru arhitekta.
V ceni zajeti tudi preizkus tesnosti in o tem izdati ustrezno pisno potrdilo!
op.: dobava sten in prelivnega kanala bazena z naknadnim, ročnim  preoblačenjam s PVC folijo ni sprejemljiva.
* ustreza sistem Ceramic 1 Inox, proizvajalca Myrtha Pools ali enakovreden sistem drugega proizvajalca;</t>
  </si>
  <si>
    <t>3.1.27.01.01.00</t>
  </si>
  <si>
    <t xml:space="preserve">Pri izvedbi je potrebno upoštevati sledečo zakonodajo 
* za kopalne vode:
- DIN 19643 ''Priprava vode v kopalnih in plavalnih bazenih'' za doseganje ustrezne kvalitete bazenska vode in
- ''Pravilnik o minimalnih higienskih zahtevah, ki jih morajo izpolnjevati kopališča in kopalna voda v bazenih (Uradni list RS, št. 59/15 in 86/15 popr. št. 0070-38/2015)''
* zahteve oblikovanja bazena
- FINA (Federation internationale de natation) FACILITIES RULES 2017-2021 za izvedbo Olimpijskega bazena. Upoštevati je potrebno pravila za plavanje, vaterpolo in sinhrono plavanje.
- LEN EUROPEAN AQUATICS
* Gradbeno zahtevo za hidroizolacijo in statiko:
- SIST DIN 18195-7 Tesnjenje objektov 7. del: Tesnjenje pred pritiskajočo notranjo vodo Dimenzioniranje in izvedba
</t>
  </si>
  <si>
    <t>Podkonstrukcija zaključne-dekorativne strešne obloge: 
- elementi/paneli iz pocinkane trapezne pločevine 100/275/0.88 (teža 10,06 kg/m2), položena na zaščitno plast primarne hidroizolacije strehe;
- elementi/paneli trapezne pločevine, so na konceh pritrjeni na podlago z linijsko zgibanim profilom, le-ti pa se pritrdijo na nerjavna jeklene sidrne palice l=60cm (raster sider 6/6m, na bolj ukrivljenem delu pa tudi do 6/5m oz. 6/4m; število vseh palic na strehi obj. B in C je cca 450kom) po detajlu pritrjevanja pločevine oz. delavniškem načrtu izvajalca - v ceni postavke zajeti tudi vse  elemente za pritrjevanje trapezne pločevine;
* izmere količin po položeni površini trapezne pločevine na strehi;</t>
  </si>
  <si>
    <t>Kompletna Inox bazenska školjka (izvedba za obhodni hodnik) za trening bazen nazivne velikosti 25 x 20 x 2,0-2,7 m, po sistemskih rešitvah proizvajalca tovrstnih bazenov, vključno z vsemi navedenimi vgradnimi elementi v popisu.
Stenski elementi in prelivni kanal s pohodno nedrsečo PVC rešetko, material stenskih elementov in prelivnega kanala Inox AISI 441, z vodne strani tovarniško laminiran s trdim PVC nanosom debeline 0,5 mm, ki ustreza zahtevam za pitne in bazenske vode. Inox stenski element z elementi prelivnega kanala in PVC nanos tvorita homogeno celoto. Skupna debelina stenskega elementa 2,5 mm, debelina prelivnega kanala 2,00 mm. Na strani brez laminata sta Inox stenski element in element prelivnega kanala  prevlečena s posebnim LDPE plastičnim zaščitnim slojem. Vsi ostali Inox elementi, osnovni okvir in podpore,  so proizvedeni iz materiala kvalitete AISI 470, ki je odpornejši na korozijo od AISI 316L. 
Po vgradnji se na prelivni kanal prilepi 1 vrsta dekorativne keramike na čelni strani kanala in 1 vrsta dekorativne nedrseče keramike z varnostnim oprijemalnim robom na horizontalnem delu prelivnega kanala. Padec kanala 5% proti notranjosti bazena. Višina strukture 200 do 270 cm. Barva laminiranega PVC na stenskih elementih bela ali svetlo siva, barva keramike po izboru arhitekta.
V ceni zajeti tudi preizkus tesnosti in o tem izdati ustrezno pisno potrdilo!
op.: dobava sten in prelivnega kanala bazena z naknadnim, ročnim  preoblačenjam s PVC folijo ni sprejemljiva.
* ustreza sistem Ceramic 1 Inox, proizvajalca Myrtha Pools ali enakovreden sistem drugega proizvajalca;</t>
  </si>
  <si>
    <t>3.1.27.02.01.00</t>
  </si>
  <si>
    <t xml:space="preserve">Varovalne mreže oznake VM - TIP 1 - pritrjevanje v tla in/ali strop
Izdelava, dobava in montaža kovinske varovalne mreže poljubnega proizvajalca, kot npr.: Carlstahl ali tehnično enakovredno. Konstrukcija in okvir mrežnega polnila sta cinkana in prašno barvana v tonu barve po izboru projektanta. Varovalna mreža je sestavljena iz elementov:
- jeklena cev Ø 20mm, kot okvir za mrežo (kot. npr. Carlstahl)
- ploščato železo 50/10mm varjeno na jekleno cev okvirja
- vertikalne stojke ploščato železo 60/6mm, na koncu mrežnega elementa, spodnji rob poravnan z konstrukcijo
- polnilo je mreža (velikosti okenc mreže dim. 60x60 mm) iz pletenic avstenitnega nerjavnega jekla ali inox jekla, kakovosti EN 1.4404, AISI 316 (kot npr. Carlstahl X-tend) napeta v okvir-konstrukcijo;
- sidranje in pritrditev kovinske konstrukcije varovalne mreže z navojnim palicami, maticami in vsem ostalim spojnim materialom. Sidranje v AB tlak in strop.
Izvedba po risbah in detajlu VAROVALNE MREŽE št. risbe 1010.
</t>
  </si>
  <si>
    <t xml:space="preserve">Varovalne mreže oznake VM - TIP 2 - stransko pritrjevanje v steno
Izdelava, dobava in montaža kovinske varovalne mreže poljubnega proizvajalca, kot npr.: Carlstahl ali tehnično enakovredno. Konstrukcija in okvir mrežnega polnila sta cinkana in prašno barvana v tonu barve po izboru projektanta. Varovalna mreža je sestavljena iz elementov:
- jeklena cev Ø 20mm, kot okvir za mrežo (kot. npr. Carlstahl)
- ploščato železo 50/10mm varjeno na jekleno cev okvirja
- vertikalne stojke ploščato železo 60/6mm, na koncu mrežnega elementa, spodnji rob poravnan z konstrukcijo
- polnilo je mreža (velikosti okenc mreže dim. 60x60 mm) iz pletenic avstenitnega nerjavnega jekla ali inox jekla, kakovosti EN 1.4404, AISI 316 (kot npr. Carlstahl X-tend) napeta v okvir-konstrukcijo;
- sidranje in pritrditev kovinske konstrukcije varovalne mreže z navojnim palicami, maticami in vsem ostalim spojnim materialom. Stransko sidranje v AB steno.
Izvedba po risbah in detajlu VAROVALNE MREŽE št. risbe 1010.
</t>
  </si>
  <si>
    <t>Ograja oznake FCMC.CS - pritrjena na beton s strani
Izdelava, dobava in montaža kovinske ograje poljubnega proizvajalca, kot npr.: Carlstahl ali tehnično enakovredno, višina ograje je spreminjajoča od 110 do 200cm + 27cm višina za sidranje. 
- sidranje in pritrditev kovinske ograje z navojnim palicami, maticami in vsem ostalim spojnim materialom. Sidranje v AB konstrukcijo.
Izvedba po risbah in detajlu STOPNIŠČA OBJEKT B št. risbe 0920 in TIPI OGRAJ št. risbe 1000. Obračun ograje v m2.</t>
  </si>
  <si>
    <t>Ograja oznake FCMC.S - pritrjena na jeklene stopnice
Izdelava, dobava in montaža kovinske ograje poljubnega proizvajalca, kot npr.: Carlstahl ali tehnično enakovredno, višina ograje je spreminjajoča od 110cm do 200cm + 36cm višina za sidranje.
- vijačenje in pritrditev kovinske ograje z navojnim palicami, maticami in vsem ostalim spojnim materialom. Vijačenje v jekleno konstrukcijo stopnic.
Izvedba po risbah in detajlu STOPNIŠČA OBJEKT B št. risbe 0920 in TIPI OGRAJ št. risbe 1000. Obračun ograje v m2.</t>
  </si>
  <si>
    <t xml:space="preserve">Izdelava, dobava in montaža nerjaveče ograje posebnih oblik oznaka FCMC. Ograja je izdelana v kombinaciji cevi, sestavljenih v okvir in polnila iz pletene mreže; svetle spreminjajoče višine 100 - 200 cm +  višine za sidranje. Konstrukcija, ročaj in okvir mrežnega polnila sta cinkana ter prašno barvana v tonu barve po izboru projektanta. Ograja je sestavljena iz elementov:
- jeklena cev Ø 20mm, kot okvir za mrežo (kot. npr. Carlstahl)
- ploščato železo 50/10mm varjeno na jekleno cev okvirja
- vertikalne stojke ploščato železo 60/6mm (uskladiti s statičnem preračunom), na koncu mrežnega elementa, spodnji rob poravnan z konstrukcijo;
- polnilo je mreža (velikosti okenc mreže dim. 60x60 mm) iz pletenic avstenitnega nerjavnega jekla ali inox jekla, kakovosti EN 1.4404, AISI 316 (kot npr. Carlstahl X-tend) napeta v okvir-konstrukcijo;
- ročaj iz ploščatega železa 60/6mm
- jeklena sidrna plošča d=10mm varjena na vertikalne stojke
</t>
  </si>
  <si>
    <t>Ograja oznake FCM.CS - pritrjena na beton s strani
Izdelava, dobava in montaža kovinske ograje poljubnega proizvajalca, kot npr.: Carlstahl ali tehnično enakovredno, višina ograje 110-120cm + 27cm višina za sidranje.
- sidranje in pritrditev kovinske ograje z navojnim palicami, maticami in vsem ostalim spojnim materialom. Sidranje v AB konstrukcijo.
Izvedba po risbah in detajlu TIPI OGRAJ št. risbe 1000.</t>
  </si>
  <si>
    <t>Ograja oznake FCM.S - pritrjena na jeklene stopnice
Izdelava, dobava in montaža kovinske ograje poljubnega proizvajalca, kot npr.: Carlstahl ali tehnično enakovredno, višina ograje 110cm + 36cm višina za sidranje. 
- vijačenje in pritrditev kovinske ograje z navojnim palicami, maticami in vsem ostalim spojnim materialom. Vijačenje v jekleno konstrukcijo stopnic.
Izvedba po risbah in detajlu TIPI OGRAJ št. risbe 1000.</t>
  </si>
  <si>
    <t>Ograja oznake FCM.SS - pritrjena na jeklen RTV podest in hodnik
Izdelava, dobava in montaža kovinske ograje poljubnega proizvajalca, kot npr.: Carlstahl ali tehnično enakovredno, višina ograje 110cm + 36cm višina za sidranje.
- vijačenje in pritrditev kovinske ograje z navojnim palicami, maticami in vsem ostalim spojnim materialom. Vijačenje v jekleno konstrukcijo stopnic.
Na delu RTV podesta 26m1 se izdela snemljiva izvedba ograje.
Izvedba po risbah in detajlu TIPI OGRAJ št. risbe 1000.</t>
  </si>
  <si>
    <t>Ograja oznake FCM.CT - pritrjena na beton iz vrha
Izdelava, dobava in montaža kovinske ograje poljubnega proizvajalca, kot npr.: Carlstahl ali tehnično enakovredno, višina ograje 100-110cm. 
- vijačenje in pritrditev kovinske ograje z navojnim palicami, maticami in vsem ostalim spojnim materialom. Vijačenje v jekleno konstrukcijo stopnic.
Izvedba po risbah in detajlu TIPI OGRAJ št. risbe 1000.</t>
  </si>
  <si>
    <t>Ograja oznake FCMT.CS - žična ograja tribuna pritrjena na beton s strani
Izdelava, dobava in montaža kovinske ograje poljubnega proizvajalca, kot npr.: Carlstahl ali tehnično enakovredno, višina ograje 110cm + 22cm višina za sidranje. 
- vijačenje in pritrditev kovinske ograje z navojnim palicami, maticami in vsem ostalim spojnim materialom. Sidranje v AB konstrukcijo.
Izvedba ograje skladno s standardom SIST EN 13200-3:2018. Izvedba ograje po risbah in detajlu TIPI OGRAJ št. risbe 1000.</t>
  </si>
  <si>
    <t xml:space="preserve">Izdelava, dobava in montaža nerjaveče ograje. Ograja je izdelana v kombinaciji cevi, sestavljenih v okvir in polnila iz pletene mreže; svetle višine 100 - 120 cm +  višine za sidranje. Konstrukcija, ročaj in okvir mrežnega polnila sta cinkana ter prašno barvana v tonu barve po izboru projektanta. Ograja je sestavljena iz elementov:
- jeklena cev Ø 20mm, kot okvir za mrežo (kot. npr. Carlstahl)
- ploščato železo 50/10mm varjeno na jekleno cev okvirja
- vertikalne stojke ploščato železo 60/6mm (uskladiti s statičnem preračunom), na koncu mrežnega elementa, spodnji rob poravnan z konstrukcijo;
- polnilo je mreža (velikosti okenc mreže dim. 60x60 mm) iz pletenic avstenitnega nerjavnega jekla ali inox jekla, kakovosti EN 1.4404, AISI 316 (kot npr. Carlstahl X-tend) napeta v okvir-konstrukcijo;
- ročaj iz ploščatega železa 60/6mm
- jeklena sidrna plošča d=10mm varjena na vertikalne stojke
</t>
  </si>
  <si>
    <t>Izdelava, dobava in montaža akustične lesene stenske žlebljene obloge oznaka v sestavah CL.A2. Obloga v sestavi:
- podkonstrukcija obloge: vertikalni leseni smrekovi masivni morali 4/5cm, na medsebojni osni razdalji od 60 do 70 cm, vijačeni v MK steno
- zvočna izolacija: kamena volna deb. 5cm kot npr. Tervol DP5 položena med profile podkonstrukcije
 - filc kot npr. npr. Ligno Akustik Light, profil 625-nature-4 z akustično absorbcijo A7G ali podobno
- finalna obloga: vidna lesena obloga žlebljen macesen 2mm/16mm, beljeno, kratačeno in oljano, kot npr. WOCA Treibholz Lauge Grau and Diamond Oil Concreate Grey;  zadnja stran okrogla perforacija Ø10/16mm
Upoštavti vse izreze, vpasovanja in pritrdilni material. Vse emere pomeriti na licu mesta. Izvedba po shemi projektanta in navodilih akustičnega elaborata.
* akustične lesene obloge morajo ustrezati požarnemu razredu B.S1.d0;</t>
  </si>
  <si>
    <r>
      <rPr>
        <u/>
        <sz val="9"/>
        <rFont val="Arial"/>
        <family val="2"/>
        <charset val="238"/>
      </rPr>
      <t>Centralna enota senzorike za utopljence za upravljanje dveh (2) bazenov</t>
    </r>
    <r>
      <rPr>
        <sz val="9"/>
        <rFont val="Arial"/>
        <family val="2"/>
        <charset val="238"/>
      </rPr>
      <t xml:space="preserve">, vključuje:
- programsko opremo za upravljanje do 50 video kamer in namestitev sistema ter storitev konfiguracije 
- letno usposabljanje uporabnikov sistema
Bazen: 50m 
SIstem kamer je sestavljen iz:
- N. 4 podvodnih naprav za optični nadzor - komplet sistema za potopno montažo
- N. 24 podvodnih naprav za optični nadzor z integrirano LED svetilko - komplet sistema za potopno montažo
- N. 2 zračni napravi za optični nadzor (za reševalca iz vode)
- storitve namestitve in konfiguracije
</t>
    </r>
  </si>
  <si>
    <t>1.količina</t>
  </si>
  <si>
    <t>razlika</t>
  </si>
  <si>
    <t>Spuščeni stropovi oznaka SS.B1 - masaža / sauna:
Nabava, dobava in montaža suhomontažnih spuščenih stropov v sestavi:
- podkonstrukcija obešena na tipska pritrdila, ki so pritrjena v ab/MK strop
- zvočna izolacija mineralna volna d = 50mm
- finalna obloga: žlebljena sistemska plošča d = 16mm akustične izvedbe kot npr. Ligno Akustikprofil 625-12n25-4 ali tehnično enakovredno.
Sestava konstrukcije z zvočno izolirnost vsaj Rw = 58 dB.</t>
  </si>
  <si>
    <t>Akustična stenska obloga CL.A3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</si>
</sst>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 _€_-;\-* #,##0.00\ _€_-;_-* &quot;-&quot;??\ _€_-;_-@_-"/>
    <numFmt numFmtId="165" formatCode="_-* #,##0.00\ _S_I_T_-;\-* #,##0.00\ _S_I_T_-;_-* &quot;-&quot;??\ _S_I_T_-;_-@_-"/>
    <numFmt numFmtId="166" formatCode="_ * #,##0_-&quot; SLT&quot;_ ;_ * #,##0&quot;- SLT&quot;_ ;_ * \-_-&quot; SLT&quot;_ ;_ @_ "/>
    <numFmt numFmtId="167" formatCode="_-* #,##0.00\ &quot;SIT&quot;_-;\-* #,##0.00\ &quot;SIT&quot;_-;_-* &quot;-&quot;??\ &quot;SIT&quot;_-;_-@_-"/>
    <numFmt numFmtId="168" formatCode="_ * #,##0.00_-&quot; SLT&quot;_ ;_ * #,##0.00&quot;- SLT&quot;_ ;_ * \-??_-&quot; SLT&quot;_ ;_ @_ "/>
    <numFmt numFmtId="169" formatCode="_(&quot;$&quot;* #,##0_);_(&quot;$&quot;* \(#,##0\);_(&quot;$&quot;* &quot;-&quot;_);_(@_)"/>
    <numFmt numFmtId="170" formatCode="_(&quot;$&quot;* #,##0.00_);_(&quot;$&quot;* \(#,##0.00\);_(&quot;$&quot;* &quot;-&quot;??_);_(@_)"/>
    <numFmt numFmtId="171" formatCode="_-&quot;€&quot;\ * #,##0.00_-;\-&quot;€&quot;\ * #,##0.00_-;_-&quot;€&quot;\ * &quot;-&quot;??_-;_-@_-"/>
    <numFmt numFmtId="172" formatCode="_-* #,##0&quot; €&quot;_-;\-* #,##0&quot; €&quot;_-;_-* &quot;- €&quot;_-;_-@_-"/>
    <numFmt numFmtId="173" formatCode="&quot;$&quot;#,##0.00_);[Red]\(&quot;$&quot;#,##0.00\)"/>
    <numFmt numFmtId="174" formatCode="_-* #,##0.00\ _S_I_T_-;\-* #,##0.00\ _S_I_T_-;_-* \-??\ _S_I_T_-;_-@_-"/>
    <numFmt numFmtId="175" formatCode="#,##0.0"/>
  </numFmts>
  <fonts count="106">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b/>
      <sz val="12"/>
      <name val="Arial"/>
      <family val="2"/>
      <charset val="238"/>
    </font>
    <font>
      <sz val="9"/>
      <name val="Arial"/>
      <family val="2"/>
      <charset val="238"/>
    </font>
    <font>
      <b/>
      <sz val="11"/>
      <name val="Arial"/>
      <family val="2"/>
      <charset val="238"/>
    </font>
    <font>
      <sz val="11"/>
      <color theme="1"/>
      <name val="Arial"/>
      <family val="2"/>
      <charset val="238"/>
    </font>
    <font>
      <sz val="11"/>
      <name val="Arial"/>
      <family val="2"/>
      <charset val="238"/>
    </font>
    <font>
      <b/>
      <sz val="10"/>
      <name val="Arial"/>
      <family val="2"/>
      <charset val="238"/>
    </font>
    <font>
      <sz val="10"/>
      <color rgb="FF0070C0"/>
      <name val="Arial"/>
      <family val="2"/>
      <charset val="238"/>
    </font>
    <font>
      <sz val="9"/>
      <color rgb="FFFF0000"/>
      <name val="Arial"/>
      <family val="2"/>
      <charset val="238"/>
    </font>
    <font>
      <sz val="9"/>
      <color theme="1"/>
      <name val="Arial"/>
      <family val="2"/>
      <charset val="238"/>
    </font>
    <font>
      <sz val="10"/>
      <name val="Arial CE"/>
      <charset val="238"/>
    </font>
    <font>
      <sz val="10"/>
      <name val="Arial CE"/>
      <family val="2"/>
      <charset val="238"/>
    </font>
    <font>
      <i/>
      <sz val="9"/>
      <name val="Arial"/>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u/>
      <sz val="10"/>
      <color indexed="20"/>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u/>
      <sz val="9"/>
      <color indexed="12"/>
      <name val="Arial"/>
      <family val="2"/>
      <charset val="238"/>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u/>
      <sz val="9"/>
      <name val="Arial"/>
      <family val="2"/>
      <charset val="238"/>
    </font>
    <font>
      <sz val="10"/>
      <color rgb="FFFF0000"/>
      <name val="Arial"/>
      <family val="2"/>
      <charset val="238"/>
    </font>
    <font>
      <sz val="8"/>
      <name val="Arial"/>
      <family val="2"/>
      <charset val="238"/>
    </font>
    <font>
      <sz val="10"/>
      <color rgb="FF0070C0"/>
      <name val="Calibri"/>
      <family val="2"/>
      <charset val="238"/>
    </font>
    <font>
      <b/>
      <sz val="10"/>
      <color rgb="FF0070C0"/>
      <name val="GreekC"/>
      <charset val="238"/>
    </font>
    <font>
      <sz val="9"/>
      <name val="Arial CE"/>
      <family val="2"/>
      <charset val="238"/>
    </font>
    <font>
      <b/>
      <sz val="10"/>
      <color rgb="FFFF0000"/>
      <name val="Arial"/>
      <family val="2"/>
      <charset val="238"/>
    </font>
    <font>
      <sz val="9"/>
      <name val="Calibri"/>
      <family val="2"/>
      <charset val="238"/>
    </font>
    <font>
      <i/>
      <sz val="8"/>
      <name val="Arial"/>
      <family val="2"/>
      <charset val="238"/>
    </font>
    <font>
      <vertAlign val="superscript"/>
      <sz val="9"/>
      <name val="Arial"/>
      <family val="2"/>
      <charset val="238"/>
    </font>
    <font>
      <u/>
      <sz val="10"/>
      <color rgb="FF0070C0"/>
      <name val="Arial"/>
      <family val="2"/>
      <charset val="238"/>
    </font>
    <font>
      <sz val="9"/>
      <color rgb="FF000000"/>
      <name val="Arial"/>
      <family val="2"/>
      <charset val="238"/>
    </font>
    <font>
      <sz val="9"/>
      <name val="Arial CE"/>
      <charset val="238"/>
    </font>
    <font>
      <sz val="9"/>
      <name val="Arial"/>
      <family val="2"/>
    </font>
    <font>
      <sz val="10"/>
      <name val="Arial CE"/>
    </font>
    <font>
      <b/>
      <u/>
      <sz val="9"/>
      <name val="Arial"/>
      <family val="2"/>
      <charset val="238"/>
    </font>
    <font>
      <b/>
      <sz val="9"/>
      <color rgb="FF0070C0"/>
      <name val="Arial"/>
      <family val="2"/>
      <charset val="238"/>
    </font>
    <font>
      <sz val="9"/>
      <color rgb="FF0070C0"/>
      <name val="Arial"/>
      <family val="2"/>
      <charset val="238"/>
    </font>
    <font>
      <sz val="10"/>
      <name val="Calibri"/>
      <family val="2"/>
      <charset val="238"/>
    </font>
    <font>
      <sz val="11"/>
      <name val="Times New Roman CE"/>
    </font>
    <font>
      <sz val="9"/>
      <name val="Calibri"/>
      <family val="2"/>
    </font>
    <font>
      <sz val="10"/>
      <color rgb="FF0070C0"/>
      <name val="Arial"/>
      <family val="2"/>
    </font>
    <font>
      <sz val="9"/>
      <color rgb="FFFF0000"/>
      <name val="Arial"/>
      <family val="2"/>
    </font>
    <font>
      <b/>
      <i/>
      <sz val="10"/>
      <name val="Arial"/>
      <family val="2"/>
      <charset val="238"/>
    </font>
    <font>
      <i/>
      <sz val="10"/>
      <color rgb="FF0070C0"/>
      <name val="Arial"/>
      <family val="2"/>
      <charset val="238"/>
    </font>
    <font>
      <sz val="11"/>
      <color indexed="8"/>
      <name val="Calibri"/>
      <family val="2"/>
    </font>
    <font>
      <sz val="11"/>
      <color indexed="8"/>
      <name val="Arial"/>
      <family val="2"/>
    </font>
    <font>
      <sz val="10"/>
      <name val="Arial CE"/>
      <family val="2"/>
    </font>
  </fonts>
  <fills count="49">
    <fill>
      <patternFill patternType="none"/>
    </fill>
    <fill>
      <patternFill patternType="gray125"/>
    </fill>
    <fill>
      <patternFill patternType="solid">
        <fgColor theme="9"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9"/>
        <bgColor indexed="64"/>
      </patternFill>
    </fill>
    <fill>
      <patternFill patternType="solid">
        <fgColor theme="9" tint="0.39997558519241921"/>
        <bgColor indexed="64"/>
      </patternFill>
    </fill>
    <fill>
      <patternFill patternType="solid">
        <fgColor rgb="FFFFFF00"/>
        <bgColor indexed="64"/>
      </patternFill>
    </fill>
  </fills>
  <borders count="38">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auto="1"/>
      </left>
      <right style="hair">
        <color auto="1"/>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auto="1"/>
      </right>
      <top style="hair">
        <color auto="1"/>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687">
    <xf numFmtId="0" fontId="0" fillId="0" borderId="0"/>
    <xf numFmtId="0" fontId="9" fillId="0" borderId="0"/>
    <xf numFmtId="164" fontId="10"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10" fillId="0" borderId="0"/>
    <xf numFmtId="0" fontId="9" fillId="0" borderId="0"/>
    <xf numFmtId="0" fontId="10" fillId="0" borderId="0"/>
    <xf numFmtId="0" fontId="10" fillId="0" borderId="0"/>
    <xf numFmtId="0" fontId="10" fillId="0" borderId="0"/>
    <xf numFmtId="0" fontId="9" fillId="0" borderId="0"/>
    <xf numFmtId="0" fontId="21" fillId="0" borderId="0"/>
    <xf numFmtId="0" fontId="9" fillId="0" borderId="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5" fillId="5" borderId="0" applyNumberFormat="0" applyBorder="0" applyAlignment="0" applyProtection="0"/>
    <xf numFmtId="0" fontId="24" fillId="6" borderId="0" applyNumberFormat="0" applyBorder="0" applyAlignment="0" applyProtection="0"/>
    <xf numFmtId="0" fontId="25" fillId="6" borderId="0" applyNumberFormat="0" applyBorder="0" applyAlignment="0" applyProtection="0"/>
    <xf numFmtId="0" fontId="24" fillId="7" borderId="0" applyNumberFormat="0" applyBorder="0" applyAlignment="0" applyProtection="0"/>
    <xf numFmtId="0" fontId="25" fillId="7" borderId="0" applyNumberFormat="0" applyBorder="0" applyAlignment="0" applyProtection="0"/>
    <xf numFmtId="0" fontId="24" fillId="8" borderId="0" applyNumberFormat="0" applyBorder="0" applyAlignment="0" applyProtection="0"/>
    <xf numFmtId="0" fontId="25" fillId="8"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10" borderId="0" applyNumberFormat="0" applyBorder="0" applyAlignment="0" applyProtection="0"/>
    <xf numFmtId="0" fontId="25"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4" borderId="0" applyNumberFormat="0" applyBorder="0" applyAlignment="0" applyProtection="0"/>
    <xf numFmtId="0" fontId="24" fillId="11"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5" fillId="13" borderId="0" applyNumberFormat="0" applyBorder="0" applyAlignment="0" applyProtection="0"/>
    <xf numFmtId="0" fontId="24" fillId="8" borderId="0" applyNumberFormat="0" applyBorder="0" applyAlignment="0" applyProtection="0"/>
    <xf numFmtId="0" fontId="25" fillId="8" borderId="0" applyNumberFormat="0" applyBorder="0" applyAlignment="0" applyProtection="0"/>
    <xf numFmtId="0" fontId="24" fillId="11" borderId="0" applyNumberFormat="0" applyBorder="0" applyAlignment="0" applyProtection="0"/>
    <xf numFmtId="0" fontId="25" fillId="11" borderId="0" applyNumberFormat="0" applyBorder="0" applyAlignment="0" applyProtection="0"/>
    <xf numFmtId="0" fontId="24"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5" borderId="0" applyNumberFormat="0" applyBorder="0" applyAlignment="0" applyProtection="0"/>
    <xf numFmtId="0" fontId="27" fillId="15" borderId="0" applyNumberFormat="0" applyBorder="0" applyAlignment="0" applyProtection="0"/>
    <xf numFmtId="0" fontId="26" fillId="12" borderId="0" applyNumberFormat="0" applyBorder="0" applyAlignment="0" applyProtection="0"/>
    <xf numFmtId="0" fontId="27" fillId="12" borderId="0" applyNumberFormat="0" applyBorder="0" applyAlignment="0" applyProtection="0"/>
    <xf numFmtId="0" fontId="26" fillId="13" borderId="0" applyNumberFormat="0" applyBorder="0" applyAlignment="0" applyProtection="0"/>
    <xf numFmtId="0" fontId="27" fillId="13" borderId="0" applyNumberFormat="0" applyBorder="0" applyAlignment="0" applyProtection="0"/>
    <xf numFmtId="0" fontId="26" fillId="16" borderId="0" applyNumberFormat="0" applyBorder="0" applyAlignment="0" applyProtection="0"/>
    <xf numFmtId="0" fontId="27" fillId="16" borderId="0" applyNumberFormat="0" applyBorder="0" applyAlignment="0" applyProtection="0"/>
    <xf numFmtId="0" fontId="26" fillId="17" borderId="0" applyNumberFormat="0" applyBorder="0" applyAlignment="0" applyProtection="0"/>
    <xf numFmtId="0" fontId="27" fillId="17" borderId="0" applyNumberFormat="0" applyBorder="0" applyAlignment="0" applyProtection="0"/>
    <xf numFmtId="0" fontId="26" fillId="18" borderId="0" applyNumberFormat="0" applyBorder="0" applyAlignment="0" applyProtection="0"/>
    <xf numFmtId="0" fontId="27" fillId="18" borderId="0" applyNumberFormat="0" applyBorder="0" applyAlignment="0" applyProtection="0"/>
    <xf numFmtId="0" fontId="26"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7"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7"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6" borderId="0" applyNumberFormat="0" applyBorder="0" applyAlignment="0" applyProtection="0"/>
    <xf numFmtId="0" fontId="24" fillId="24" borderId="0" applyNumberFormat="0" applyBorder="0" applyAlignment="0" applyProtection="0"/>
    <xf numFmtId="0" fontId="24" fillId="28" borderId="0" applyNumberFormat="0" applyBorder="0" applyAlignment="0" applyProtection="0"/>
    <xf numFmtId="0" fontId="26" fillId="25"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7"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19" borderId="0" applyNumberFormat="0" applyBorder="0" applyAlignment="0" applyProtection="0"/>
    <xf numFmtId="0" fontId="24" fillId="20" borderId="0" applyNumberFormat="0" applyBorder="0" applyAlignment="0" applyProtection="0"/>
    <xf numFmtId="0" fontId="24" fillId="25" borderId="0" applyNumberFormat="0" applyBorder="0" applyAlignment="0" applyProtection="0"/>
    <xf numFmtId="0" fontId="26" fillId="25"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7"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30" borderId="0" applyNumberFormat="0" applyBorder="0" applyAlignment="0" applyProtection="0"/>
    <xf numFmtId="0" fontId="24" fillId="31" borderId="0" applyNumberFormat="0" applyBorder="0" applyAlignment="0" applyProtection="0"/>
    <xf numFmtId="0" fontId="24" fillId="20" borderId="0" applyNumberFormat="0" applyBorder="0" applyAlignment="0" applyProtection="0"/>
    <xf numFmtId="0" fontId="26" fillId="21"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7"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32" borderId="0" applyNumberFormat="0" applyBorder="0" applyAlignment="0" applyProtection="0"/>
    <xf numFmtId="0" fontId="24" fillId="24" borderId="0" applyNumberFormat="0" applyBorder="0" applyAlignment="0" applyProtection="0"/>
    <xf numFmtId="0" fontId="24" fillId="33" borderId="0" applyNumberFormat="0" applyBorder="0" applyAlignment="0" applyProtection="0"/>
    <xf numFmtId="0" fontId="26" fillId="33"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7"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8" fillId="35" borderId="0" applyNumberFormat="0" applyBorder="0" applyAlignment="0" applyProtection="0"/>
    <xf numFmtId="0" fontId="29" fillId="6" borderId="0" applyNumberFormat="0" applyBorder="0" applyAlignment="0" applyProtection="0"/>
    <xf numFmtId="0" fontId="30" fillId="6" borderId="0" applyNumberFormat="0" applyBorder="0" applyAlignment="0" applyProtection="0"/>
    <xf numFmtId="0" fontId="31" fillId="36" borderId="9" applyNumberFormat="0" applyAlignment="0" applyProtection="0"/>
    <xf numFmtId="0" fontId="32" fillId="37" borderId="9" applyNumberFormat="0" applyAlignment="0" applyProtection="0"/>
    <xf numFmtId="0" fontId="32" fillId="37" borderId="9" applyNumberFormat="0" applyAlignment="0" applyProtection="0"/>
    <xf numFmtId="0" fontId="33" fillId="37" borderId="9" applyNumberFormat="0" applyAlignment="0" applyProtection="0"/>
    <xf numFmtId="0" fontId="34" fillId="26" borderId="10" applyNumberFormat="0" applyAlignment="0" applyProtection="0"/>
    <xf numFmtId="0" fontId="34" fillId="38" borderId="10" applyNumberFormat="0" applyAlignment="0" applyProtection="0"/>
    <xf numFmtId="0" fontId="35" fillId="38" borderId="10" applyNumberFormat="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6" fontId="22" fillId="0" borderId="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8" fontId="22" fillId="0" borderId="0" applyFill="0" applyBorder="0" applyAlignment="0" applyProtection="0"/>
    <xf numFmtId="169" fontId="37" fillId="0" borderId="0" applyFont="0" applyFill="0" applyBorder="0" applyAlignment="0" applyProtection="0"/>
    <xf numFmtId="170" fontId="37" fillId="0" borderId="0" applyFont="0" applyFill="0" applyBorder="0" applyAlignment="0" applyProtection="0"/>
    <xf numFmtId="0" fontId="38" fillId="7" borderId="0" applyNumberFormat="0" applyBorder="0" applyAlignment="0" applyProtection="0"/>
    <xf numFmtId="0" fontId="39" fillId="0" borderId="5" applyAlignment="0"/>
    <xf numFmtId="0" fontId="40" fillId="0" borderId="5" applyAlignment="0"/>
    <xf numFmtId="0" fontId="40" fillId="0" borderId="5">
      <alignment vertical="top" wrapText="1"/>
    </xf>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171" fontId="9" fillId="0" borderId="0" applyFont="0" applyFill="0" applyBorder="0" applyAlignment="0" applyProtection="0"/>
    <xf numFmtId="0" fontId="42" fillId="0" borderId="0"/>
    <xf numFmtId="0" fontId="43"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38" fillId="28" borderId="0" applyNumberFormat="0" applyBorder="0" applyAlignment="0" applyProtection="0"/>
    <xf numFmtId="0" fontId="38" fillId="7" borderId="0" applyNumberFormat="0" applyBorder="0" applyAlignment="0" applyProtection="0"/>
    <xf numFmtId="0" fontId="46" fillId="7" borderId="0" applyNumberFormat="0" applyBorder="0" applyAlignment="0" applyProtection="0"/>
    <xf numFmtId="0" fontId="47" fillId="0" borderId="11" applyNumberFormat="0" applyFill="0" applyAlignment="0" applyProtection="0"/>
    <xf numFmtId="0" fontId="48" fillId="0" borderId="12" applyNumberFormat="0" applyFill="0" applyAlignment="0" applyProtection="0"/>
    <xf numFmtId="0" fontId="49" fillId="0" borderId="12" applyNumberFormat="0" applyFill="0" applyAlignment="0" applyProtection="0"/>
    <xf numFmtId="0" fontId="50" fillId="0" borderId="13" applyNumberFormat="0" applyFill="0" applyAlignment="0" applyProtection="0"/>
    <xf numFmtId="0" fontId="51" fillId="0" borderId="13" applyNumberFormat="0" applyFill="0" applyAlignment="0" applyProtection="0"/>
    <xf numFmtId="0" fontId="52" fillId="0" borderId="13" applyNumberFormat="0" applyFill="0" applyAlignment="0" applyProtection="0"/>
    <xf numFmtId="0" fontId="53" fillId="0" borderId="14" applyNumberFormat="0" applyFill="0" applyAlignment="0" applyProtection="0"/>
    <xf numFmtId="0" fontId="54" fillId="0" borderId="15" applyNumberFormat="0" applyFill="0" applyAlignment="0" applyProtection="0"/>
    <xf numFmtId="0" fontId="55" fillId="0" borderId="15"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alignment vertical="top"/>
      <protection locked="0"/>
    </xf>
    <xf numFmtId="0" fontId="57" fillId="0" borderId="0" applyNumberFormat="0" applyFill="0" applyBorder="0" applyAlignment="0" applyProtection="0"/>
    <xf numFmtId="0" fontId="58" fillId="33" borderId="9" applyNumberFormat="0" applyAlignment="0" applyProtection="0"/>
    <xf numFmtId="0" fontId="58" fillId="10" borderId="9" applyNumberFormat="0" applyAlignment="0" applyProtection="0"/>
    <xf numFmtId="0" fontId="58" fillId="10" borderId="9" applyNumberFormat="0" applyAlignment="0" applyProtection="0"/>
    <xf numFmtId="0" fontId="59" fillId="10" borderId="9" applyNumberFormat="0" applyAlignment="0" applyProtection="0"/>
    <xf numFmtId="0" fontId="60" fillId="37" borderId="16" applyNumberFormat="0" applyAlignment="0" applyProtection="0"/>
    <xf numFmtId="0" fontId="60" fillId="37" borderId="16" applyNumberFormat="0" applyAlignment="0" applyProtection="0"/>
    <xf numFmtId="0" fontId="60" fillId="37" borderId="16" applyNumberFormat="0" applyAlignment="0" applyProtection="0"/>
    <xf numFmtId="0" fontId="61" fillId="0" borderId="17" applyNumberFormat="0" applyFill="0" applyAlignment="0" applyProtection="0"/>
    <xf numFmtId="0" fontId="62" fillId="0" borderId="17" applyNumberFormat="0" applyFill="0" applyAlignment="0" applyProtection="0"/>
    <xf numFmtId="0" fontId="63" fillId="0" borderId="17" applyNumberFormat="0" applyFill="0" applyAlignment="0" applyProtection="0"/>
    <xf numFmtId="0" fontId="48" fillId="0" borderId="12" applyNumberFormat="0" applyFill="0" applyAlignment="0" applyProtection="0"/>
    <xf numFmtId="0" fontId="51" fillId="0" borderId="13" applyNumberFormat="0" applyFill="0" applyAlignment="0" applyProtection="0"/>
    <xf numFmtId="0" fontId="54" fillId="0" borderId="15" applyNumberFormat="0" applyFill="0" applyAlignment="0" applyProtection="0"/>
    <xf numFmtId="0" fontId="54" fillId="0" borderId="0" applyNumberFormat="0" applyFill="0" applyBorder="0" applyAlignment="0" applyProtection="0"/>
    <xf numFmtId="0" fontId="64" fillId="0" borderId="0" applyNumberFormat="0" applyFill="0" applyBorder="0" applyAlignment="0" applyProtection="0"/>
    <xf numFmtId="0" fontId="10" fillId="0" borderId="0"/>
    <xf numFmtId="0" fontId="10" fillId="0" borderId="0"/>
    <xf numFmtId="0" fontId="21" fillId="0" borderId="0"/>
    <xf numFmtId="0" fontId="9" fillId="0" borderId="0"/>
    <xf numFmtId="0" fontId="10" fillId="0" borderId="0"/>
    <xf numFmtId="0" fontId="10" fillId="0" borderId="0"/>
    <xf numFmtId="0" fontId="10" fillId="0" borderId="0"/>
    <xf numFmtId="0" fontId="10" fillId="0" borderId="0"/>
    <xf numFmtId="0" fontId="21" fillId="0" borderId="0"/>
    <xf numFmtId="0" fontId="22" fillId="0" borderId="0"/>
    <xf numFmtId="0" fontId="22" fillId="0" borderId="0"/>
    <xf numFmtId="0" fontId="9" fillId="0" borderId="0"/>
    <xf numFmtId="0" fontId="37" fillId="0" borderId="0"/>
    <xf numFmtId="0" fontId="9" fillId="0" borderId="0"/>
    <xf numFmtId="0" fontId="9" fillId="0" borderId="0"/>
    <xf numFmtId="0" fontId="21" fillId="0" borderId="0"/>
    <xf numFmtId="0" fontId="9" fillId="0" borderId="0"/>
    <xf numFmtId="0" fontId="9" fillId="0" borderId="0"/>
    <xf numFmtId="0" fontId="65" fillId="0" borderId="0">
      <alignment vertical="top"/>
    </xf>
    <xf numFmtId="0" fontId="37" fillId="0" borderId="0"/>
    <xf numFmtId="0" fontId="6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5" fillId="0" borderId="0"/>
    <xf numFmtId="0" fontId="9" fillId="0" borderId="0"/>
    <xf numFmtId="0" fontId="9" fillId="0" borderId="0"/>
    <xf numFmtId="0" fontId="3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7" fillId="42" borderId="0" applyNumberFormat="0" applyBorder="0" applyAlignment="0" applyProtection="0"/>
    <xf numFmtId="0" fontId="67" fillId="43" borderId="0" applyNumberFormat="0" applyBorder="0" applyAlignment="0" applyProtection="0"/>
    <xf numFmtId="0" fontId="68" fillId="43" borderId="0" applyNumberFormat="0" applyBorder="0" applyAlignment="0" applyProtection="0"/>
    <xf numFmtId="0" fontId="67" fillId="43" borderId="0" applyNumberFormat="0" applyBorder="0" applyAlignment="0" applyProtection="0"/>
    <xf numFmtId="0" fontId="9" fillId="0" borderId="0" applyNumberFormat="0" applyFill="0" applyBorder="0" applyAlignment="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6" fillId="0" borderId="0"/>
    <xf numFmtId="0" fontId="9" fillId="0" borderId="0" applyNumberFormat="0" applyFill="0" applyBorder="0" applyAlignment="0" applyProtection="0"/>
    <xf numFmtId="0" fontId="21" fillId="0" borderId="0"/>
    <xf numFmtId="2" fontId="21" fillId="0" borderId="0"/>
    <xf numFmtId="0" fontId="21" fillId="0" borderId="0"/>
    <xf numFmtId="0" fontId="36" fillId="0" borderId="0"/>
    <xf numFmtId="0" fontId="36" fillId="0" borderId="0"/>
    <xf numFmtId="0" fontId="21" fillId="0" borderId="0"/>
    <xf numFmtId="0" fontId="21" fillId="0" borderId="0"/>
    <xf numFmtId="0" fontId="21" fillId="0" borderId="0"/>
    <xf numFmtId="0" fontId="36" fillId="0" borderId="0"/>
    <xf numFmtId="0" fontId="36" fillId="0" borderId="0"/>
    <xf numFmtId="0" fontId="36" fillId="0" borderId="0"/>
    <xf numFmtId="0" fontId="21" fillId="0" borderId="0"/>
    <xf numFmtId="0" fontId="9" fillId="0" borderId="0" applyNumberFormat="0" applyFill="0" applyBorder="0" applyAlignment="0" applyProtection="0"/>
    <xf numFmtId="0" fontId="21" fillId="0" borderId="0"/>
    <xf numFmtId="0" fontId="2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6" fillId="0" borderId="0"/>
    <xf numFmtId="0" fontId="36" fillId="0" borderId="0"/>
    <xf numFmtId="0" fontId="21" fillId="0" borderId="0"/>
    <xf numFmtId="0" fontId="10" fillId="0" borderId="0"/>
    <xf numFmtId="0" fontId="10" fillId="0" borderId="0"/>
    <xf numFmtId="0" fontId="36" fillId="0" borderId="0"/>
    <xf numFmtId="0" fontId="9" fillId="0" borderId="0" applyNumberFormat="0" applyFill="0" applyBorder="0" applyAlignment="0" applyProtection="0"/>
    <xf numFmtId="0" fontId="21" fillId="0" borderId="0"/>
    <xf numFmtId="0" fontId="21" fillId="0" borderId="0"/>
    <xf numFmtId="0" fontId="21" fillId="0" borderId="0"/>
    <xf numFmtId="0" fontId="21" fillId="0" borderId="0"/>
    <xf numFmtId="0" fontId="21" fillId="0" borderId="0"/>
    <xf numFmtId="0" fontId="9" fillId="0" borderId="0"/>
    <xf numFmtId="0" fontId="9" fillId="0" borderId="0"/>
    <xf numFmtId="0" fontId="9" fillId="24" borderId="18" applyNumberFormat="0" applyFont="0" applyAlignment="0" applyProtection="0"/>
    <xf numFmtId="0" fontId="21" fillId="44" borderId="18" applyNumberFormat="0" applyFont="0" applyAlignment="0" applyProtection="0"/>
    <xf numFmtId="0" fontId="21" fillId="44" borderId="18" applyNumberFormat="0" applyFont="0" applyAlignment="0" applyProtection="0"/>
    <xf numFmtId="0" fontId="36" fillId="44" borderId="18" applyNumberFormat="0" applyFont="0" applyAlignment="0" applyProtection="0"/>
    <xf numFmtId="0" fontId="69" fillId="0" borderId="0"/>
    <xf numFmtId="0" fontId="21" fillId="44" borderId="18" applyNumberFormat="0" applyFont="0" applyAlignment="0" applyProtection="0"/>
    <xf numFmtId="0" fontId="21" fillId="44" borderId="18" applyNumberFormat="0" applyFont="0" applyAlignment="0" applyProtection="0"/>
    <xf numFmtId="0" fontId="21" fillId="44" borderId="18" applyNumberFormat="0" applyFont="0" applyAlignment="0" applyProtection="0"/>
    <xf numFmtId="0" fontId="70" fillId="0" borderId="0" applyNumberFormat="0" applyFill="0" applyBorder="0" applyAlignment="0" applyProtection="0"/>
    <xf numFmtId="0" fontId="60" fillId="36" borderId="19" applyNumberFormat="0" applyAlignment="0" applyProtection="0"/>
    <xf numFmtId="0" fontId="60" fillId="37" borderId="19" applyNumberFormat="0" applyAlignment="0" applyProtection="0"/>
    <xf numFmtId="0" fontId="60" fillId="37" borderId="19" applyNumberFormat="0" applyAlignment="0" applyProtection="0"/>
    <xf numFmtId="0" fontId="71" fillId="37" borderId="19" applyNumberFormat="0" applyAlignment="0" applyProtection="0"/>
    <xf numFmtId="0" fontId="43" fillId="0" borderId="0" applyNumberFormat="0" applyFill="0" applyBorder="0" applyAlignment="0" applyProtection="0"/>
    <xf numFmtId="0" fontId="26" fillId="22" borderId="0" applyNumberFormat="0" applyBorder="0" applyAlignment="0" applyProtection="0"/>
    <xf numFmtId="0" fontId="26" fillId="27" borderId="0" applyNumberFormat="0" applyBorder="0" applyAlignment="0" applyProtection="0"/>
    <xf numFmtId="0" fontId="26" fillId="29"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34" borderId="0" applyNumberFormat="0" applyBorder="0" applyAlignment="0" applyProtection="0"/>
    <xf numFmtId="0" fontId="62" fillId="0" borderId="17" applyNumberFormat="0" applyFill="0" applyAlignment="0" applyProtection="0"/>
    <xf numFmtId="0" fontId="34" fillId="38" borderId="10" applyNumberFormat="0" applyAlignment="0" applyProtection="0"/>
    <xf numFmtId="49" fontId="72" fillId="45" borderId="20">
      <alignment horizontal="center" vertical="top" wrapText="1"/>
    </xf>
    <xf numFmtId="0" fontId="32" fillId="37" borderId="21" applyNumberFormat="0" applyAlignment="0" applyProtection="0"/>
    <xf numFmtId="0" fontId="32" fillId="37" borderId="21" applyNumberFormat="0" applyAlignment="0" applyProtection="0"/>
    <xf numFmtId="0" fontId="32" fillId="37" borderId="21" applyNumberFormat="0" applyAlignment="0" applyProtection="0"/>
    <xf numFmtId="0" fontId="73" fillId="0" borderId="0" applyNumberFormat="0" applyFill="0" applyBorder="0" applyAlignment="0" applyProtection="0"/>
    <xf numFmtId="0" fontId="29" fillId="6" borderId="0" applyNumberFormat="0" applyBorder="0" applyAlignment="0" applyProtection="0"/>
    <xf numFmtId="0" fontId="74" fillId="0" borderId="0"/>
    <xf numFmtId="0" fontId="22" fillId="0" borderId="0"/>
    <xf numFmtId="0" fontId="75" fillId="0" borderId="0"/>
    <xf numFmtId="0" fontId="69" fillId="0" borderId="0"/>
    <xf numFmtId="0" fontId="64" fillId="0" borderId="0" applyNumberFormat="0" applyFill="0" applyBorder="0" applyAlignment="0" applyProtection="0"/>
    <xf numFmtId="0" fontId="41" fillId="0" borderId="22" applyNumberFormat="0" applyFill="0" applyAlignment="0" applyProtection="0"/>
    <xf numFmtId="0" fontId="41" fillId="0" borderId="23" applyNumberFormat="0" applyFill="0" applyAlignment="0" applyProtection="0"/>
    <xf numFmtId="0" fontId="41" fillId="0" borderId="23" applyNumberFormat="0" applyFill="0" applyAlignment="0" applyProtection="0"/>
    <xf numFmtId="0" fontId="76" fillId="0" borderId="23" applyNumberFormat="0" applyFill="0" applyAlignment="0" applyProtection="0"/>
    <xf numFmtId="172" fontId="22" fillId="0" borderId="0" applyFill="0" applyBorder="0" applyAlignment="0" applyProtection="0"/>
    <xf numFmtId="173" fontId="65" fillId="0" borderId="0" applyFont="0" applyFill="0" applyBorder="0" applyAlignment="0" applyProtection="0"/>
    <xf numFmtId="167" fontId="21" fillId="0" borderId="0" applyFont="0" applyFill="0" applyBorder="0" applyAlignment="0" applyProtection="0"/>
    <xf numFmtId="44" fontId="9" fillId="0" borderId="0" applyFont="0" applyFill="0" applyBorder="0" applyAlignment="0" applyProtection="0"/>
    <xf numFmtId="40" fontId="65" fillId="0" borderId="0" applyFont="0" applyFill="0" applyBorder="0" applyAlignment="0" applyProtection="0"/>
    <xf numFmtId="165" fontId="9" fillId="0" borderId="0" applyFont="0" applyFill="0" applyBorder="0" applyAlignment="0" applyProtection="0"/>
    <xf numFmtId="165" fontId="21" fillId="0" borderId="0" applyFont="0" applyFill="0" applyBorder="0" applyAlignment="0" applyProtection="0"/>
    <xf numFmtId="164" fontId="10" fillId="0" borderId="0" applyFont="0" applyFill="0" applyBorder="0" applyAlignment="0" applyProtection="0"/>
    <xf numFmtId="0" fontId="58" fillId="10" borderId="21" applyNumberFormat="0" applyAlignment="0" applyProtection="0"/>
    <xf numFmtId="0" fontId="58" fillId="10" borderId="21" applyNumberFormat="0" applyAlignment="0" applyProtection="0"/>
    <xf numFmtId="0" fontId="58" fillId="10" borderId="21" applyNumberFormat="0" applyAlignment="0" applyProtection="0"/>
    <xf numFmtId="0" fontId="41" fillId="0" borderId="23" applyNumberFormat="0" applyFill="0" applyAlignment="0" applyProtection="0"/>
    <xf numFmtId="0" fontId="41" fillId="0" borderId="23" applyNumberFormat="0" applyFill="0" applyAlignment="0" applyProtection="0"/>
    <xf numFmtId="0" fontId="41" fillId="0" borderId="23" applyNumberFormat="0" applyFill="0" applyAlignment="0" applyProtection="0"/>
    <xf numFmtId="0" fontId="70" fillId="0" borderId="0" applyNumberFormat="0" applyFill="0" applyBorder="0" applyAlignment="0" applyProtection="0"/>
    <xf numFmtId="0" fontId="77" fillId="0" borderId="0" applyNumberFormat="0" applyFill="0" applyBorder="0" applyAlignment="0" applyProtection="0"/>
    <xf numFmtId="0" fontId="21" fillId="0" borderId="0"/>
    <xf numFmtId="164" fontId="7" fillId="0" borderId="0" applyFont="0" applyFill="0" applyBorder="0" applyAlignment="0" applyProtection="0"/>
    <xf numFmtId="0" fontId="7" fillId="0" borderId="0"/>
    <xf numFmtId="0" fontId="9" fillId="0" borderId="0"/>
    <xf numFmtId="164" fontId="6"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0" fontId="21" fillId="0" borderId="0"/>
    <xf numFmtId="164" fontId="21"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9" fillId="0" borderId="0"/>
    <xf numFmtId="0" fontId="97" fillId="0" borderId="0"/>
    <xf numFmtId="164" fontId="3" fillId="0" borderId="0" applyFont="0" applyFill="0" applyBorder="0" applyAlignment="0" applyProtection="0"/>
    <xf numFmtId="0" fontId="3" fillId="0" borderId="0"/>
    <xf numFmtId="0" fontId="9" fillId="0" borderId="0"/>
    <xf numFmtId="164" fontId="2" fillId="0" borderId="0" applyFont="0" applyFill="0" applyBorder="0" applyAlignment="0" applyProtection="0"/>
    <xf numFmtId="0" fontId="2" fillId="0" borderId="0"/>
    <xf numFmtId="0" fontId="9"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1" fillId="0" borderId="0"/>
    <xf numFmtId="0" fontId="103" fillId="0" borderId="0"/>
    <xf numFmtId="0" fontId="104" fillId="0" borderId="0"/>
    <xf numFmtId="174" fontId="105" fillId="0" borderId="0" applyFill="0" applyBorder="0" applyAlignment="0" applyProtection="0"/>
    <xf numFmtId="0" fontId="105" fillId="0" borderId="0"/>
    <xf numFmtId="0" fontId="103" fillId="0" borderId="0"/>
    <xf numFmtId="0" fontId="103" fillId="0" borderId="0"/>
    <xf numFmtId="0" fontId="103" fillId="0" borderId="0"/>
  </cellStyleXfs>
  <cellXfs count="432">
    <xf numFmtId="0" fontId="0" fillId="0" borderId="0" xfId="0"/>
    <xf numFmtId="0" fontId="11" fillId="0" borderId="1" xfId="2" quotePrefix="1" applyNumberFormat="1" applyFont="1" applyBorder="1" applyAlignment="1" applyProtection="1">
      <alignment horizontal="center" vertical="center"/>
    </xf>
    <xf numFmtId="49" fontId="11" fillId="0" borderId="2" xfId="2" quotePrefix="1" applyNumberFormat="1" applyFont="1" applyBorder="1" applyAlignment="1" applyProtection="1">
      <alignment horizontal="center" vertical="center"/>
    </xf>
    <xf numFmtId="4" fontId="11" fillId="0" borderId="2" xfId="2" applyNumberFormat="1" applyFont="1" applyBorder="1" applyAlignment="1" applyProtection="1">
      <alignment horizontal="center" vertical="center"/>
    </xf>
    <xf numFmtId="4" fontId="11" fillId="0" borderId="2" xfId="2" quotePrefix="1" applyNumberFormat="1" applyFont="1" applyBorder="1" applyAlignment="1" applyProtection="1">
      <alignment horizontal="center" vertical="center"/>
    </xf>
    <xf numFmtId="4" fontId="11" fillId="0" borderId="3" xfId="2" quotePrefix="1" applyNumberFormat="1" applyFont="1" applyBorder="1" applyAlignment="1" applyProtection="1">
      <alignment horizontal="center" vertical="center"/>
    </xf>
    <xf numFmtId="49" fontId="12" fillId="2" borderId="4" xfId="3" quotePrefix="1" applyNumberFormat="1" applyFont="1" applyFill="1" applyBorder="1" applyAlignment="1" applyProtection="1">
      <alignment horizontal="left" vertical="top"/>
    </xf>
    <xf numFmtId="49" fontId="11" fillId="2" borderId="4" xfId="3" quotePrefix="1" applyNumberFormat="1" applyFont="1" applyFill="1" applyBorder="1" applyAlignment="1" applyProtection="1">
      <alignment horizontal="center"/>
    </xf>
    <xf numFmtId="4" fontId="13" fillId="2" borderId="4" xfId="3" quotePrefix="1" applyNumberFormat="1" applyFont="1" applyFill="1" applyBorder="1" applyAlignment="1" applyProtection="1">
      <alignment horizontal="right"/>
    </xf>
    <xf numFmtId="49" fontId="12" fillId="0" borderId="0" xfId="5" applyNumberFormat="1" applyFont="1" applyFill="1" applyBorder="1" applyAlignment="1" applyProtection="1">
      <alignment horizontal="left" vertical="top"/>
    </xf>
    <xf numFmtId="49" fontId="11" fillId="0" borderId="0" xfId="3" quotePrefix="1" applyNumberFormat="1" applyFont="1" applyFill="1" applyBorder="1" applyAlignment="1" applyProtection="1">
      <alignment horizontal="center"/>
    </xf>
    <xf numFmtId="4" fontId="13" fillId="0" borderId="0" xfId="3" quotePrefix="1" applyNumberFormat="1" applyFont="1" applyFill="1" applyBorder="1" applyAlignment="1" applyProtection="1">
      <alignment horizontal="right"/>
    </xf>
    <xf numFmtId="0" fontId="15" fillId="0" borderId="6" xfId="6" applyFont="1" applyBorder="1" applyProtection="1"/>
    <xf numFmtId="49" fontId="11" fillId="0" borderId="6" xfId="3" quotePrefix="1" applyNumberFormat="1" applyFont="1" applyFill="1" applyBorder="1" applyAlignment="1" applyProtection="1">
      <alignment horizontal="center"/>
    </xf>
    <xf numFmtId="4" fontId="13" fillId="0" borderId="6" xfId="3" quotePrefix="1" applyNumberFormat="1" applyFont="1" applyFill="1" applyBorder="1" applyAlignment="1" applyProtection="1">
      <alignment horizontal="right"/>
    </xf>
    <xf numFmtId="49" fontId="14" fillId="3" borderId="5" xfId="3" quotePrefix="1" applyNumberFormat="1" applyFont="1" applyFill="1" applyBorder="1" applyAlignment="1" applyProtection="1">
      <alignment horizontal="left" vertical="top"/>
    </xf>
    <xf numFmtId="49" fontId="14" fillId="3" borderId="4" xfId="3" quotePrefix="1" applyNumberFormat="1" applyFont="1" applyFill="1" applyBorder="1" applyAlignment="1" applyProtection="1">
      <alignment horizontal="center"/>
    </xf>
    <xf numFmtId="4" fontId="14" fillId="3" borderId="4" xfId="3" quotePrefix="1" applyNumberFormat="1" applyFont="1" applyFill="1" applyBorder="1" applyAlignment="1" applyProtection="1">
      <alignment horizontal="right"/>
    </xf>
    <xf numFmtId="49" fontId="14" fillId="0" borderId="5" xfId="3" quotePrefix="1" applyNumberFormat="1" applyFont="1" applyFill="1" applyBorder="1" applyAlignment="1" applyProtection="1">
      <alignment horizontal="left" vertical="top"/>
    </xf>
    <xf numFmtId="49" fontId="14" fillId="0" borderId="4" xfId="3" quotePrefix="1" applyNumberFormat="1" applyFont="1" applyFill="1" applyBorder="1" applyAlignment="1" applyProtection="1">
      <alignment horizontal="center"/>
    </xf>
    <xf numFmtId="4" fontId="14" fillId="0" borderId="4" xfId="3" quotePrefix="1" applyNumberFormat="1" applyFont="1" applyFill="1" applyBorder="1" applyAlignment="1" applyProtection="1">
      <alignment horizontal="right"/>
    </xf>
    <xf numFmtId="49" fontId="14" fillId="3" borderId="5" xfId="2" quotePrefix="1" applyNumberFormat="1" applyFont="1" applyFill="1" applyBorder="1" applyAlignment="1" applyProtection="1">
      <alignment horizontal="left" vertical="top"/>
    </xf>
    <xf numFmtId="49" fontId="14" fillId="0" borderId="5" xfId="2" quotePrefix="1" applyNumberFormat="1" applyFont="1" applyFill="1" applyBorder="1" applyAlignment="1" applyProtection="1">
      <alignment horizontal="left" vertical="top"/>
    </xf>
    <xf numFmtId="49" fontId="14" fillId="0" borderId="7" xfId="2" quotePrefix="1" applyNumberFormat="1" applyFont="1" applyFill="1" applyBorder="1" applyAlignment="1" applyProtection="1">
      <alignment horizontal="left" vertical="top"/>
    </xf>
    <xf numFmtId="49" fontId="14" fillId="0" borderId="8" xfId="3" quotePrefix="1" applyNumberFormat="1" applyFont="1" applyFill="1" applyBorder="1" applyAlignment="1" applyProtection="1">
      <alignment horizontal="center"/>
    </xf>
    <xf numFmtId="4" fontId="14" fillId="0" borderId="8" xfId="3" quotePrefix="1" applyNumberFormat="1" applyFont="1" applyFill="1" applyBorder="1" applyAlignment="1" applyProtection="1">
      <alignment horizontal="right"/>
    </xf>
    <xf numFmtId="49" fontId="12" fillId="0" borderId="0" xfId="3" quotePrefix="1" applyNumberFormat="1" applyFont="1" applyFill="1" applyBorder="1" applyAlignment="1" applyProtection="1">
      <alignment horizontal="left" vertical="top"/>
    </xf>
    <xf numFmtId="49" fontId="12" fillId="0" borderId="6" xfId="3" quotePrefix="1" applyNumberFormat="1" applyFont="1" applyFill="1" applyBorder="1" applyAlignment="1" applyProtection="1">
      <alignment horizontal="left" vertical="top"/>
    </xf>
    <xf numFmtId="0" fontId="18" fillId="3" borderId="5" xfId="4" applyFont="1" applyFill="1" applyBorder="1" applyAlignment="1" applyProtection="1">
      <alignment horizontal="left" vertical="top" wrapText="1"/>
    </xf>
    <xf numFmtId="49" fontId="11" fillId="0" borderId="5" xfId="3" quotePrefix="1" applyNumberFormat="1" applyFont="1" applyFill="1" applyBorder="1" applyAlignment="1" applyProtection="1">
      <alignment horizontal="center"/>
    </xf>
    <xf numFmtId="4" fontId="16" fillId="0" borderId="5" xfId="3" quotePrefix="1" applyNumberFormat="1" applyFont="1" applyFill="1" applyBorder="1" applyAlignment="1" applyProtection="1">
      <alignment horizontal="right"/>
    </xf>
    <xf numFmtId="49" fontId="13" fillId="0" borderId="5" xfId="3" applyNumberFormat="1" applyFont="1" applyFill="1" applyBorder="1" applyAlignment="1" applyProtection="1">
      <alignment horizontal="left" vertical="top"/>
    </xf>
    <xf numFmtId="0" fontId="13" fillId="0" borderId="5" xfId="4" applyFont="1" applyFill="1" applyBorder="1" applyAlignment="1" applyProtection="1">
      <alignment horizontal="left" vertical="top" wrapText="1"/>
    </xf>
    <xf numFmtId="4" fontId="13" fillId="0" borderId="5" xfId="3" quotePrefix="1" applyNumberFormat="1" applyFont="1" applyFill="1" applyBorder="1" applyAlignment="1" applyProtection="1">
      <alignment horizontal="right"/>
    </xf>
    <xf numFmtId="49" fontId="13" fillId="0" borderId="5" xfId="3" quotePrefix="1" applyNumberFormat="1" applyFont="1" applyBorder="1" applyAlignment="1" applyProtection="1">
      <alignment horizontal="left" vertical="top"/>
    </xf>
    <xf numFmtId="4" fontId="11" fillId="0" borderId="5" xfId="3" quotePrefix="1" applyNumberFormat="1" applyFont="1" applyFill="1" applyBorder="1" applyAlignment="1" applyProtection="1">
      <alignment horizontal="right"/>
    </xf>
    <xf numFmtId="49" fontId="13" fillId="0" borderId="5" xfId="3" applyNumberFormat="1" applyFont="1" applyFill="1" applyBorder="1" applyAlignment="1" applyProtection="1">
      <alignment horizontal="left" vertical="top" wrapText="1"/>
    </xf>
    <xf numFmtId="49" fontId="13" fillId="0" borderId="5" xfId="3" quotePrefix="1" applyNumberFormat="1" applyFont="1" applyFill="1" applyBorder="1" applyAlignment="1" applyProtection="1">
      <alignment horizontal="center"/>
    </xf>
    <xf numFmtId="0" fontId="9" fillId="0" borderId="5" xfId="1" applyFont="1" applyBorder="1" applyAlignment="1" applyProtection="1">
      <alignment horizontal="center"/>
    </xf>
    <xf numFmtId="4" fontId="9" fillId="0" borderId="5" xfId="1" applyNumberFormat="1" applyFont="1" applyBorder="1" applyAlignment="1" applyProtection="1">
      <alignment horizontal="right"/>
    </xf>
    <xf numFmtId="4" fontId="11" fillId="0" borderId="5" xfId="3" quotePrefix="1" applyNumberFormat="1" applyFont="1" applyFill="1" applyBorder="1" applyAlignment="1" applyProtection="1">
      <alignment horizontal="right" vertical="top"/>
    </xf>
    <xf numFmtId="49" fontId="13" fillId="0" borderId="5" xfId="3" quotePrefix="1" applyNumberFormat="1" applyFont="1" applyFill="1" applyBorder="1" applyAlignment="1" applyProtection="1">
      <alignment horizontal="left" vertical="top"/>
    </xf>
    <xf numFmtId="0" fontId="9" fillId="0" borderId="0" xfId="1" applyFont="1" applyProtection="1"/>
    <xf numFmtId="4" fontId="9" fillId="0" borderId="0" xfId="1" applyNumberFormat="1" applyFont="1" applyAlignment="1" applyProtection="1">
      <alignment horizontal="right"/>
    </xf>
    <xf numFmtId="0" fontId="9" fillId="0" borderId="0" xfId="1" applyFont="1" applyAlignment="1" applyProtection="1">
      <alignment horizontal="center"/>
    </xf>
    <xf numFmtId="49" fontId="11" fillId="4" borderId="5" xfId="3" quotePrefix="1" applyNumberFormat="1" applyFont="1" applyFill="1" applyBorder="1" applyAlignment="1" applyProtection="1">
      <alignment horizontal="center"/>
    </xf>
    <xf numFmtId="49" fontId="14" fillId="47" borderId="5" xfId="3" quotePrefix="1" applyNumberFormat="1" applyFont="1" applyFill="1" applyBorder="1" applyAlignment="1" applyProtection="1">
      <alignment horizontal="left" vertical="top"/>
    </xf>
    <xf numFmtId="49" fontId="11" fillId="47" borderId="5" xfId="3" quotePrefix="1" applyNumberFormat="1" applyFont="1" applyFill="1" applyBorder="1" applyAlignment="1" applyProtection="1">
      <alignment horizontal="center"/>
    </xf>
    <xf numFmtId="49" fontId="14" fillId="46" borderId="5" xfId="3" quotePrefix="1" applyNumberFormat="1" applyFont="1" applyFill="1" applyBorder="1" applyAlignment="1" applyProtection="1">
      <alignment horizontal="left" vertical="top"/>
    </xf>
    <xf numFmtId="49" fontId="11" fillId="46" borderId="5" xfId="3" quotePrefix="1" applyNumberFormat="1" applyFont="1" applyFill="1" applyBorder="1" applyAlignment="1" applyProtection="1">
      <alignment horizontal="center"/>
    </xf>
    <xf numFmtId="4" fontId="14" fillId="47" borderId="5" xfId="3" quotePrefix="1" applyNumberFormat="1" applyFont="1" applyFill="1" applyBorder="1" applyAlignment="1" applyProtection="1">
      <alignment horizontal="right"/>
    </xf>
    <xf numFmtId="49" fontId="17" fillId="4" borderId="5" xfId="3" quotePrefix="1" applyNumberFormat="1" applyFont="1" applyFill="1" applyBorder="1" applyAlignment="1" applyProtection="1">
      <alignment horizontal="left" vertical="top"/>
    </xf>
    <xf numFmtId="4" fontId="11" fillId="4" borderId="5" xfId="3" quotePrefix="1" applyNumberFormat="1" applyFont="1" applyFill="1" applyBorder="1" applyAlignment="1" applyProtection="1">
      <alignment horizontal="right"/>
    </xf>
    <xf numFmtId="4" fontId="14" fillId="46" borderId="5" xfId="3" quotePrefix="1" applyNumberFormat="1" applyFont="1" applyFill="1" applyBorder="1" applyAlignment="1" applyProtection="1">
      <alignment horizontal="right"/>
    </xf>
    <xf numFmtId="49" fontId="14" fillId="46" borderId="24" xfId="3" quotePrefix="1" applyNumberFormat="1" applyFont="1" applyFill="1" applyBorder="1" applyAlignment="1" applyProtection="1">
      <alignment horizontal="left" vertical="top"/>
    </xf>
    <xf numFmtId="49" fontId="14" fillId="46" borderId="25" xfId="3" quotePrefix="1" applyNumberFormat="1" applyFont="1" applyFill="1" applyBorder="1" applyAlignment="1" applyProtection="1">
      <alignment horizontal="left" vertical="top" wrapText="1"/>
    </xf>
    <xf numFmtId="49" fontId="11" fillId="46" borderId="25" xfId="3" quotePrefix="1" applyNumberFormat="1" applyFont="1" applyFill="1" applyBorder="1" applyAlignment="1" applyProtection="1">
      <alignment horizontal="center"/>
    </xf>
    <xf numFmtId="4" fontId="14" fillId="46" borderId="26" xfId="3" quotePrefix="1" applyNumberFormat="1" applyFont="1" applyFill="1" applyBorder="1" applyAlignment="1" applyProtection="1">
      <alignment horizontal="right"/>
    </xf>
    <xf numFmtId="49" fontId="17" fillId="4" borderId="5" xfId="3" quotePrefix="1" applyNumberFormat="1" applyFont="1" applyFill="1" applyBorder="1" applyAlignment="1" applyProtection="1">
      <alignment horizontal="left" vertical="top" wrapText="1"/>
    </xf>
    <xf numFmtId="0" fontId="9" fillId="0" borderId="5" xfId="1" applyFont="1" applyBorder="1" applyProtection="1"/>
    <xf numFmtId="4" fontId="11" fillId="2" borderId="4" xfId="3" applyNumberFormat="1" applyFont="1" applyFill="1" applyBorder="1" applyAlignment="1" applyProtection="1">
      <alignment horizontal="center"/>
    </xf>
    <xf numFmtId="4" fontId="11" fillId="0" borderId="0" xfId="3" applyNumberFormat="1" applyFont="1" applyFill="1" applyBorder="1" applyAlignment="1" applyProtection="1">
      <alignment horizontal="center"/>
    </xf>
    <xf numFmtId="4" fontId="11" fillId="0" borderId="6" xfId="3" applyNumberFormat="1" applyFont="1" applyFill="1" applyBorder="1" applyAlignment="1" applyProtection="1">
      <alignment horizontal="center"/>
    </xf>
    <xf numFmtId="4" fontId="11" fillId="46" borderId="5" xfId="3" applyNumberFormat="1" applyFont="1" applyFill="1" applyBorder="1" applyAlignment="1" applyProtection="1">
      <alignment horizontal="center"/>
    </xf>
    <xf numFmtId="4" fontId="14" fillId="0" borderId="4" xfId="3" applyNumberFormat="1" applyFont="1" applyFill="1" applyBorder="1" applyAlignment="1" applyProtection="1">
      <alignment horizontal="center"/>
    </xf>
    <xf numFmtId="4" fontId="14" fillId="3" borderId="4" xfId="3" applyNumberFormat="1" applyFont="1" applyFill="1" applyBorder="1" applyAlignment="1" applyProtection="1">
      <alignment horizontal="center"/>
    </xf>
    <xf numFmtId="4" fontId="14" fillId="0" borderId="8" xfId="3" applyNumberFormat="1" applyFont="1" applyFill="1" applyBorder="1" applyAlignment="1" applyProtection="1">
      <alignment horizontal="center"/>
    </xf>
    <xf numFmtId="4" fontId="11" fillId="47" borderId="5" xfId="3" applyNumberFormat="1" applyFont="1" applyFill="1" applyBorder="1" applyAlignment="1" applyProtection="1">
      <alignment horizontal="center"/>
    </xf>
    <xf numFmtId="4" fontId="11" fillId="4" borderId="5" xfId="3" quotePrefix="1" applyNumberFormat="1" applyFont="1" applyFill="1" applyBorder="1" applyAlignment="1" applyProtection="1">
      <alignment horizontal="center"/>
    </xf>
    <xf numFmtId="4" fontId="13" fillId="0" borderId="5" xfId="3" applyNumberFormat="1" applyFont="1" applyFill="1" applyBorder="1" applyAlignment="1" applyProtection="1">
      <alignment horizontal="center"/>
    </xf>
    <xf numFmtId="3" fontId="13" fillId="0" borderId="5" xfId="3" applyNumberFormat="1" applyFont="1" applyFill="1" applyBorder="1" applyAlignment="1" applyProtection="1">
      <alignment horizontal="center"/>
    </xf>
    <xf numFmtId="4" fontId="9" fillId="0" borderId="5" xfId="1" applyNumberFormat="1" applyFont="1" applyBorder="1" applyAlignment="1" applyProtection="1">
      <alignment horizontal="center"/>
    </xf>
    <xf numFmtId="4" fontId="9" fillId="0" borderId="0" xfId="1" applyNumberFormat="1" applyFont="1" applyAlignment="1" applyProtection="1">
      <alignment horizontal="center"/>
    </xf>
    <xf numFmtId="4" fontId="11" fillId="46" borderId="25" xfId="3" applyNumberFormat="1" applyFont="1" applyFill="1" applyBorder="1" applyAlignment="1" applyProtection="1">
      <alignment horizontal="center"/>
    </xf>
    <xf numFmtId="49" fontId="11" fillId="0" borderId="2" xfId="2" quotePrefix="1" applyNumberFormat="1" applyFont="1" applyBorder="1" applyAlignment="1" applyProtection="1">
      <alignment horizontal="center" vertical="center" wrapText="1"/>
    </xf>
    <xf numFmtId="49" fontId="12" fillId="2" borderId="4" xfId="3" quotePrefix="1" applyNumberFormat="1" applyFont="1" applyFill="1" applyBorder="1" applyAlignment="1" applyProtection="1">
      <alignment horizontal="left" vertical="top" wrapText="1"/>
    </xf>
    <xf numFmtId="49" fontId="14" fillId="46" borderId="5" xfId="3" quotePrefix="1" applyNumberFormat="1" applyFont="1" applyFill="1" applyBorder="1" applyAlignment="1" applyProtection="1">
      <alignment horizontal="left" vertical="top" wrapText="1"/>
    </xf>
    <xf numFmtId="49" fontId="12" fillId="0" borderId="0" xfId="3" quotePrefix="1" applyNumberFormat="1" applyFont="1" applyFill="1" applyBorder="1" applyAlignment="1" applyProtection="1">
      <alignment horizontal="left" vertical="top" wrapText="1"/>
    </xf>
    <xf numFmtId="49" fontId="12" fillId="0" borderId="6" xfId="3" quotePrefix="1" applyNumberFormat="1" applyFont="1" applyFill="1" applyBorder="1" applyAlignment="1" applyProtection="1">
      <alignment horizontal="left" vertical="top" wrapText="1"/>
    </xf>
    <xf numFmtId="49" fontId="14" fillId="47" borderId="5" xfId="3" quotePrefix="1" applyNumberFormat="1" applyFont="1" applyFill="1" applyBorder="1" applyAlignment="1" applyProtection="1">
      <alignment horizontal="left" vertical="top" wrapText="1"/>
    </xf>
    <xf numFmtId="49" fontId="13" fillId="0" borderId="4" xfId="3" quotePrefix="1" applyNumberFormat="1" applyFont="1" applyFill="1" applyBorder="1" applyAlignment="1" applyProtection="1">
      <alignment horizontal="center"/>
    </xf>
    <xf numFmtId="49" fontId="13" fillId="0" borderId="4" xfId="3" applyNumberFormat="1" applyFont="1" applyFill="1" applyBorder="1" applyAlignment="1" applyProtection="1">
      <alignment horizontal="left" vertical="top"/>
    </xf>
    <xf numFmtId="3" fontId="13" fillId="0" borderId="4" xfId="3" applyNumberFormat="1" applyFont="1" applyFill="1" applyBorder="1" applyAlignment="1" applyProtection="1">
      <alignment horizontal="center"/>
    </xf>
    <xf numFmtId="4" fontId="13" fillId="0" borderId="4" xfId="3" quotePrefix="1" applyNumberFormat="1" applyFont="1" applyFill="1" applyBorder="1" applyAlignment="1" applyProtection="1">
      <alignment horizontal="right"/>
    </xf>
    <xf numFmtId="4" fontId="11" fillId="0" borderId="5" xfId="3" applyNumberFormat="1" applyFont="1" applyFill="1" applyBorder="1" applyAlignment="1" applyProtection="1">
      <alignment horizontal="center" vertical="top"/>
    </xf>
    <xf numFmtId="49" fontId="13" fillId="0" borderId="37" xfId="3" quotePrefix="1" applyNumberFormat="1" applyFont="1" applyFill="1" applyBorder="1" applyAlignment="1" applyProtection="1">
      <alignment horizontal="center"/>
    </xf>
    <xf numFmtId="4" fontId="17" fillId="4" borderId="5" xfId="3" quotePrefix="1" applyNumberFormat="1" applyFont="1" applyFill="1" applyBorder="1" applyAlignment="1" applyProtection="1">
      <alignment horizontal="right"/>
    </xf>
    <xf numFmtId="49" fontId="18" fillId="3" borderId="5" xfId="4" applyNumberFormat="1" applyFont="1" applyFill="1" applyBorder="1" applyAlignment="1" applyProtection="1">
      <alignment horizontal="left" vertical="top" wrapText="1"/>
    </xf>
    <xf numFmtId="4" fontId="11" fillId="0" borderId="5" xfId="3" applyNumberFormat="1" applyFont="1" applyFill="1" applyBorder="1" applyAlignment="1" applyProtection="1">
      <alignment horizontal="center"/>
    </xf>
    <xf numFmtId="4" fontId="11" fillId="0" borderId="5" xfId="3" quotePrefix="1" applyNumberFormat="1" applyFont="1" applyFill="1" applyBorder="1" applyAlignment="1" applyProtection="1">
      <alignment horizontal="center"/>
    </xf>
    <xf numFmtId="49" fontId="13" fillId="0" borderId="36" xfId="3" applyNumberFormat="1" applyFont="1" applyFill="1" applyBorder="1" applyAlignment="1" applyProtection="1">
      <alignment horizontal="left" vertical="top"/>
    </xf>
    <xf numFmtId="49" fontId="17" fillId="4" borderId="5" xfId="640" quotePrefix="1" applyNumberFormat="1" applyFont="1" applyFill="1" applyBorder="1" applyAlignment="1" applyProtection="1">
      <alignment horizontal="left" vertical="top"/>
    </xf>
    <xf numFmtId="49" fontId="17" fillId="4" borderId="5" xfId="640" quotePrefix="1" applyNumberFormat="1" applyFont="1" applyFill="1" applyBorder="1" applyAlignment="1" applyProtection="1">
      <alignment horizontal="center"/>
    </xf>
    <xf numFmtId="4" fontId="17" fillId="4" borderId="5" xfId="640" quotePrefix="1" applyNumberFormat="1" applyFont="1" applyFill="1" applyBorder="1" applyAlignment="1" applyProtection="1">
      <alignment horizontal="center"/>
    </xf>
    <xf numFmtId="4" fontId="17" fillId="4" borderId="5" xfId="640" quotePrefix="1" applyNumberFormat="1" applyFont="1" applyFill="1" applyBorder="1" applyAlignment="1" applyProtection="1">
      <alignment horizontal="right"/>
    </xf>
    <xf numFmtId="49" fontId="17" fillId="0" borderId="5" xfId="640" quotePrefix="1" applyNumberFormat="1" applyFont="1" applyFill="1" applyBorder="1" applyAlignment="1" applyProtection="1">
      <alignment horizontal="center"/>
    </xf>
    <xf numFmtId="4" fontId="17" fillId="0" borderId="5" xfId="640" quotePrefix="1" applyNumberFormat="1" applyFont="1" applyFill="1" applyBorder="1" applyAlignment="1" applyProtection="1">
      <alignment horizontal="center"/>
    </xf>
    <xf numFmtId="4" fontId="17" fillId="0" borderId="5" xfId="640" quotePrefix="1" applyNumberFormat="1" applyFont="1" applyFill="1" applyBorder="1" applyAlignment="1" applyProtection="1">
      <alignment horizontal="right"/>
    </xf>
    <xf numFmtId="49" fontId="11" fillId="0" borderId="5" xfId="640" quotePrefix="1" applyNumberFormat="1" applyFont="1" applyFill="1" applyBorder="1" applyAlignment="1" applyProtection="1">
      <alignment horizontal="center"/>
    </xf>
    <xf numFmtId="4" fontId="11" fillId="0" borderId="5" xfId="640" quotePrefix="1" applyNumberFormat="1" applyFont="1" applyFill="1" applyBorder="1" applyAlignment="1" applyProtection="1">
      <alignment horizontal="center"/>
    </xf>
    <xf numFmtId="4" fontId="11" fillId="0" borderId="5" xfId="640" quotePrefix="1" applyNumberFormat="1" applyFont="1" applyFill="1" applyBorder="1" applyAlignment="1" applyProtection="1">
      <alignment horizontal="right"/>
    </xf>
    <xf numFmtId="4" fontId="19" fillId="0" borderId="5" xfId="3" quotePrefix="1" applyNumberFormat="1" applyFont="1" applyFill="1" applyBorder="1" applyAlignment="1" applyProtection="1">
      <alignment horizontal="right"/>
    </xf>
    <xf numFmtId="49" fontId="17" fillId="0" borderId="5" xfId="3" quotePrefix="1" applyNumberFormat="1" applyFont="1" applyFill="1" applyBorder="1" applyAlignment="1" applyProtection="1">
      <alignment horizontal="left" vertical="top"/>
    </xf>
    <xf numFmtId="4" fontId="17" fillId="0" borderId="5" xfId="3" quotePrefix="1" applyNumberFormat="1" applyFont="1" applyFill="1" applyBorder="1" applyAlignment="1" applyProtection="1">
      <alignment horizontal="right"/>
    </xf>
    <xf numFmtId="49" fontId="17" fillId="3" borderId="5" xfId="3" quotePrefix="1" applyNumberFormat="1" applyFont="1" applyFill="1" applyBorder="1" applyAlignment="1" applyProtection="1">
      <alignment horizontal="left" vertical="top" wrapText="1"/>
    </xf>
    <xf numFmtId="49" fontId="17" fillId="0" borderId="5" xfId="3" quotePrefix="1" applyNumberFormat="1" applyFont="1" applyFill="1" applyBorder="1" applyAlignment="1" applyProtection="1">
      <alignment horizontal="left" vertical="top" wrapText="1"/>
    </xf>
    <xf numFmtId="49" fontId="13" fillId="0" borderId="5" xfId="3" applyNumberFormat="1" applyFont="1" applyFill="1" applyBorder="1" applyAlignment="1" applyProtection="1">
      <alignment horizontal="right" vertical="top"/>
    </xf>
    <xf numFmtId="4" fontId="23" fillId="0" borderId="5" xfId="3" applyNumberFormat="1" applyFont="1" applyFill="1" applyBorder="1" applyAlignment="1" applyProtection="1">
      <alignment horizontal="left"/>
    </xf>
    <xf numFmtId="4" fontId="13" fillId="0" borderId="4" xfId="3" applyNumberFormat="1" applyFont="1" applyFill="1" applyBorder="1" applyAlignment="1" applyProtection="1">
      <alignment horizontal="center"/>
    </xf>
    <xf numFmtId="49" fontId="13" fillId="0" borderId="0" xfId="3" applyNumberFormat="1" applyFont="1" applyFill="1" applyBorder="1" applyAlignment="1" applyProtection="1">
      <alignment horizontal="left" vertical="top"/>
    </xf>
    <xf numFmtId="49" fontId="13" fillId="0" borderId="0" xfId="3" quotePrefix="1" applyNumberFormat="1" applyFont="1" applyFill="1" applyBorder="1" applyAlignment="1" applyProtection="1">
      <alignment horizontal="center"/>
    </xf>
    <xf numFmtId="4" fontId="13" fillId="0" borderId="0" xfId="3" applyNumberFormat="1" applyFont="1" applyFill="1" applyBorder="1" applyAlignment="1" applyProtection="1">
      <alignment horizontal="center"/>
    </xf>
    <xf numFmtId="0" fontId="11" fillId="0" borderId="1" xfId="668" quotePrefix="1" applyNumberFormat="1" applyFont="1" applyBorder="1" applyAlignment="1" applyProtection="1">
      <alignment horizontal="center" vertical="center"/>
    </xf>
    <xf numFmtId="49" fontId="11" fillId="0" borderId="2" xfId="668" quotePrefix="1" applyNumberFormat="1" applyFont="1" applyBorder="1" applyAlignment="1" applyProtection="1">
      <alignment horizontal="center" vertical="center" wrapText="1"/>
    </xf>
    <xf numFmtId="49" fontId="11" fillId="0" borderId="2" xfId="668" quotePrefix="1" applyNumberFormat="1" applyFont="1" applyBorder="1" applyAlignment="1" applyProtection="1">
      <alignment horizontal="center" vertical="center"/>
    </xf>
    <xf numFmtId="4" fontId="11" fillId="0" borderId="2" xfId="668" applyNumberFormat="1" applyFont="1" applyBorder="1" applyAlignment="1" applyProtection="1">
      <alignment horizontal="center" vertical="center"/>
    </xf>
    <xf numFmtId="4" fontId="11" fillId="0" borderId="2" xfId="668" quotePrefix="1" applyNumberFormat="1" applyFont="1" applyBorder="1" applyAlignment="1" applyProtection="1">
      <alignment horizontal="center" vertical="center"/>
    </xf>
    <xf numFmtId="4" fontId="11" fillId="0" borderId="3" xfId="668" quotePrefix="1" applyNumberFormat="1" applyFont="1" applyBorder="1" applyAlignment="1" applyProtection="1">
      <alignment horizontal="center" vertical="center"/>
    </xf>
    <xf numFmtId="49" fontId="13" fillId="0" borderId="7" xfId="3" quotePrefix="1" applyNumberFormat="1" applyFont="1" applyFill="1" applyBorder="1" applyAlignment="1" applyProtection="1">
      <alignment horizontal="center"/>
    </xf>
    <xf numFmtId="49" fontId="91" fillId="0" borderId="5" xfId="3" quotePrefix="1" applyNumberFormat="1" applyFont="1" applyFill="1" applyBorder="1" applyAlignment="1" applyProtection="1">
      <alignment horizontal="center"/>
    </xf>
    <xf numFmtId="4" fontId="91" fillId="0" borderId="5" xfId="3" quotePrefix="1" applyNumberFormat="1" applyFont="1" applyFill="1" applyBorder="1" applyAlignment="1" applyProtection="1">
      <alignment horizontal="right"/>
    </xf>
    <xf numFmtId="49" fontId="91" fillId="0" borderId="37" xfId="3" quotePrefix="1" applyNumberFormat="1" applyFont="1" applyFill="1" applyBorder="1" applyAlignment="1" applyProtection="1">
      <alignment horizontal="center"/>
    </xf>
    <xf numFmtId="4" fontId="16" fillId="0" borderId="7" xfId="3" quotePrefix="1" applyNumberFormat="1" applyFont="1" applyFill="1" applyBorder="1" applyAlignment="1" applyProtection="1">
      <alignment horizontal="right"/>
    </xf>
    <xf numFmtId="49" fontId="19" fillId="0" borderId="5" xfId="3" quotePrefix="1" applyNumberFormat="1" applyFont="1" applyFill="1" applyBorder="1" applyAlignment="1" applyProtection="1">
      <alignment horizontal="center"/>
    </xf>
    <xf numFmtId="49" fontId="12" fillId="2" borderId="5" xfId="3" quotePrefix="1" applyNumberFormat="1" applyFont="1" applyFill="1" applyBorder="1" applyAlignment="1" applyProtection="1">
      <alignment horizontal="left" vertical="top"/>
    </xf>
    <xf numFmtId="49" fontId="11" fillId="2" borderId="5" xfId="3" quotePrefix="1" applyNumberFormat="1" applyFont="1" applyFill="1" applyBorder="1" applyAlignment="1" applyProtection="1">
      <alignment horizontal="center"/>
    </xf>
    <xf numFmtId="4" fontId="11" fillId="2" borderId="5" xfId="3" applyNumberFormat="1" applyFont="1" applyFill="1" applyBorder="1" applyAlignment="1" applyProtection="1">
      <alignment horizontal="center"/>
    </xf>
    <xf numFmtId="4" fontId="13" fillId="2" borderId="5" xfId="3" quotePrefix="1" applyNumberFormat="1" applyFont="1" applyFill="1" applyBorder="1" applyAlignment="1" applyProtection="1">
      <alignment horizontal="right"/>
    </xf>
    <xf numFmtId="4" fontId="13" fillId="0" borderId="7" xfId="3" applyNumberFormat="1" applyFont="1" applyFill="1" applyBorder="1" applyAlignment="1" applyProtection="1">
      <alignment horizontal="center"/>
    </xf>
    <xf numFmtId="3" fontId="11" fillId="4" borderId="5" xfId="3" quotePrefix="1" applyNumberFormat="1" applyFont="1" applyFill="1" applyBorder="1" applyAlignment="1" applyProtection="1">
      <alignment horizontal="center"/>
    </xf>
    <xf numFmtId="49" fontId="12" fillId="2" borderId="4" xfId="3" quotePrefix="1" applyNumberFormat="1" applyFont="1" applyFill="1" applyBorder="1" applyAlignment="1" applyProtection="1">
      <alignment vertical="top" wrapText="1"/>
    </xf>
    <xf numFmtId="49" fontId="14" fillId="46" borderId="5" xfId="3" quotePrefix="1" applyNumberFormat="1" applyFont="1" applyFill="1" applyBorder="1" applyAlignment="1" applyProtection="1">
      <alignment vertical="top" wrapText="1"/>
    </xf>
    <xf numFmtId="49" fontId="12" fillId="0" borderId="0" xfId="5" applyNumberFormat="1" applyFont="1" applyFill="1" applyBorder="1" applyAlignment="1" applyProtection="1">
      <alignment vertical="top" wrapText="1"/>
    </xf>
    <xf numFmtId="0" fontId="15" fillId="0" borderId="6" xfId="6" applyFont="1" applyBorder="1" applyAlignment="1" applyProtection="1">
      <alignment vertical="top" wrapText="1"/>
    </xf>
    <xf numFmtId="49" fontId="14" fillId="3" borderId="5" xfId="3" quotePrefix="1" applyNumberFormat="1" applyFont="1" applyFill="1" applyBorder="1" applyAlignment="1" applyProtection="1">
      <alignment vertical="top" wrapText="1"/>
    </xf>
    <xf numFmtId="49" fontId="14" fillId="0" borderId="5" xfId="3" quotePrefix="1" applyNumberFormat="1" applyFont="1" applyFill="1" applyBorder="1" applyAlignment="1" applyProtection="1">
      <alignment vertical="top" wrapText="1"/>
    </xf>
    <xf numFmtId="49" fontId="14" fillId="3" borderId="5" xfId="2" quotePrefix="1" applyNumberFormat="1" applyFont="1" applyFill="1" applyBorder="1" applyAlignment="1" applyProtection="1">
      <alignment vertical="top" wrapText="1"/>
    </xf>
    <xf numFmtId="49" fontId="14" fillId="0" borderId="5" xfId="2" quotePrefix="1" applyNumberFormat="1" applyFont="1" applyFill="1" applyBorder="1" applyAlignment="1" applyProtection="1">
      <alignment vertical="top" wrapText="1"/>
    </xf>
    <xf numFmtId="49" fontId="14" fillId="0" borderId="7" xfId="2" quotePrefix="1" applyNumberFormat="1" applyFont="1" applyFill="1" applyBorder="1" applyAlignment="1" applyProtection="1">
      <alignment vertical="top" wrapText="1"/>
    </xf>
    <xf numFmtId="49" fontId="14" fillId="46" borderId="25" xfId="3" quotePrefix="1" applyNumberFormat="1" applyFont="1" applyFill="1" applyBorder="1" applyAlignment="1" applyProtection="1">
      <alignment vertical="top" wrapText="1"/>
    </xf>
    <xf numFmtId="49" fontId="12" fillId="0" borderId="0" xfId="3" quotePrefix="1" applyNumberFormat="1" applyFont="1" applyFill="1" applyBorder="1" applyAlignment="1" applyProtection="1">
      <alignment vertical="top" wrapText="1"/>
    </xf>
    <xf numFmtId="49" fontId="12" fillId="0" borderId="6" xfId="3" quotePrefix="1" applyNumberFormat="1" applyFont="1" applyFill="1" applyBorder="1" applyAlignment="1" applyProtection="1">
      <alignment vertical="top" wrapText="1"/>
    </xf>
    <xf numFmtId="49" fontId="14" fillId="47" borderId="5" xfId="3" quotePrefix="1" applyNumberFormat="1" applyFont="1" applyFill="1" applyBorder="1" applyAlignment="1" applyProtection="1">
      <alignment vertical="top" wrapText="1"/>
    </xf>
    <xf numFmtId="49" fontId="17" fillId="4" borderId="5" xfId="3" quotePrefix="1" applyNumberFormat="1" applyFont="1" applyFill="1" applyBorder="1" applyAlignment="1" applyProtection="1">
      <alignment vertical="top" wrapText="1"/>
    </xf>
    <xf numFmtId="0" fontId="13" fillId="0" borderId="5" xfId="4" applyFont="1" applyFill="1" applyBorder="1" applyAlignment="1" applyProtection="1">
      <alignment vertical="top" wrapText="1"/>
    </xf>
    <xf numFmtId="49" fontId="17" fillId="4" borderId="5" xfId="3" applyNumberFormat="1" applyFont="1" applyFill="1" applyBorder="1" applyAlignment="1" applyProtection="1">
      <alignment vertical="top" wrapText="1"/>
    </xf>
    <xf numFmtId="0" fontId="18" fillId="3" borderId="5" xfId="4" applyFont="1" applyFill="1" applyBorder="1" applyAlignment="1" applyProtection="1">
      <alignment vertical="top" wrapText="1"/>
    </xf>
    <xf numFmtId="0" fontId="95" fillId="3" borderId="5" xfId="4" applyFont="1" applyFill="1" applyBorder="1" applyAlignment="1" applyProtection="1">
      <alignment vertical="top" wrapText="1"/>
    </xf>
    <xf numFmtId="49" fontId="17" fillId="4" borderId="5" xfId="3" quotePrefix="1" applyNumberFormat="1" applyFont="1" applyFill="1" applyBorder="1" applyAlignment="1" applyProtection="1">
      <alignment vertical="top"/>
    </xf>
    <xf numFmtId="0" fontId="13" fillId="0" borderId="4" xfId="4" applyFont="1" applyFill="1" applyBorder="1" applyAlignment="1" applyProtection="1">
      <alignment vertical="top" wrapText="1"/>
    </xf>
    <xf numFmtId="49" fontId="12" fillId="2" borderId="4" xfId="3" quotePrefix="1" applyNumberFormat="1" applyFont="1" applyFill="1" applyBorder="1" applyAlignment="1" applyProtection="1">
      <alignment vertical="top"/>
    </xf>
    <xf numFmtId="49" fontId="14" fillId="46" borderId="5" xfId="3" quotePrefix="1" applyNumberFormat="1" applyFont="1" applyFill="1" applyBorder="1" applyAlignment="1" applyProtection="1">
      <alignment vertical="top"/>
    </xf>
    <xf numFmtId="49" fontId="17" fillId="4" borderId="5" xfId="3" applyNumberFormat="1" applyFont="1" applyFill="1" applyBorder="1" applyAlignment="1" applyProtection="1">
      <alignment vertical="top"/>
    </xf>
    <xf numFmtId="49" fontId="14" fillId="47" borderId="5" xfId="3" quotePrefix="1" applyNumberFormat="1" applyFont="1" applyFill="1" applyBorder="1" applyAlignment="1" applyProtection="1">
      <alignment vertical="top"/>
    </xf>
    <xf numFmtId="49" fontId="17" fillId="4" borderId="5" xfId="2" applyNumberFormat="1" applyFont="1" applyFill="1" applyBorder="1" applyAlignment="1" applyProtection="1">
      <alignment vertical="top"/>
    </xf>
    <xf numFmtId="49" fontId="12" fillId="2" borderId="5" xfId="3" quotePrefix="1" applyNumberFormat="1" applyFont="1" applyFill="1" applyBorder="1" applyAlignment="1" applyProtection="1">
      <alignment vertical="top"/>
    </xf>
    <xf numFmtId="49" fontId="17" fillId="4" borderId="5" xfId="640" applyNumberFormat="1" applyFont="1" applyFill="1" applyBorder="1" applyAlignment="1" applyProtection="1">
      <alignment vertical="top"/>
    </xf>
    <xf numFmtId="49" fontId="13" fillId="0" borderId="5" xfId="640" applyNumberFormat="1" applyFont="1" applyFill="1" applyBorder="1" applyAlignment="1" applyProtection="1">
      <alignment vertical="top" wrapText="1"/>
    </xf>
    <xf numFmtId="0" fontId="9" fillId="0" borderId="0" xfId="1" applyFont="1" applyAlignment="1" applyProtection="1">
      <alignment vertical="top" wrapText="1"/>
    </xf>
    <xf numFmtId="3" fontId="19" fillId="0" borderId="5" xfId="3" applyNumberFormat="1" applyFont="1" applyFill="1" applyBorder="1" applyAlignment="1" applyProtection="1">
      <alignment horizontal="center"/>
    </xf>
    <xf numFmtId="4" fontId="9" fillId="0" borderId="5" xfId="3" applyNumberFormat="1" applyFont="1" applyFill="1" applyBorder="1" applyAlignment="1" applyProtection="1">
      <alignment horizontal="center"/>
    </xf>
    <xf numFmtId="4" fontId="79" fillId="0" borderId="5" xfId="3" quotePrefix="1" applyNumberFormat="1" applyFont="1" applyFill="1" applyBorder="1" applyAlignment="1" applyProtection="1">
      <alignment horizontal="right"/>
    </xf>
    <xf numFmtId="49" fontId="17" fillId="4" borderId="5" xfId="3" applyNumberFormat="1" applyFont="1" applyFill="1" applyBorder="1" applyAlignment="1" applyProtection="1">
      <alignment horizontal="justify" vertical="top" wrapText="1"/>
    </xf>
    <xf numFmtId="49" fontId="17" fillId="4" borderId="5" xfId="2" applyNumberFormat="1" applyFont="1" applyFill="1" applyBorder="1" applyAlignment="1" applyProtection="1">
      <alignment horizontal="justify" vertical="top"/>
    </xf>
    <xf numFmtId="49" fontId="101" fillId="0" borderId="5" xfId="3" quotePrefix="1" applyNumberFormat="1" applyFont="1" applyFill="1" applyBorder="1" applyAlignment="1" applyProtection="1">
      <alignment horizontal="left" vertical="top" wrapText="1"/>
    </xf>
    <xf numFmtId="49" fontId="101" fillId="0" borderId="4" xfId="3" quotePrefix="1" applyNumberFormat="1" applyFont="1" applyFill="1" applyBorder="1" applyAlignment="1" applyProtection="1">
      <alignment horizontal="center"/>
    </xf>
    <xf numFmtId="4" fontId="101" fillId="0" borderId="4" xfId="3" applyNumberFormat="1" applyFont="1" applyFill="1" applyBorder="1" applyAlignment="1" applyProtection="1">
      <alignment horizontal="center"/>
    </xf>
    <xf numFmtId="49" fontId="14" fillId="3" borderId="30" xfId="3" quotePrefix="1" applyNumberFormat="1" applyFont="1" applyFill="1" applyBorder="1" applyAlignment="1" applyProtection="1">
      <alignment horizontal="left" vertical="top"/>
    </xf>
    <xf numFmtId="49" fontId="14" fillId="3" borderId="32" xfId="3" quotePrefix="1" applyNumberFormat="1" applyFont="1" applyFill="1" applyBorder="1" applyAlignment="1" applyProtection="1">
      <alignment horizontal="left" vertical="top" wrapText="1"/>
    </xf>
    <xf numFmtId="49" fontId="14" fillId="3" borderId="32" xfId="3" quotePrefix="1" applyNumberFormat="1" applyFont="1" applyFill="1" applyBorder="1" applyAlignment="1" applyProtection="1">
      <alignment horizontal="center"/>
    </xf>
    <xf numFmtId="4" fontId="14" fillId="3" borderId="32" xfId="3" applyNumberFormat="1" applyFont="1" applyFill="1" applyBorder="1" applyAlignment="1" applyProtection="1">
      <alignment horizontal="center"/>
    </xf>
    <xf numFmtId="4" fontId="14" fillId="3" borderId="29" xfId="3" quotePrefix="1" applyNumberFormat="1" applyFont="1" applyFill="1" applyBorder="1" applyAlignment="1" applyProtection="1">
      <alignment horizontal="right"/>
    </xf>
    <xf numFmtId="49" fontId="101" fillId="0" borderId="27" xfId="3" quotePrefix="1" applyNumberFormat="1" applyFont="1" applyFill="1" applyBorder="1" applyAlignment="1" applyProtection="1">
      <alignment horizontal="left" vertical="top"/>
    </xf>
    <xf numFmtId="4" fontId="101" fillId="0" borderId="28" xfId="3" quotePrefix="1" applyNumberFormat="1" applyFont="1" applyFill="1" applyBorder="1" applyAlignment="1" applyProtection="1">
      <alignment horizontal="right"/>
    </xf>
    <xf numFmtId="49" fontId="101" fillId="0" borderId="33" xfId="3" quotePrefix="1" applyNumberFormat="1" applyFont="1" applyFill="1" applyBorder="1" applyAlignment="1" applyProtection="1">
      <alignment horizontal="left" vertical="top"/>
    </xf>
    <xf numFmtId="49" fontId="101" fillId="0" borderId="31" xfId="3" quotePrefix="1" applyNumberFormat="1" applyFont="1" applyFill="1" applyBorder="1" applyAlignment="1" applyProtection="1">
      <alignment horizontal="left" vertical="top" wrapText="1"/>
    </xf>
    <xf numFmtId="49" fontId="101" fillId="0" borderId="34" xfId="3" quotePrefix="1" applyNumberFormat="1" applyFont="1" applyFill="1" applyBorder="1" applyAlignment="1" applyProtection="1">
      <alignment horizontal="center"/>
    </xf>
    <xf numFmtId="4" fontId="101" fillId="0" borderId="34" xfId="3" applyNumberFormat="1" applyFont="1" applyFill="1" applyBorder="1" applyAlignment="1" applyProtection="1">
      <alignment horizontal="center"/>
    </xf>
    <xf numFmtId="4" fontId="101" fillId="0" borderId="35" xfId="3" quotePrefix="1" applyNumberFormat="1" applyFont="1" applyFill="1" applyBorder="1" applyAlignment="1" applyProtection="1">
      <alignment horizontal="right"/>
    </xf>
    <xf numFmtId="3" fontId="23" fillId="0" borderId="5" xfId="3" applyNumberFormat="1" applyFont="1" applyFill="1" applyBorder="1" applyAlignment="1" applyProtection="1">
      <alignment horizontal="left"/>
    </xf>
    <xf numFmtId="3" fontId="11" fillId="0" borderId="5" xfId="3" quotePrefix="1" applyNumberFormat="1" applyFont="1" applyFill="1" applyBorder="1" applyAlignment="1" applyProtection="1">
      <alignment horizontal="center"/>
    </xf>
    <xf numFmtId="49" fontId="23" fillId="0" borderId="5" xfId="3" quotePrefix="1" applyNumberFormat="1" applyFont="1" applyFill="1" applyBorder="1" applyAlignment="1" applyProtection="1">
      <alignment horizontal="center"/>
    </xf>
    <xf numFmtId="49" fontId="14" fillId="0" borderId="8" xfId="668" quotePrefix="1" applyNumberFormat="1" applyFont="1" applyFill="1" applyBorder="1" applyAlignment="1" applyProtection="1">
      <alignment horizontal="left" vertical="top"/>
    </xf>
    <xf numFmtId="49" fontId="14" fillId="0" borderId="8" xfId="668" quotePrefix="1" applyNumberFormat="1" applyFont="1" applyFill="1" applyBorder="1" applyAlignment="1" applyProtection="1">
      <alignment horizontal="left" vertical="top" wrapText="1"/>
    </xf>
    <xf numFmtId="4" fontId="84" fillId="0" borderId="5" xfId="3" quotePrefix="1" applyNumberFormat="1" applyFont="1" applyFill="1" applyBorder="1" applyAlignment="1" applyProtection="1">
      <alignment horizontal="right"/>
    </xf>
    <xf numFmtId="3" fontId="23" fillId="0" borderId="5" xfId="3" applyNumberFormat="1" applyFont="1" applyFill="1" applyBorder="1" applyAlignment="1" applyProtection="1">
      <alignment horizontal="center"/>
    </xf>
    <xf numFmtId="49" fontId="23" fillId="0" borderId="5" xfId="3" applyNumberFormat="1" applyFont="1" applyFill="1" applyBorder="1" applyAlignment="1" applyProtection="1">
      <alignment horizontal="left" vertical="top"/>
    </xf>
    <xf numFmtId="3" fontId="91" fillId="0" borderId="5" xfId="3" applyNumberFormat="1" applyFont="1" applyFill="1" applyBorder="1" applyAlignment="1" applyProtection="1">
      <alignment horizontal="center"/>
    </xf>
    <xf numFmtId="0" fontId="9" fillId="0" borderId="5" xfId="1" applyFont="1" applyBorder="1" applyAlignment="1" applyProtection="1">
      <alignment vertical="top" wrapText="1"/>
    </xf>
    <xf numFmtId="0" fontId="9" fillId="0" borderId="0" xfId="1" applyFont="1" applyAlignment="1" applyProtection="1">
      <alignment horizontal="center" vertical="center"/>
    </xf>
    <xf numFmtId="0" fontId="9" fillId="0" borderId="0" xfId="1" applyFont="1" applyFill="1" applyProtection="1"/>
    <xf numFmtId="0" fontId="14" fillId="0" borderId="0" xfId="1" applyFont="1" applyFill="1" applyProtection="1"/>
    <xf numFmtId="0" fontId="9" fillId="0" borderId="0" xfId="1" applyProtection="1"/>
    <xf numFmtId="0" fontId="18" fillId="3" borderId="5" xfId="1" applyFont="1" applyFill="1" applyBorder="1" applyAlignment="1" applyProtection="1">
      <alignment vertical="top" wrapText="1"/>
    </xf>
    <xf numFmtId="0" fontId="13" fillId="0" borderId="5" xfId="1" applyFont="1" applyBorder="1" applyAlignment="1" applyProtection="1">
      <alignment vertical="top" wrapText="1"/>
    </xf>
    <xf numFmtId="0" fontId="13" fillId="0" borderId="5" xfId="665" applyFont="1" applyBorder="1" applyAlignment="1" applyProtection="1">
      <alignment vertical="top" wrapText="1"/>
    </xf>
    <xf numFmtId="0" fontId="13" fillId="0" borderId="5" xfId="665" applyFont="1" applyBorder="1" applyAlignment="1" applyProtection="1">
      <alignment horizontal="left" vertical="top" wrapText="1"/>
    </xf>
    <xf numFmtId="0" fontId="9" fillId="0" borderId="0" xfId="1" applyFill="1" applyProtection="1"/>
    <xf numFmtId="0" fontId="18" fillId="3" borderId="5" xfId="665" applyFont="1" applyFill="1" applyBorder="1" applyAlignment="1" applyProtection="1">
      <alignment vertical="top" wrapText="1"/>
    </xf>
    <xf numFmtId="0" fontId="9" fillId="0" borderId="5" xfId="1" applyBorder="1" applyAlignment="1" applyProtection="1">
      <alignment horizontal="center"/>
    </xf>
    <xf numFmtId="4" fontId="9" fillId="0" borderId="5" xfId="1" applyNumberFormat="1" applyBorder="1" applyAlignment="1" applyProtection="1">
      <alignment horizontal="center"/>
    </xf>
    <xf numFmtId="4" fontId="9" fillId="0" borderId="5" xfId="1" applyNumberFormat="1" applyBorder="1" applyAlignment="1" applyProtection="1">
      <alignment horizontal="right"/>
    </xf>
    <xf numFmtId="0" fontId="13" fillId="0" borderId="5" xfId="1" applyFont="1" applyBorder="1" applyAlignment="1" applyProtection="1">
      <alignment horizontal="center" wrapText="1"/>
    </xf>
    <xf numFmtId="4" fontId="13" fillId="0" borderId="5" xfId="1" applyNumberFormat="1" applyFont="1" applyBorder="1" applyAlignment="1" applyProtection="1">
      <alignment horizontal="center"/>
    </xf>
    <xf numFmtId="4" fontId="13" fillId="0" borderId="5" xfId="4" applyNumberFormat="1" applyFont="1" applyBorder="1" applyAlignment="1" applyProtection="1">
      <alignment horizontal="right"/>
    </xf>
    <xf numFmtId="0" fontId="13" fillId="0" borderId="0" xfId="1" applyFont="1" applyFill="1" applyProtection="1"/>
    <xf numFmtId="0" fontId="13" fillId="0" borderId="5" xfId="1" applyFont="1" applyBorder="1" applyAlignment="1" applyProtection="1">
      <alignment horizontal="center"/>
    </xf>
    <xf numFmtId="4" fontId="13" fillId="0" borderId="5" xfId="1" applyNumberFormat="1" applyFont="1" applyFill="1" applyBorder="1" applyAlignment="1" applyProtection="1">
      <alignment horizontal="center"/>
    </xf>
    <xf numFmtId="0" fontId="20" fillId="0" borderId="5" xfId="664" applyFont="1" applyFill="1" applyBorder="1" applyAlignment="1" applyProtection="1">
      <alignment horizontal="left" vertical="top" wrapText="1"/>
    </xf>
    <xf numFmtId="0" fontId="20" fillId="0" borderId="5" xfId="664" applyFont="1" applyBorder="1" applyAlignment="1" applyProtection="1">
      <alignment horizontal="center" wrapText="1"/>
    </xf>
    <xf numFmtId="0" fontId="13" fillId="0" borderId="5" xfId="665" applyFont="1" applyBorder="1" applyAlignment="1" applyProtection="1">
      <alignment horizontal="center" wrapText="1"/>
    </xf>
    <xf numFmtId="4" fontId="13" fillId="0" borderId="5" xfId="4" applyNumberFormat="1" applyFont="1" applyBorder="1" applyAlignment="1" applyProtection="1">
      <alignment horizontal="center"/>
    </xf>
    <xf numFmtId="0" fontId="9" fillId="0" borderId="5" xfId="1" applyBorder="1" applyAlignment="1" applyProtection="1">
      <alignment horizontal="center" wrapText="1"/>
    </xf>
    <xf numFmtId="0" fontId="13" fillId="0" borderId="5" xfId="665" applyFont="1" applyFill="1" applyBorder="1" applyAlignment="1" applyProtection="1">
      <alignment vertical="top" wrapText="1"/>
    </xf>
    <xf numFmtId="0" fontId="11" fillId="0" borderId="5" xfId="8" applyFont="1" applyBorder="1" applyAlignment="1" applyProtection="1">
      <alignment vertical="top" wrapText="1"/>
    </xf>
    <xf numFmtId="0" fontId="13" fillId="0" borderId="5" xfId="6" applyFont="1" applyBorder="1" applyAlignment="1" applyProtection="1">
      <alignment vertical="top" wrapText="1"/>
    </xf>
    <xf numFmtId="0" fontId="13" fillId="0" borderId="5" xfId="8" applyFont="1" applyBorder="1" applyAlignment="1" applyProtection="1">
      <alignment vertical="top" wrapText="1"/>
    </xf>
    <xf numFmtId="0" fontId="11" fillId="0" borderId="5" xfId="8" applyFont="1" applyFill="1" applyBorder="1" applyAlignment="1" applyProtection="1">
      <alignment vertical="top" wrapText="1"/>
    </xf>
    <xf numFmtId="0" fontId="13" fillId="0" borderId="5" xfId="6" applyFont="1" applyFill="1" applyBorder="1" applyAlignment="1" applyProtection="1">
      <alignment vertical="top" wrapText="1"/>
    </xf>
    <xf numFmtId="4" fontId="13" fillId="0" borderId="5" xfId="1" applyNumberFormat="1" applyFont="1" applyFill="1" applyBorder="1" applyAlignment="1" applyProtection="1">
      <alignment horizontal="center" wrapText="1"/>
    </xf>
    <xf numFmtId="0" fontId="13" fillId="0" borderId="5" xfId="4" applyFont="1" applyBorder="1" applyAlignment="1" applyProtection="1">
      <alignment vertical="top" wrapText="1"/>
    </xf>
    <xf numFmtId="0" fontId="13" fillId="0" borderId="5" xfId="10" applyFont="1" applyBorder="1" applyAlignment="1" applyProtection="1">
      <alignment vertical="top" wrapText="1"/>
    </xf>
    <xf numFmtId="0" fontId="13" fillId="0" borderId="5" xfId="10" applyFont="1" applyBorder="1" applyAlignment="1" applyProtection="1">
      <alignment horizontal="center" wrapText="1"/>
    </xf>
    <xf numFmtId="0" fontId="20" fillId="0" borderId="5" xfId="10" applyFont="1" applyBorder="1" applyAlignment="1" applyProtection="1">
      <alignment vertical="top" wrapText="1"/>
    </xf>
    <xf numFmtId="0" fontId="20" fillId="0" borderId="5" xfId="10" applyFont="1" applyBorder="1" applyAlignment="1" applyProtection="1">
      <alignment horizontal="center" wrapText="1"/>
    </xf>
    <xf numFmtId="0" fontId="13" fillId="0" borderId="5" xfId="10" applyFont="1" applyFill="1" applyBorder="1" applyAlignment="1" applyProtection="1">
      <alignment vertical="top" wrapText="1"/>
    </xf>
    <xf numFmtId="0" fontId="11" fillId="0" borderId="5" xfId="6" applyFont="1" applyBorder="1" applyAlignment="1" applyProtection="1">
      <alignment vertical="top" wrapText="1"/>
    </xf>
    <xf numFmtId="0" fontId="11" fillId="0" borderId="4" xfId="1" applyFont="1" applyBorder="1" applyAlignment="1" applyProtection="1">
      <alignment vertical="top" wrapText="1"/>
    </xf>
    <xf numFmtId="0" fontId="13" fillId="0" borderId="4" xfId="1" applyFont="1" applyBorder="1" applyAlignment="1" applyProtection="1">
      <alignment horizontal="center"/>
    </xf>
    <xf numFmtId="4" fontId="13" fillId="0" borderId="4" xfId="1" applyNumberFormat="1" applyFont="1" applyFill="1" applyBorder="1" applyAlignment="1" applyProtection="1">
      <alignment horizontal="center"/>
    </xf>
    <xf numFmtId="0" fontId="13" fillId="0" borderId="4" xfId="1" applyFont="1" applyBorder="1" applyAlignment="1" applyProtection="1">
      <alignment vertical="top" wrapText="1"/>
    </xf>
    <xf numFmtId="3" fontId="13" fillId="0" borderId="4" xfId="1" applyNumberFormat="1" applyFont="1" applyBorder="1" applyAlignment="1" applyProtection="1">
      <alignment horizontal="center"/>
    </xf>
    <xf numFmtId="1" fontId="13" fillId="0" borderId="5" xfId="7" applyNumberFormat="1" applyFont="1" applyBorder="1" applyAlignment="1" applyProtection="1">
      <alignment vertical="top" wrapText="1"/>
    </xf>
    <xf numFmtId="4" fontId="9" fillId="0" borderId="5" xfId="4" applyNumberFormat="1" applyBorder="1" applyAlignment="1" applyProtection="1">
      <alignment horizontal="center"/>
    </xf>
    <xf numFmtId="4" fontId="9" fillId="0" borderId="5" xfId="4" applyNumberFormat="1" applyBorder="1" applyAlignment="1" applyProtection="1">
      <alignment horizontal="right"/>
    </xf>
    <xf numFmtId="0" fontId="13" fillId="0" borderId="5" xfId="665" applyFont="1" applyFill="1" applyBorder="1" applyAlignment="1" applyProtection="1">
      <alignment horizontal="center" wrapText="1"/>
    </xf>
    <xf numFmtId="4" fontId="13" fillId="0" borderId="5" xfId="4" applyNumberFormat="1" applyFont="1" applyFill="1" applyBorder="1" applyAlignment="1" applyProtection="1">
      <alignment horizontal="center"/>
    </xf>
    <xf numFmtId="0" fontId="13" fillId="0" borderId="5" xfId="374" applyFont="1" applyBorder="1" applyAlignment="1" applyProtection="1">
      <alignment vertical="top" wrapText="1"/>
    </xf>
    <xf numFmtId="0" fontId="19" fillId="0" borderId="4" xfId="1" applyFont="1" applyBorder="1" applyAlignment="1" applyProtection="1">
      <alignment horizontal="left"/>
    </xf>
    <xf numFmtId="4" fontId="13" fillId="0" borderId="4" xfId="1" applyNumberFormat="1" applyFont="1" applyBorder="1" applyAlignment="1" applyProtection="1">
      <alignment horizontal="right"/>
    </xf>
    <xf numFmtId="4" fontId="13" fillId="0" borderId="5" xfId="1" applyNumberFormat="1" applyFont="1" applyBorder="1" applyAlignment="1" applyProtection="1">
      <alignment horizontal="right"/>
    </xf>
    <xf numFmtId="0" fontId="13" fillId="0" borderId="4" xfId="6" applyFont="1" applyBorder="1" applyAlignment="1" applyProtection="1">
      <alignment vertical="top" wrapText="1"/>
    </xf>
    <xf numFmtId="0" fontId="18" fillId="3" borderId="5" xfId="1" applyFont="1" applyFill="1" applyBorder="1" applyAlignment="1" applyProtection="1">
      <alignment horizontal="left" vertical="top" wrapText="1"/>
    </xf>
    <xf numFmtId="0" fontId="13" fillId="0" borderId="4" xfId="1" applyFont="1" applyBorder="1" applyAlignment="1" applyProtection="1">
      <alignment horizontal="left" vertical="top" wrapText="1"/>
    </xf>
    <xf numFmtId="0" fontId="9" fillId="0" borderId="5" xfId="665" applyFont="1" applyBorder="1" applyAlignment="1" applyProtection="1">
      <alignment horizontal="center" wrapText="1"/>
    </xf>
    <xf numFmtId="4" fontId="9" fillId="0" borderId="5" xfId="665" applyNumberFormat="1" applyFont="1" applyFill="1" applyBorder="1" applyAlignment="1" applyProtection="1">
      <alignment horizontal="center"/>
    </xf>
    <xf numFmtId="4" fontId="9" fillId="0" borderId="5" xfId="665" applyNumberFormat="1" applyFont="1" applyBorder="1" applyAlignment="1" applyProtection="1">
      <alignment horizontal="right"/>
    </xf>
    <xf numFmtId="3" fontId="13" fillId="0" borderId="5" xfId="4" applyNumberFormat="1" applyFont="1" applyFill="1" applyBorder="1" applyAlignment="1" applyProtection="1">
      <alignment horizontal="center"/>
    </xf>
    <xf numFmtId="4" fontId="13" fillId="0" borderId="5" xfId="6" applyNumberFormat="1" applyFont="1" applyBorder="1" applyAlignment="1" applyProtection="1">
      <alignment vertical="top" wrapText="1"/>
    </xf>
    <xf numFmtId="0" fontId="13" fillId="0" borderId="7" xfId="1" applyFont="1" applyBorder="1" applyAlignment="1" applyProtection="1">
      <alignment vertical="top" wrapText="1"/>
    </xf>
    <xf numFmtId="0" fontId="13" fillId="0" borderId="5" xfId="0" applyFont="1" applyBorder="1" applyAlignment="1" applyProtection="1">
      <alignment vertical="top" wrapText="1"/>
    </xf>
    <xf numFmtId="1" fontId="13" fillId="0" borderId="5" xfId="7" applyNumberFormat="1" applyFont="1" applyBorder="1" applyAlignment="1" applyProtection="1">
      <alignment horizontal="center" wrapText="1"/>
    </xf>
    <xf numFmtId="4" fontId="83" fillId="0" borderId="5" xfId="650" applyNumberFormat="1" applyFont="1" applyBorder="1" applyProtection="1"/>
    <xf numFmtId="0" fontId="18" fillId="3" borderId="5" xfId="365" applyFont="1" applyFill="1" applyBorder="1" applyAlignment="1" applyProtection="1">
      <alignment vertical="top" wrapText="1"/>
    </xf>
    <xf numFmtId="0" fontId="18" fillId="3" borderId="5" xfId="0" applyFont="1" applyFill="1" applyBorder="1" applyAlignment="1" applyProtection="1">
      <alignment horizontal="left" vertical="top" wrapText="1"/>
    </xf>
    <xf numFmtId="0" fontId="18" fillId="3" borderId="5" xfId="0" applyFont="1" applyFill="1" applyBorder="1" applyAlignment="1" applyProtection="1">
      <alignment vertical="top" wrapText="1"/>
    </xf>
    <xf numFmtId="0" fontId="0" fillId="0" borderId="5" xfId="0" applyBorder="1" applyAlignment="1" applyProtection="1">
      <alignment horizontal="center"/>
    </xf>
    <xf numFmtId="4" fontId="0" fillId="0" borderId="5" xfId="0" applyNumberFormat="1" applyFill="1" applyBorder="1" applyAlignment="1" applyProtection="1">
      <alignment horizontal="center"/>
    </xf>
    <xf numFmtId="4" fontId="0" fillId="0" borderId="5" xfId="0" applyNumberFormat="1" applyBorder="1" applyProtection="1"/>
    <xf numFmtId="0" fontId="13" fillId="0" borderId="5" xfId="374" applyFont="1" applyFill="1" applyBorder="1" applyAlignment="1" applyProtection="1">
      <alignment vertical="top" wrapText="1"/>
    </xf>
    <xf numFmtId="0" fontId="13" fillId="0" borderId="5" xfId="0" applyFont="1" applyFill="1" applyBorder="1" applyAlignment="1" applyProtection="1">
      <alignment horizontal="center"/>
    </xf>
    <xf numFmtId="4" fontId="13" fillId="0" borderId="5" xfId="0" applyNumberFormat="1" applyFont="1" applyFill="1" applyBorder="1" applyAlignment="1" applyProtection="1">
      <alignment horizontal="center"/>
    </xf>
    <xf numFmtId="4" fontId="13" fillId="0" borderId="5" xfId="0" applyNumberFormat="1" applyFont="1" applyBorder="1" applyProtection="1"/>
    <xf numFmtId="4" fontId="0" fillId="0" borderId="5" xfId="0" applyNumberFormat="1" applyBorder="1" applyAlignment="1" applyProtection="1">
      <alignment horizontal="center"/>
    </xf>
    <xf numFmtId="4" fontId="13" fillId="0" borderId="5" xfId="365" applyNumberFormat="1" applyFont="1" applyBorder="1" applyAlignment="1" applyProtection="1">
      <alignment vertical="top" wrapText="1"/>
    </xf>
    <xf numFmtId="0" fontId="13" fillId="0" borderId="5" xfId="11" applyFont="1" applyBorder="1" applyAlignment="1" applyProtection="1">
      <alignment vertical="top" wrapText="1"/>
    </xf>
    <xf numFmtId="0" fontId="13" fillId="0" borderId="5" xfId="11" applyFont="1" applyBorder="1" applyAlignment="1" applyProtection="1">
      <alignment horizontal="center"/>
    </xf>
    <xf numFmtId="4" fontId="13" fillId="0" borderId="5" xfId="11" applyNumberFormat="1" applyFont="1" applyBorder="1" applyAlignment="1" applyProtection="1">
      <alignment horizontal="center"/>
    </xf>
    <xf numFmtId="4" fontId="13" fillId="0" borderId="5" xfId="11" applyNumberFormat="1" applyFont="1" applyBorder="1" applyAlignment="1" applyProtection="1">
      <alignment horizontal="right"/>
    </xf>
    <xf numFmtId="0" fontId="18" fillId="3" borderId="5" xfId="374" applyFont="1" applyFill="1" applyBorder="1" applyAlignment="1" applyProtection="1">
      <alignment vertical="top" wrapText="1"/>
    </xf>
    <xf numFmtId="0" fontId="83" fillId="0" borderId="5" xfId="653" applyFont="1" applyBorder="1" applyAlignment="1" applyProtection="1">
      <alignment vertical="top" wrapText="1"/>
    </xf>
    <xf numFmtId="0" fontId="9" fillId="0" borderId="5" xfId="11" applyBorder="1" applyAlignment="1" applyProtection="1">
      <alignment horizontal="center"/>
    </xf>
    <xf numFmtId="4" fontId="9" fillId="0" borderId="5" xfId="11" applyNumberFormat="1" applyBorder="1" applyAlignment="1" applyProtection="1">
      <alignment horizontal="center"/>
    </xf>
    <xf numFmtId="4" fontId="9" fillId="0" borderId="5" xfId="11" applyNumberFormat="1" applyBorder="1" applyAlignment="1" applyProtection="1">
      <alignment horizontal="right"/>
    </xf>
    <xf numFmtId="4" fontId="8" fillId="0" borderId="5" xfId="365" applyNumberFormat="1" applyFont="1" applyBorder="1" applyAlignment="1" applyProtection="1">
      <alignment horizontal="right"/>
    </xf>
    <xf numFmtId="0" fontId="13" fillId="0" borderId="5" xfId="365" applyFont="1" applyBorder="1" applyAlignment="1" applyProtection="1">
      <alignment horizontal="left" vertical="top" wrapText="1"/>
    </xf>
    <xf numFmtId="4" fontId="13" fillId="0" borderId="8" xfId="653" applyNumberFormat="1" applyFont="1" applyBorder="1" applyAlignment="1" applyProtection="1">
      <alignment vertical="top" wrapText="1"/>
    </xf>
    <xf numFmtId="3" fontId="13" fillId="0" borderId="5" xfId="11" applyNumberFormat="1" applyFont="1" applyBorder="1" applyAlignment="1" applyProtection="1">
      <alignment horizontal="center"/>
    </xf>
    <xf numFmtId="0" fontId="80" fillId="0" borderId="5" xfId="11" applyFont="1" applyBorder="1" applyAlignment="1" applyProtection="1">
      <alignment vertical="top" wrapText="1"/>
    </xf>
    <xf numFmtId="0" fontId="80" fillId="0" borderId="5" xfId="11" applyFont="1" applyBorder="1" applyAlignment="1" applyProtection="1">
      <alignment horizontal="right"/>
    </xf>
    <xf numFmtId="3" fontId="86" fillId="0" borderId="5" xfId="11" applyNumberFormat="1" applyFont="1" applyFill="1" applyBorder="1" applyAlignment="1" applyProtection="1">
      <alignment horizontal="left"/>
    </xf>
    <xf numFmtId="4" fontId="13" fillId="0" borderId="5" xfId="653" applyNumberFormat="1" applyFont="1" applyBorder="1" applyAlignment="1" applyProtection="1">
      <alignment vertical="top" wrapText="1"/>
    </xf>
    <xf numFmtId="3" fontId="13" fillId="0" borderId="5" xfId="11" applyNumberFormat="1" applyFont="1" applyFill="1" applyBorder="1" applyAlignment="1" applyProtection="1">
      <alignment horizontal="center"/>
    </xf>
    <xf numFmtId="0" fontId="86" fillId="0" borderId="5" xfId="11" applyFont="1" applyBorder="1" applyAlignment="1" applyProtection="1">
      <alignment vertical="top" wrapText="1"/>
    </xf>
    <xf numFmtId="0" fontId="86" fillId="0" borderId="5" xfId="11" applyFont="1" applyBorder="1" applyAlignment="1" applyProtection="1">
      <alignment horizontal="right"/>
    </xf>
    <xf numFmtId="4" fontId="86" fillId="0" borderId="5" xfId="11" applyNumberFormat="1" applyFont="1" applyFill="1" applyBorder="1" applyAlignment="1" applyProtection="1">
      <alignment horizontal="left"/>
    </xf>
    <xf numFmtId="3" fontId="86" fillId="0" borderId="5" xfId="11" applyNumberFormat="1" applyFont="1" applyBorder="1" applyAlignment="1" applyProtection="1">
      <alignment horizontal="left"/>
    </xf>
    <xf numFmtId="4" fontId="86" fillId="0" borderId="5" xfId="11" applyNumberFormat="1" applyFont="1" applyBorder="1" applyAlignment="1" applyProtection="1">
      <alignment horizontal="left"/>
    </xf>
    <xf numFmtId="4" fontId="9" fillId="0" borderId="5" xfId="11" applyNumberFormat="1" applyFill="1" applyBorder="1" applyAlignment="1" applyProtection="1">
      <alignment horizontal="center"/>
    </xf>
    <xf numFmtId="4" fontId="13" fillId="0" borderId="4" xfId="653" applyNumberFormat="1" applyFont="1" applyBorder="1" applyAlignment="1" applyProtection="1">
      <alignment vertical="top" wrapText="1"/>
    </xf>
    <xf numFmtId="0" fontId="13" fillId="0" borderId="4" xfId="11" applyFont="1" applyBorder="1" applyAlignment="1" applyProtection="1">
      <alignment horizontal="center"/>
    </xf>
    <xf numFmtId="3" fontId="13" fillId="0" borderId="4" xfId="11" applyNumberFormat="1" applyFont="1" applyBorder="1" applyAlignment="1" applyProtection="1">
      <alignment horizontal="center"/>
    </xf>
    <xf numFmtId="0" fontId="13" fillId="0" borderId="5" xfId="365" applyFont="1" applyBorder="1" applyAlignment="1" applyProtection="1">
      <alignment vertical="top" wrapText="1"/>
    </xf>
    <xf numFmtId="4" fontId="13" fillId="0" borderId="5" xfId="365" applyNumberFormat="1" applyFont="1" applyFill="1" applyBorder="1" applyAlignment="1" applyProtection="1">
      <alignment vertical="top" wrapText="1"/>
    </xf>
    <xf numFmtId="4" fontId="78" fillId="0" borderId="5" xfId="365" applyNumberFormat="1" applyFont="1" applyBorder="1" applyAlignment="1" applyProtection="1">
      <alignment vertical="top" wrapText="1"/>
    </xf>
    <xf numFmtId="4" fontId="23" fillId="0" borderId="5" xfId="365" applyNumberFormat="1" applyFont="1" applyBorder="1" applyAlignment="1" applyProtection="1">
      <alignment vertical="top" wrapText="1"/>
    </xf>
    <xf numFmtId="0" fontId="18" fillId="3" borderId="5" xfId="365" applyFont="1" applyFill="1" applyBorder="1" applyAlignment="1" applyProtection="1">
      <alignment horizontal="left" vertical="top" wrapText="1"/>
    </xf>
    <xf numFmtId="4" fontId="13" fillId="0" borderId="5" xfId="365" applyNumberFormat="1" applyFont="1" applyBorder="1" applyAlignment="1" applyProtection="1">
      <alignment horizontal="left" vertical="top" wrapText="1"/>
    </xf>
    <xf numFmtId="4" fontId="13" fillId="0" borderId="5" xfId="365" applyNumberFormat="1" applyFont="1" applyFill="1" applyBorder="1" applyAlignment="1" applyProtection="1">
      <alignment horizontal="left" vertical="top" wrapText="1"/>
    </xf>
    <xf numFmtId="0" fontId="18" fillId="3" borderId="5" xfId="6" applyFont="1" applyFill="1" applyBorder="1" applyAlignment="1" applyProtection="1">
      <alignment vertical="top" wrapText="1"/>
    </xf>
    <xf numFmtId="49" fontId="13" fillId="0" borderId="5" xfId="6" applyNumberFormat="1" applyFont="1" applyBorder="1" applyAlignment="1" applyProtection="1">
      <alignment vertical="top" wrapText="1"/>
    </xf>
    <xf numFmtId="0" fontId="18" fillId="3" borderId="7" xfId="4" applyFont="1" applyFill="1" applyBorder="1" applyAlignment="1" applyProtection="1">
      <alignment vertical="top" wrapText="1"/>
    </xf>
    <xf numFmtId="0" fontId="91" fillId="0" borderId="5" xfId="0" applyFont="1" applyBorder="1" applyAlignment="1" applyProtection="1">
      <alignment vertical="top" wrapText="1"/>
    </xf>
    <xf numFmtId="0" fontId="99" fillId="3" borderId="7" xfId="4" applyFont="1" applyFill="1" applyBorder="1" applyAlignment="1" applyProtection="1">
      <alignment vertical="top" wrapText="1"/>
    </xf>
    <xf numFmtId="0" fontId="18" fillId="3" borderId="5" xfId="4" applyFont="1" applyFill="1" applyBorder="1" applyAlignment="1" applyProtection="1">
      <alignment horizontal="justify" vertical="top" wrapText="1"/>
    </xf>
    <xf numFmtId="0" fontId="13" fillId="0" borderId="5" xfId="4" applyFont="1" applyBorder="1" applyAlignment="1" applyProtection="1">
      <alignment horizontal="justify" vertical="top" wrapText="1"/>
    </xf>
    <xf numFmtId="0" fontId="91" fillId="0" borderId="5" xfId="4" applyFont="1" applyBorder="1" applyAlignment="1" applyProtection="1">
      <alignment vertical="top" wrapText="1"/>
    </xf>
    <xf numFmtId="49" fontId="91" fillId="0" borderId="0" xfId="670" applyNumberFormat="1" applyFont="1" applyAlignment="1" applyProtection="1">
      <alignment vertical="top" wrapText="1"/>
    </xf>
    <xf numFmtId="0" fontId="91" fillId="0" borderId="36" xfId="0" applyFont="1" applyBorder="1" applyAlignment="1" applyProtection="1">
      <alignment vertical="top" wrapText="1"/>
    </xf>
    <xf numFmtId="0" fontId="91" fillId="0" borderId="5" xfId="0" applyFont="1" applyBorder="1" applyAlignment="1" applyProtection="1">
      <alignment horizontal="center" wrapText="1"/>
    </xf>
    <xf numFmtId="4" fontId="91" fillId="0" borderId="5" xfId="0" applyNumberFormat="1" applyFont="1" applyBorder="1" applyAlignment="1" applyProtection="1">
      <alignment horizontal="center" wrapText="1"/>
    </xf>
    <xf numFmtId="4" fontId="91" fillId="0" borderId="5" xfId="0" applyNumberFormat="1" applyFont="1" applyFill="1" applyBorder="1" applyAlignment="1" applyProtection="1">
      <alignment horizontal="center" wrapText="1"/>
    </xf>
    <xf numFmtId="4" fontId="91" fillId="0" borderId="5" xfId="0" applyNumberFormat="1" applyFont="1" applyBorder="1" applyAlignment="1" applyProtection="1">
      <alignment horizontal="right" wrapText="1"/>
    </xf>
    <xf numFmtId="0" fontId="91" fillId="0" borderId="5" xfId="0" applyFont="1" applyFill="1" applyBorder="1" applyAlignment="1" applyProtection="1">
      <alignment vertical="top" wrapText="1"/>
    </xf>
    <xf numFmtId="0" fontId="89" fillId="0" borderId="5" xfId="0" applyFont="1" applyBorder="1" applyAlignment="1" applyProtection="1">
      <alignment vertical="top" wrapText="1"/>
    </xf>
    <xf numFmtId="0" fontId="18" fillId="3" borderId="5" xfId="669" applyFont="1" applyFill="1" applyBorder="1" applyAlignment="1" applyProtection="1">
      <alignment vertical="top" wrapText="1"/>
    </xf>
    <xf numFmtId="3" fontId="13" fillId="0" borderId="5" xfId="1" applyNumberFormat="1" applyFont="1" applyBorder="1" applyAlignment="1" applyProtection="1">
      <alignment horizontal="center"/>
    </xf>
    <xf numFmtId="0" fontId="99" fillId="3" borderId="5" xfId="4" applyFont="1" applyFill="1" applyBorder="1" applyAlignment="1" applyProtection="1">
      <alignment vertical="top" wrapText="1"/>
    </xf>
    <xf numFmtId="0" fontId="89" fillId="0" borderId="5" xfId="0" applyFont="1" applyBorder="1" applyAlignment="1" applyProtection="1">
      <alignment horizontal="left" vertical="top" wrapText="1"/>
    </xf>
    <xf numFmtId="49" fontId="13" fillId="0" borderId="5" xfId="666" applyNumberFormat="1" applyFont="1" applyBorder="1" applyAlignment="1" applyProtection="1">
      <alignment vertical="top" wrapText="1"/>
    </xf>
    <xf numFmtId="49" fontId="13" fillId="0" borderId="5" xfId="666" applyNumberFormat="1" applyFont="1" applyBorder="1" applyAlignment="1" applyProtection="1">
      <alignment horizontal="center" vertical="top" wrapText="1"/>
    </xf>
    <xf numFmtId="4" fontId="13" fillId="0" borderId="5" xfId="0" applyNumberFormat="1" applyFont="1" applyBorder="1" applyAlignment="1" applyProtection="1">
      <alignment vertical="top" wrapText="1"/>
    </xf>
    <xf numFmtId="4" fontId="13" fillId="0" borderId="5" xfId="0" applyNumberFormat="1" applyFont="1" applyBorder="1" applyAlignment="1" applyProtection="1">
      <alignment vertical="center" wrapText="1"/>
    </xf>
    <xf numFmtId="4" fontId="13" fillId="0" borderId="5" xfId="0" applyNumberFormat="1" applyFont="1" applyBorder="1" applyAlignment="1" applyProtection="1">
      <alignment horizontal="center" vertical="center" wrapText="1"/>
    </xf>
    <xf numFmtId="0" fontId="13" fillId="0" borderId="5" xfId="0" applyFont="1" applyBorder="1" applyAlignment="1" applyProtection="1">
      <alignment vertical="center" wrapText="1"/>
    </xf>
    <xf numFmtId="0" fontId="13" fillId="0" borderId="5" xfId="0" applyFont="1" applyBorder="1" applyAlignment="1" applyProtection="1">
      <alignment horizontal="center" vertical="center" wrapText="1"/>
    </xf>
    <xf numFmtId="49" fontId="13" fillId="0" borderId="5" xfId="365" applyNumberFormat="1" applyFont="1" applyBorder="1" applyAlignment="1" applyProtection="1">
      <alignment vertical="top" wrapText="1"/>
    </xf>
    <xf numFmtId="0" fontId="92" fillId="0" borderId="5" xfId="0" applyFont="1" applyBorder="1" applyAlignment="1" applyProtection="1">
      <alignment vertical="center" wrapText="1"/>
    </xf>
    <xf numFmtId="0" fontId="92" fillId="0" borderId="5" xfId="0" applyFont="1" applyBorder="1" applyAlignment="1" applyProtection="1">
      <alignment horizontal="center" vertical="center" wrapText="1"/>
    </xf>
    <xf numFmtId="0" fontId="13" fillId="0" borderId="5" xfId="365" applyFont="1" applyBorder="1" applyAlignment="1" applyProtection="1">
      <alignment horizontal="center"/>
    </xf>
    <xf numFmtId="4" fontId="13" fillId="0" borderId="5" xfId="0" applyNumberFormat="1" applyFont="1" applyBorder="1" applyAlignment="1" applyProtection="1">
      <alignment horizontal="center"/>
    </xf>
    <xf numFmtId="0" fontId="17" fillId="0" borderId="5" xfId="11" applyFont="1" applyBorder="1" applyAlignment="1" applyProtection="1">
      <alignment horizontal="center"/>
    </xf>
    <xf numFmtId="4" fontId="17" fillId="0" borderId="5" xfId="11" applyNumberFormat="1" applyFont="1" applyBorder="1" applyAlignment="1" applyProtection="1">
      <alignment horizontal="center"/>
    </xf>
    <xf numFmtId="0" fontId="13" fillId="0" borderId="5" xfId="11" quotePrefix="1" applyFont="1" applyBorder="1" applyAlignment="1" applyProtection="1">
      <alignment horizontal="left" vertical="top"/>
    </xf>
    <xf numFmtId="0" fontId="9" fillId="0" borderId="5" xfId="365" applyFont="1" applyBorder="1" applyAlignment="1" applyProtection="1">
      <alignment horizontal="center"/>
    </xf>
    <xf numFmtId="4" fontId="9" fillId="0" borderId="5" xfId="365" applyNumberFormat="1" applyFont="1" applyBorder="1" applyAlignment="1" applyProtection="1">
      <alignment horizontal="center"/>
    </xf>
    <xf numFmtId="4" fontId="9" fillId="0" borderId="5" xfId="365" applyNumberFormat="1" applyFont="1" applyBorder="1" applyAlignment="1" applyProtection="1">
      <alignment horizontal="right"/>
    </xf>
    <xf numFmtId="0" fontId="20" fillId="0" borderId="5" xfId="365" applyFont="1" applyBorder="1" applyAlignment="1" applyProtection="1">
      <alignment vertical="top" wrapText="1"/>
    </xf>
    <xf numFmtId="0" fontId="8" fillId="0" borderId="5" xfId="365" applyFont="1" applyBorder="1" applyAlignment="1" applyProtection="1">
      <alignment horizontal="center"/>
    </xf>
    <xf numFmtId="4" fontId="8" fillId="0" borderId="5" xfId="365" applyNumberFormat="1" applyFont="1" applyBorder="1" applyAlignment="1" applyProtection="1">
      <alignment horizontal="center"/>
    </xf>
    <xf numFmtId="0" fontId="13" fillId="0" borderId="5" xfId="11" applyFont="1" applyBorder="1" applyAlignment="1" applyProtection="1">
      <alignment horizontal="left" vertical="top"/>
    </xf>
    <xf numFmtId="0" fontId="90" fillId="0" borderId="5" xfId="653" applyFont="1" applyBorder="1" applyAlignment="1" applyProtection="1">
      <alignment vertical="top" wrapText="1"/>
    </xf>
    <xf numFmtId="4" fontId="13" fillId="0" borderId="5" xfId="365" applyNumberFormat="1" applyFont="1" applyBorder="1" applyAlignment="1" applyProtection="1">
      <alignment horizontal="right"/>
    </xf>
    <xf numFmtId="0" fontId="13" fillId="0" borderId="4" xfId="365" applyFont="1" applyBorder="1" applyAlignment="1" applyProtection="1">
      <alignment vertical="top" wrapText="1"/>
    </xf>
    <xf numFmtId="0" fontId="13" fillId="0" borderId="4" xfId="365" applyFont="1" applyBorder="1" applyAlignment="1" applyProtection="1">
      <alignment horizontal="center"/>
    </xf>
    <xf numFmtId="0" fontId="13" fillId="0" borderId="4" xfId="365" applyFont="1" applyFill="1" applyBorder="1" applyAlignment="1" applyProtection="1">
      <alignment vertical="top" wrapText="1"/>
    </xf>
    <xf numFmtId="4" fontId="13" fillId="0" borderId="4" xfId="11" applyNumberFormat="1" applyFont="1" applyBorder="1" applyAlignment="1" applyProtection="1">
      <alignment horizontal="right"/>
    </xf>
    <xf numFmtId="0" fontId="9" fillId="0" borderId="7" xfId="4" applyBorder="1" applyAlignment="1" applyProtection="1">
      <alignment vertical="top" wrapText="1"/>
    </xf>
    <xf numFmtId="1" fontId="13" fillId="0" borderId="5" xfId="7" applyNumberFormat="1" applyFont="1" applyBorder="1" applyAlignment="1" applyProtection="1">
      <alignment horizontal="left" vertical="top" wrapText="1"/>
    </xf>
    <xf numFmtId="3" fontId="13" fillId="0" borderId="5" xfId="1" applyNumberFormat="1" applyFont="1" applyFill="1" applyBorder="1" applyAlignment="1" applyProtection="1">
      <alignment horizontal="center"/>
    </xf>
    <xf numFmtId="4" fontId="9" fillId="2" borderId="4" xfId="4" applyNumberFormat="1" applyFont="1" applyFill="1" applyBorder="1" applyAlignment="1" applyProtection="1">
      <alignment horizontal="center"/>
    </xf>
    <xf numFmtId="4" fontId="9" fillId="46" borderId="5" xfId="4" applyNumberFormat="1" applyFont="1" applyFill="1" applyBorder="1" applyAlignment="1" applyProtection="1">
      <alignment horizontal="center"/>
    </xf>
    <xf numFmtId="4" fontId="9" fillId="0" borderId="0" xfId="4" applyNumberFormat="1" applyFont="1" applyFill="1" applyBorder="1" applyAlignment="1" applyProtection="1">
      <alignment horizontal="center"/>
    </xf>
    <xf numFmtId="4" fontId="9" fillId="0" borderId="6" xfId="4" applyNumberFormat="1" applyFont="1" applyFill="1" applyBorder="1" applyAlignment="1" applyProtection="1">
      <alignment horizontal="center"/>
    </xf>
    <xf numFmtId="4" fontId="14" fillId="3" borderId="4" xfId="4" applyNumberFormat="1" applyFont="1" applyFill="1" applyBorder="1" applyAlignment="1" applyProtection="1">
      <alignment horizontal="center"/>
    </xf>
    <xf numFmtId="4" fontId="14" fillId="0" borderId="4" xfId="4" applyNumberFormat="1" applyFont="1" applyFill="1" applyBorder="1" applyAlignment="1" applyProtection="1">
      <alignment horizontal="center"/>
    </xf>
    <xf numFmtId="4" fontId="14" fillId="0" borderId="8" xfId="4" applyNumberFormat="1" applyFont="1" applyFill="1" applyBorder="1" applyAlignment="1" applyProtection="1">
      <alignment horizontal="center"/>
    </xf>
    <xf numFmtId="4" fontId="9" fillId="46" borderId="25" xfId="4" applyNumberFormat="1" applyFont="1" applyFill="1" applyBorder="1" applyAlignment="1" applyProtection="1">
      <alignment horizontal="center"/>
    </xf>
    <xf numFmtId="4" fontId="9" fillId="47" borderId="5" xfId="4" applyNumberFormat="1" applyFont="1" applyFill="1" applyBorder="1" applyAlignment="1" applyProtection="1">
      <alignment horizontal="center"/>
    </xf>
    <xf numFmtId="4" fontId="13" fillId="4" borderId="5" xfId="3" quotePrefix="1" applyNumberFormat="1" applyFont="1" applyFill="1" applyBorder="1" applyAlignment="1" applyProtection="1">
      <alignment horizontal="center"/>
    </xf>
    <xf numFmtId="4" fontId="17" fillId="0" borderId="5" xfId="1" applyNumberFormat="1" applyFont="1" applyBorder="1" applyAlignment="1" applyProtection="1">
      <alignment horizontal="center"/>
    </xf>
    <xf numFmtId="4" fontId="11" fillId="0" borderId="5" xfId="1" applyNumberFormat="1" applyFont="1" applyBorder="1" applyAlignment="1" applyProtection="1">
      <alignment horizontal="center"/>
    </xf>
    <xf numFmtId="4" fontId="17" fillId="0" borderId="5" xfId="665" applyNumberFormat="1" applyFont="1" applyBorder="1" applyAlignment="1" applyProtection="1">
      <alignment horizontal="center"/>
    </xf>
    <xf numFmtId="4" fontId="11" fillId="0" borderId="5" xfId="1" applyNumberFormat="1" applyFont="1" applyFill="1" applyBorder="1" applyAlignment="1" applyProtection="1">
      <alignment horizontal="center"/>
    </xf>
    <xf numFmtId="4" fontId="13" fillId="3" borderId="5" xfId="3" quotePrefix="1" applyNumberFormat="1" applyFont="1" applyFill="1" applyBorder="1" applyAlignment="1" applyProtection="1">
      <alignment horizontal="center"/>
    </xf>
    <xf numFmtId="4" fontId="9" fillId="0" borderId="5" xfId="4" applyNumberFormat="1" applyFont="1" applyFill="1" applyBorder="1" applyAlignment="1" applyProtection="1">
      <alignment horizontal="center"/>
    </xf>
    <xf numFmtId="4" fontId="13" fillId="0" borderId="4" xfId="1" applyNumberFormat="1" applyFont="1" applyBorder="1" applyAlignment="1" applyProtection="1">
      <alignment horizontal="center"/>
    </xf>
    <xf numFmtId="4" fontId="9" fillId="0" borderId="5" xfId="665" applyNumberFormat="1" applyFont="1" applyBorder="1" applyAlignment="1" applyProtection="1">
      <alignment horizontal="center"/>
    </xf>
    <xf numFmtId="4" fontId="17" fillId="0" borderId="5" xfId="4" applyNumberFormat="1" applyFont="1" applyBorder="1" applyAlignment="1" applyProtection="1">
      <alignment horizontal="center"/>
    </xf>
    <xf numFmtId="4" fontId="9" fillId="2" borderId="4" xfId="4" applyNumberFormat="1" applyFill="1" applyBorder="1" applyAlignment="1" applyProtection="1">
      <alignment horizontal="center"/>
    </xf>
    <xf numFmtId="4" fontId="9" fillId="46" borderId="5" xfId="4" applyNumberFormat="1" applyFill="1" applyBorder="1" applyAlignment="1" applyProtection="1">
      <alignment horizontal="center"/>
    </xf>
    <xf numFmtId="4" fontId="13" fillId="0" borderId="5" xfId="3" quotePrefix="1" applyNumberFormat="1" applyFont="1" applyFill="1" applyBorder="1" applyAlignment="1" applyProtection="1">
      <alignment horizontal="center"/>
    </xf>
    <xf numFmtId="4" fontId="9" fillId="47" borderId="5" xfId="4" applyNumberFormat="1" applyFill="1" applyBorder="1" applyAlignment="1" applyProtection="1">
      <alignment horizontal="center"/>
    </xf>
    <xf numFmtId="4" fontId="9" fillId="0" borderId="7" xfId="4" applyNumberFormat="1" applyBorder="1" applyAlignment="1" applyProtection="1">
      <alignment horizontal="center"/>
    </xf>
    <xf numFmtId="4" fontId="9" fillId="2" borderId="5" xfId="4" applyNumberFormat="1" applyFill="1" applyBorder="1" applyAlignment="1" applyProtection="1">
      <alignment horizontal="center"/>
    </xf>
    <xf numFmtId="4" fontId="19" fillId="0" borderId="5" xfId="3" quotePrefix="1" applyNumberFormat="1" applyFont="1" applyFill="1" applyBorder="1" applyAlignment="1" applyProtection="1">
      <alignment horizontal="center"/>
    </xf>
    <xf numFmtId="4" fontId="13" fillId="3" borderId="5" xfId="3" quotePrefix="1" applyNumberFormat="1" applyFont="1" applyFill="1" applyBorder="1" applyAlignment="1" applyProtection="1">
      <alignment horizontal="center"/>
      <protection locked="0"/>
    </xf>
    <xf numFmtId="3" fontId="13" fillId="0" borderId="5" xfId="4" applyNumberFormat="1" applyFont="1" applyBorder="1" applyAlignment="1" applyProtection="1">
      <alignment horizontal="center"/>
    </xf>
    <xf numFmtId="4" fontId="23" fillId="3" borderId="5" xfId="3" quotePrefix="1" applyNumberFormat="1" applyFont="1" applyFill="1" applyBorder="1" applyAlignment="1" applyProtection="1">
      <alignment horizontal="center"/>
      <protection locked="0"/>
    </xf>
    <xf numFmtId="0" fontId="9" fillId="0" borderId="0" xfId="1" applyAlignment="1" applyProtection="1">
      <alignment horizontal="center" vertical="center"/>
    </xf>
    <xf numFmtId="49" fontId="12" fillId="0" borderId="0" xfId="5" applyNumberFormat="1" applyFont="1" applyAlignment="1" applyProtection="1">
      <alignment horizontal="left" vertical="top"/>
    </xf>
    <xf numFmtId="49" fontId="12" fillId="0" borderId="0" xfId="5" applyNumberFormat="1" applyFont="1" applyAlignment="1" applyProtection="1">
      <alignment horizontal="left" vertical="top" wrapText="1"/>
    </xf>
    <xf numFmtId="0" fontId="15" fillId="0" borderId="0" xfId="669" applyFont="1" applyBorder="1" applyProtection="1"/>
    <xf numFmtId="0" fontId="15" fillId="0" borderId="0" xfId="669" applyFont="1" applyBorder="1" applyAlignment="1" applyProtection="1">
      <alignment horizontal="left" vertical="top" wrapText="1"/>
    </xf>
    <xf numFmtId="0" fontId="14" fillId="0" borderId="0" xfId="1" applyFont="1" applyProtection="1"/>
    <xf numFmtId="0" fontId="9" fillId="0" borderId="5" xfId="1" applyBorder="1" applyAlignment="1" applyProtection="1">
      <alignment horizontal="right"/>
    </xf>
    <xf numFmtId="0" fontId="9" fillId="0" borderId="5" xfId="1" applyBorder="1" applyAlignment="1" applyProtection="1">
      <alignment horizontal="left" vertical="top" wrapText="1"/>
    </xf>
    <xf numFmtId="4" fontId="11" fillId="0" borderId="5" xfId="365" applyNumberFormat="1" applyFont="1" applyBorder="1" applyAlignment="1" applyProtection="1">
      <alignment horizontal="left" vertical="top" wrapText="1"/>
    </xf>
    <xf numFmtId="4" fontId="13" fillId="0" borderId="5" xfId="365" applyNumberFormat="1" applyFont="1" applyBorder="1" applyAlignment="1" applyProtection="1">
      <alignment horizontal="center" vertical="top" wrapText="1"/>
    </xf>
    <xf numFmtId="0" fontId="96" fillId="0" borderId="0" xfId="667" applyFont="1" applyAlignment="1" applyProtection="1">
      <alignment horizontal="justify" vertical="top" wrapText="1"/>
    </xf>
    <xf numFmtId="49" fontId="96" fillId="0" borderId="0" xfId="667" applyNumberFormat="1" applyFont="1" applyAlignment="1" applyProtection="1">
      <alignment horizontal="justify" vertical="top" wrapText="1"/>
    </xf>
    <xf numFmtId="49" fontId="96" fillId="0" borderId="0" xfId="0" applyNumberFormat="1" applyFont="1" applyAlignment="1" applyProtection="1">
      <alignment horizontal="justify" vertical="top" wrapText="1"/>
    </xf>
    <xf numFmtId="0" fontId="18" fillId="3" borderId="5" xfId="4" applyFont="1" applyFill="1" applyBorder="1" applyAlignment="1" applyProtection="1">
      <alignment horizontal="right" vertical="top" wrapText="1"/>
    </xf>
    <xf numFmtId="3" fontId="9" fillId="0" borderId="5" xfId="1" applyNumberFormat="1" applyBorder="1" applyAlignment="1" applyProtection="1">
      <alignment horizontal="center"/>
    </xf>
    <xf numFmtId="4" fontId="13" fillId="0" borderId="5" xfId="365" applyNumberFormat="1" applyFont="1" applyBorder="1" applyAlignment="1" applyProtection="1">
      <alignment horizontal="right" vertical="top" wrapText="1"/>
    </xf>
    <xf numFmtId="4" fontId="13" fillId="0" borderId="4" xfId="365" applyNumberFormat="1" applyFont="1" applyBorder="1" applyAlignment="1" applyProtection="1">
      <alignment horizontal="left" vertical="top" wrapText="1"/>
    </xf>
    <xf numFmtId="4" fontId="11" fillId="0" borderId="4" xfId="365" applyNumberFormat="1" applyFont="1" applyBorder="1" applyAlignment="1" applyProtection="1">
      <alignment horizontal="left" vertical="top" wrapText="1"/>
    </xf>
    <xf numFmtId="4" fontId="13" fillId="0" borderId="0" xfId="365" applyNumberFormat="1" applyFont="1" applyAlignment="1" applyProtection="1">
      <alignment horizontal="left" vertical="top" wrapText="1"/>
    </xf>
    <xf numFmtId="0" fontId="9" fillId="0" borderId="0" xfId="1" applyAlignment="1" applyProtection="1">
      <alignment horizontal="left" vertical="top" wrapText="1"/>
    </xf>
    <xf numFmtId="0" fontId="9" fillId="0" borderId="0" xfId="1" applyAlignment="1" applyProtection="1">
      <alignment horizontal="center"/>
    </xf>
    <xf numFmtId="4" fontId="9" fillId="0" borderId="0" xfId="1" applyNumberFormat="1" applyAlignment="1" applyProtection="1">
      <alignment horizontal="center"/>
    </xf>
    <xf numFmtId="4" fontId="9" fillId="0" borderId="0" xfId="1" applyNumberFormat="1" applyAlignment="1" applyProtection="1">
      <alignment horizontal="right"/>
    </xf>
    <xf numFmtId="4" fontId="9" fillId="0" borderId="0" xfId="4" applyNumberFormat="1" applyAlignment="1" applyProtection="1">
      <alignment horizontal="center"/>
    </xf>
    <xf numFmtId="4" fontId="9" fillId="0" borderId="0" xfId="4" applyNumberFormat="1" applyBorder="1" applyAlignment="1" applyProtection="1">
      <alignment horizontal="center"/>
    </xf>
    <xf numFmtId="4" fontId="14" fillId="3" borderId="32" xfId="4" applyNumberFormat="1" applyFont="1" applyFill="1" applyBorder="1" applyAlignment="1" applyProtection="1">
      <alignment horizontal="center"/>
    </xf>
    <xf numFmtId="4" fontId="101" fillId="0" borderId="4" xfId="4" applyNumberFormat="1" applyFont="1" applyFill="1" applyBorder="1" applyAlignment="1" applyProtection="1">
      <alignment horizontal="center"/>
    </xf>
    <xf numFmtId="4" fontId="101" fillId="0" borderId="34" xfId="4" applyNumberFormat="1" applyFont="1" applyFill="1" applyBorder="1" applyAlignment="1" applyProtection="1">
      <alignment horizontal="center"/>
    </xf>
    <xf numFmtId="4" fontId="14" fillId="0" borderId="8" xfId="4" applyNumberFormat="1" applyFont="1" applyBorder="1" applyAlignment="1" applyProtection="1">
      <alignment horizontal="center"/>
    </xf>
    <xf numFmtId="4" fontId="9" fillId="46" borderId="25" xfId="4" applyNumberFormat="1" applyFill="1" applyBorder="1" applyAlignment="1" applyProtection="1">
      <alignment horizontal="center"/>
    </xf>
    <xf numFmtId="4" fontId="9" fillId="0" borderId="6" xfId="4" applyNumberFormat="1" applyBorder="1" applyAlignment="1" applyProtection="1">
      <alignment horizontal="center"/>
    </xf>
    <xf numFmtId="4" fontId="13" fillId="3" borderId="5" xfId="0" applyNumberFormat="1" applyFont="1" applyFill="1" applyBorder="1" applyAlignment="1" applyProtection="1">
      <alignment horizontal="center"/>
      <protection locked="0"/>
    </xf>
    <xf numFmtId="4" fontId="13" fillId="0" borderId="0" xfId="0" applyNumberFormat="1" applyFont="1" applyAlignment="1" applyProtection="1">
      <alignment horizontal="center"/>
    </xf>
    <xf numFmtId="4" fontId="13" fillId="0" borderId="4" xfId="0" applyNumberFormat="1" applyFont="1" applyFill="1" applyBorder="1" applyAlignment="1" applyProtection="1">
      <alignment horizontal="center"/>
    </xf>
    <xf numFmtId="49" fontId="13" fillId="0" borderId="5" xfId="3" quotePrefix="1" applyNumberFormat="1" applyFont="1" applyFill="1" applyBorder="1" applyAlignment="1" applyProtection="1">
      <alignment horizontal="left"/>
    </xf>
    <xf numFmtId="175" fontId="86" fillId="0" borderId="5" xfId="11" applyNumberFormat="1" applyFont="1" applyBorder="1" applyAlignment="1" applyProtection="1">
      <alignment horizontal="left"/>
    </xf>
    <xf numFmtId="3" fontId="13" fillId="0" borderId="5" xfId="0" applyNumberFormat="1" applyFont="1" applyBorder="1" applyAlignment="1" applyProtection="1">
      <alignment horizontal="center"/>
    </xf>
    <xf numFmtId="0" fontId="9" fillId="0" borderId="5" xfId="11" applyFill="1" applyBorder="1" applyAlignment="1" applyProtection="1">
      <alignment horizontal="center"/>
    </xf>
    <xf numFmtId="49" fontId="9" fillId="0" borderId="5" xfId="3" quotePrefix="1" applyNumberFormat="1" applyFont="1" applyFill="1" applyBorder="1" applyAlignment="1" applyProtection="1">
      <alignment horizontal="center"/>
    </xf>
    <xf numFmtId="4" fontId="13" fillId="48" borderId="5" xfId="3" applyNumberFormat="1" applyFont="1" applyFill="1" applyBorder="1" applyAlignment="1" applyProtection="1">
      <alignment horizontal="center"/>
    </xf>
    <xf numFmtId="3" fontId="13" fillId="48" borderId="5" xfId="3" applyNumberFormat="1" applyFont="1" applyFill="1" applyBorder="1" applyAlignment="1" applyProtection="1">
      <alignment horizontal="center"/>
    </xf>
    <xf numFmtId="4" fontId="9" fillId="0" borderId="0" xfId="1" applyNumberFormat="1" applyAlignment="1" applyProtection="1">
      <alignment horizontal="center" vertical="center"/>
    </xf>
    <xf numFmtId="4" fontId="9" fillId="0" borderId="0" xfId="1" applyNumberFormat="1" applyProtection="1"/>
    <xf numFmtId="4" fontId="14" fillId="0" borderId="0" xfId="1" applyNumberFormat="1" applyFont="1" applyProtection="1"/>
    <xf numFmtId="4" fontId="14" fillId="0" borderId="0" xfId="1" applyNumberFormat="1" applyFont="1" applyFill="1" applyProtection="1"/>
    <xf numFmtId="4" fontId="9" fillId="0" borderId="0" xfId="1" applyNumberFormat="1" applyFont="1" applyAlignment="1" applyProtection="1">
      <alignment horizontal="center" vertical="center"/>
    </xf>
    <xf numFmtId="4" fontId="9" fillId="0" borderId="0" xfId="1" applyNumberFormat="1" applyFont="1" applyProtection="1"/>
    <xf numFmtId="4" fontId="9" fillId="0" borderId="0" xfId="1" applyNumberFormat="1" applyFont="1" applyFill="1" applyProtection="1"/>
    <xf numFmtId="4" fontId="9" fillId="0" borderId="0" xfId="1" applyNumberFormat="1" applyFill="1" applyProtection="1"/>
    <xf numFmtId="4" fontId="13" fillId="0" borderId="0" xfId="1" applyNumberFormat="1" applyFont="1" applyFill="1" applyProtection="1"/>
    <xf numFmtId="3" fontId="13" fillId="48" borderId="5" xfId="11" applyNumberFormat="1" applyFont="1" applyFill="1" applyBorder="1" applyAlignment="1" applyProtection="1">
      <alignment horizontal="center"/>
    </xf>
    <xf numFmtId="4" fontId="13" fillId="48" borderId="5" xfId="0" applyNumberFormat="1" applyFont="1" applyFill="1" applyBorder="1" applyAlignment="1" applyProtection="1">
      <alignment horizontal="center"/>
    </xf>
    <xf numFmtId="4" fontId="13" fillId="48" borderId="4" xfId="0" applyNumberFormat="1" applyFont="1" applyFill="1" applyBorder="1" applyAlignment="1" applyProtection="1">
      <alignment horizontal="center"/>
    </xf>
  </cellXfs>
  <cellStyles count="687">
    <cellStyle name="20 % – Poudarek1 2" xfId="14" xr:uid="{00000000-0005-0000-0000-000000000000}"/>
    <cellStyle name="20 % – Poudarek2 2" xfId="15" xr:uid="{00000000-0005-0000-0000-000001000000}"/>
    <cellStyle name="20 % – Poudarek3 2" xfId="16" xr:uid="{00000000-0005-0000-0000-000002000000}"/>
    <cellStyle name="20 % – Poudarek4 2" xfId="17" xr:uid="{00000000-0005-0000-0000-000003000000}"/>
    <cellStyle name="20 % – Poudarek5 2" xfId="18" xr:uid="{00000000-0005-0000-0000-000004000000}"/>
    <cellStyle name="20 % – Poudarek6 2" xfId="19" xr:uid="{00000000-0005-0000-0000-000005000000}"/>
    <cellStyle name="20% - Accent1" xfId="20" xr:uid="{00000000-0005-0000-0000-000006000000}"/>
    <cellStyle name="20% - Accent1 2" xfId="21" xr:uid="{00000000-0005-0000-0000-000007000000}"/>
    <cellStyle name="20% - Accent2" xfId="22" xr:uid="{00000000-0005-0000-0000-000008000000}"/>
    <cellStyle name="20% - Accent2 2" xfId="23" xr:uid="{00000000-0005-0000-0000-000009000000}"/>
    <cellStyle name="20% - Accent3" xfId="24" xr:uid="{00000000-0005-0000-0000-00000A000000}"/>
    <cellStyle name="20% - Accent3 2" xfId="25" xr:uid="{00000000-0005-0000-0000-00000B000000}"/>
    <cellStyle name="20% - Accent4" xfId="26" xr:uid="{00000000-0005-0000-0000-00000C000000}"/>
    <cellStyle name="20% - Accent4 2" xfId="27" xr:uid="{00000000-0005-0000-0000-00000D000000}"/>
    <cellStyle name="20% - Accent5" xfId="28" xr:uid="{00000000-0005-0000-0000-00000E000000}"/>
    <cellStyle name="20% - Accent5 2" xfId="29" xr:uid="{00000000-0005-0000-0000-00000F000000}"/>
    <cellStyle name="20% - Accent6" xfId="30" xr:uid="{00000000-0005-0000-0000-000010000000}"/>
    <cellStyle name="20% - Accent6 2" xfId="31" xr:uid="{00000000-0005-0000-0000-000011000000}"/>
    <cellStyle name="40 % – Poudarek1 2" xfId="32" xr:uid="{00000000-0005-0000-0000-000012000000}"/>
    <cellStyle name="40 % – Poudarek2 2" xfId="33" xr:uid="{00000000-0005-0000-0000-000013000000}"/>
    <cellStyle name="40 % – Poudarek3 2" xfId="34" xr:uid="{00000000-0005-0000-0000-000014000000}"/>
    <cellStyle name="40 % – Poudarek4 2" xfId="35" xr:uid="{00000000-0005-0000-0000-000015000000}"/>
    <cellStyle name="40 % – Poudarek5 2" xfId="36" xr:uid="{00000000-0005-0000-0000-000016000000}"/>
    <cellStyle name="40 % – Poudarek6 2" xfId="37" xr:uid="{00000000-0005-0000-0000-000017000000}"/>
    <cellStyle name="40% - Accent1" xfId="38" xr:uid="{00000000-0005-0000-0000-000018000000}"/>
    <cellStyle name="40% - Accent1 2" xfId="39" xr:uid="{00000000-0005-0000-0000-000019000000}"/>
    <cellStyle name="40% - Accent2" xfId="40" xr:uid="{00000000-0005-0000-0000-00001A000000}"/>
    <cellStyle name="40% - Accent2 2" xfId="41" xr:uid="{00000000-0005-0000-0000-00001B000000}"/>
    <cellStyle name="40% - Accent3" xfId="42" xr:uid="{00000000-0005-0000-0000-00001C000000}"/>
    <cellStyle name="40% - Accent3 2" xfId="43" xr:uid="{00000000-0005-0000-0000-00001D000000}"/>
    <cellStyle name="40% - Accent4" xfId="44" xr:uid="{00000000-0005-0000-0000-00001E000000}"/>
    <cellStyle name="40% - Accent4 2" xfId="45" xr:uid="{00000000-0005-0000-0000-00001F000000}"/>
    <cellStyle name="40% - Accent5" xfId="46" xr:uid="{00000000-0005-0000-0000-000020000000}"/>
    <cellStyle name="40% - Accent5 2" xfId="47" xr:uid="{00000000-0005-0000-0000-000021000000}"/>
    <cellStyle name="40% - Accent6" xfId="48" xr:uid="{00000000-0005-0000-0000-000022000000}"/>
    <cellStyle name="40% - Accent6 2" xfId="49" xr:uid="{00000000-0005-0000-0000-000023000000}"/>
    <cellStyle name="60 % – Poudarek1 2" xfId="50" xr:uid="{00000000-0005-0000-0000-000024000000}"/>
    <cellStyle name="60 % – Poudarek2 2" xfId="51" xr:uid="{00000000-0005-0000-0000-000025000000}"/>
    <cellStyle name="60 % – Poudarek3 2" xfId="52" xr:uid="{00000000-0005-0000-0000-000026000000}"/>
    <cellStyle name="60 % – Poudarek4 2" xfId="53" xr:uid="{00000000-0005-0000-0000-000027000000}"/>
    <cellStyle name="60 % – Poudarek5 2" xfId="54" xr:uid="{00000000-0005-0000-0000-000028000000}"/>
    <cellStyle name="60 % – Poudarek6 2" xfId="55" xr:uid="{00000000-0005-0000-0000-000029000000}"/>
    <cellStyle name="60% - Accent1" xfId="56" xr:uid="{00000000-0005-0000-0000-00002A000000}"/>
    <cellStyle name="60% - Accent1 2" xfId="57" xr:uid="{00000000-0005-0000-0000-00002B000000}"/>
    <cellStyle name="60% - Accent2" xfId="58" xr:uid="{00000000-0005-0000-0000-00002C000000}"/>
    <cellStyle name="60% - Accent2 2" xfId="59" xr:uid="{00000000-0005-0000-0000-00002D000000}"/>
    <cellStyle name="60% - Accent3" xfId="60" xr:uid="{00000000-0005-0000-0000-00002E000000}"/>
    <cellStyle name="60% - Accent3 2" xfId="61" xr:uid="{00000000-0005-0000-0000-00002F000000}"/>
    <cellStyle name="60% - Accent4" xfId="62" xr:uid="{00000000-0005-0000-0000-000030000000}"/>
    <cellStyle name="60% - Accent4 2" xfId="63" xr:uid="{00000000-0005-0000-0000-000031000000}"/>
    <cellStyle name="60% - Accent5" xfId="64" xr:uid="{00000000-0005-0000-0000-000032000000}"/>
    <cellStyle name="60% - Accent5 2" xfId="65" xr:uid="{00000000-0005-0000-0000-000033000000}"/>
    <cellStyle name="60% - Accent6" xfId="66" xr:uid="{00000000-0005-0000-0000-000034000000}"/>
    <cellStyle name="60% - Accent6 2" xfId="67" xr:uid="{00000000-0005-0000-0000-000035000000}"/>
    <cellStyle name="Accent1" xfId="68" xr:uid="{00000000-0005-0000-0000-000036000000}"/>
    <cellStyle name="Accent1 - 20%" xfId="69" xr:uid="{00000000-0005-0000-0000-000037000000}"/>
    <cellStyle name="Accent1 - 40%" xfId="70" xr:uid="{00000000-0005-0000-0000-000038000000}"/>
    <cellStyle name="Accent1 - 60%" xfId="71" xr:uid="{00000000-0005-0000-0000-000039000000}"/>
    <cellStyle name="Accent1 10" xfId="72" xr:uid="{00000000-0005-0000-0000-00003A000000}"/>
    <cellStyle name="Accent1 11" xfId="73" xr:uid="{00000000-0005-0000-0000-00003B000000}"/>
    <cellStyle name="Accent1 12" xfId="74" xr:uid="{00000000-0005-0000-0000-00003C000000}"/>
    <cellStyle name="Accent1 13" xfId="75" xr:uid="{00000000-0005-0000-0000-00003D000000}"/>
    <cellStyle name="Accent1 14" xfId="76" xr:uid="{00000000-0005-0000-0000-00003E000000}"/>
    <cellStyle name="Accent1 15" xfId="77" xr:uid="{00000000-0005-0000-0000-00003F000000}"/>
    <cellStyle name="Accent1 16" xfId="78" xr:uid="{00000000-0005-0000-0000-000040000000}"/>
    <cellStyle name="Accent1 17" xfId="79" xr:uid="{00000000-0005-0000-0000-000041000000}"/>
    <cellStyle name="Accent1 18" xfId="80" xr:uid="{00000000-0005-0000-0000-000042000000}"/>
    <cellStyle name="Accent1 19" xfId="81" xr:uid="{00000000-0005-0000-0000-000043000000}"/>
    <cellStyle name="Accent1 2" xfId="82" xr:uid="{00000000-0005-0000-0000-000044000000}"/>
    <cellStyle name="Accent1 20" xfId="83" xr:uid="{00000000-0005-0000-0000-000045000000}"/>
    <cellStyle name="Accent1 21" xfId="84" xr:uid="{00000000-0005-0000-0000-000046000000}"/>
    <cellStyle name="Accent1 22" xfId="85" xr:uid="{00000000-0005-0000-0000-000047000000}"/>
    <cellStyle name="Accent1 23" xfId="86" xr:uid="{00000000-0005-0000-0000-000048000000}"/>
    <cellStyle name="Accent1 24" xfId="87" xr:uid="{00000000-0005-0000-0000-000049000000}"/>
    <cellStyle name="Accent1 25" xfId="88" xr:uid="{00000000-0005-0000-0000-00004A000000}"/>
    <cellStyle name="Accent1 3" xfId="89" xr:uid="{00000000-0005-0000-0000-00004B000000}"/>
    <cellStyle name="Accent1 4" xfId="90" xr:uid="{00000000-0005-0000-0000-00004C000000}"/>
    <cellStyle name="Accent1 5" xfId="91" xr:uid="{00000000-0005-0000-0000-00004D000000}"/>
    <cellStyle name="Accent1 6" xfId="92" xr:uid="{00000000-0005-0000-0000-00004E000000}"/>
    <cellStyle name="Accent1 7" xfId="93" xr:uid="{00000000-0005-0000-0000-00004F000000}"/>
    <cellStyle name="Accent1 8" xfId="94" xr:uid="{00000000-0005-0000-0000-000050000000}"/>
    <cellStyle name="Accent1 9" xfId="95" xr:uid="{00000000-0005-0000-0000-000051000000}"/>
    <cellStyle name="Accent2" xfId="96" xr:uid="{00000000-0005-0000-0000-000052000000}"/>
    <cellStyle name="Accent2 - 20%" xfId="97" xr:uid="{00000000-0005-0000-0000-000053000000}"/>
    <cellStyle name="Accent2 - 40%" xfId="98" xr:uid="{00000000-0005-0000-0000-000054000000}"/>
    <cellStyle name="Accent2 - 60%" xfId="99" xr:uid="{00000000-0005-0000-0000-000055000000}"/>
    <cellStyle name="Accent2 10" xfId="100" xr:uid="{00000000-0005-0000-0000-000056000000}"/>
    <cellStyle name="Accent2 11" xfId="101" xr:uid="{00000000-0005-0000-0000-000057000000}"/>
    <cellStyle name="Accent2 12" xfId="102" xr:uid="{00000000-0005-0000-0000-000058000000}"/>
    <cellStyle name="Accent2 13" xfId="103" xr:uid="{00000000-0005-0000-0000-000059000000}"/>
    <cellStyle name="Accent2 14" xfId="104" xr:uid="{00000000-0005-0000-0000-00005A000000}"/>
    <cellStyle name="Accent2 15" xfId="105" xr:uid="{00000000-0005-0000-0000-00005B000000}"/>
    <cellStyle name="Accent2 16" xfId="106" xr:uid="{00000000-0005-0000-0000-00005C000000}"/>
    <cellStyle name="Accent2 17" xfId="107" xr:uid="{00000000-0005-0000-0000-00005D000000}"/>
    <cellStyle name="Accent2 18" xfId="108" xr:uid="{00000000-0005-0000-0000-00005E000000}"/>
    <cellStyle name="Accent2 19" xfId="109" xr:uid="{00000000-0005-0000-0000-00005F000000}"/>
    <cellStyle name="Accent2 2" xfId="110" xr:uid="{00000000-0005-0000-0000-000060000000}"/>
    <cellStyle name="Accent2 20" xfId="111" xr:uid="{00000000-0005-0000-0000-000061000000}"/>
    <cellStyle name="Accent2 21" xfId="112" xr:uid="{00000000-0005-0000-0000-000062000000}"/>
    <cellStyle name="Accent2 22" xfId="113" xr:uid="{00000000-0005-0000-0000-000063000000}"/>
    <cellStyle name="Accent2 23" xfId="114" xr:uid="{00000000-0005-0000-0000-000064000000}"/>
    <cellStyle name="Accent2 24" xfId="115" xr:uid="{00000000-0005-0000-0000-000065000000}"/>
    <cellStyle name="Accent2 25" xfId="116" xr:uid="{00000000-0005-0000-0000-000066000000}"/>
    <cellStyle name="Accent2 3" xfId="117" xr:uid="{00000000-0005-0000-0000-000067000000}"/>
    <cellStyle name="Accent2 4" xfId="118" xr:uid="{00000000-0005-0000-0000-000068000000}"/>
    <cellStyle name="Accent2 5" xfId="119" xr:uid="{00000000-0005-0000-0000-000069000000}"/>
    <cellStyle name="Accent2 6" xfId="120" xr:uid="{00000000-0005-0000-0000-00006A000000}"/>
    <cellStyle name="Accent2 7" xfId="121" xr:uid="{00000000-0005-0000-0000-00006B000000}"/>
    <cellStyle name="Accent2 8" xfId="122" xr:uid="{00000000-0005-0000-0000-00006C000000}"/>
    <cellStyle name="Accent2 9" xfId="123" xr:uid="{00000000-0005-0000-0000-00006D000000}"/>
    <cellStyle name="Accent3" xfId="124" xr:uid="{00000000-0005-0000-0000-00006E000000}"/>
    <cellStyle name="Accent3 - 20%" xfId="125" xr:uid="{00000000-0005-0000-0000-00006F000000}"/>
    <cellStyle name="Accent3 - 40%" xfId="126" xr:uid="{00000000-0005-0000-0000-000070000000}"/>
    <cellStyle name="Accent3 - 60%" xfId="127" xr:uid="{00000000-0005-0000-0000-000071000000}"/>
    <cellStyle name="Accent3 10" xfId="128" xr:uid="{00000000-0005-0000-0000-000072000000}"/>
    <cellStyle name="Accent3 11" xfId="129" xr:uid="{00000000-0005-0000-0000-000073000000}"/>
    <cellStyle name="Accent3 12" xfId="130" xr:uid="{00000000-0005-0000-0000-000074000000}"/>
    <cellStyle name="Accent3 13" xfId="131" xr:uid="{00000000-0005-0000-0000-000075000000}"/>
    <cellStyle name="Accent3 14" xfId="132" xr:uid="{00000000-0005-0000-0000-000076000000}"/>
    <cellStyle name="Accent3 15" xfId="133" xr:uid="{00000000-0005-0000-0000-000077000000}"/>
    <cellStyle name="Accent3 16" xfId="134" xr:uid="{00000000-0005-0000-0000-000078000000}"/>
    <cellStyle name="Accent3 17" xfId="135" xr:uid="{00000000-0005-0000-0000-000079000000}"/>
    <cellStyle name="Accent3 18" xfId="136" xr:uid="{00000000-0005-0000-0000-00007A000000}"/>
    <cellStyle name="Accent3 19" xfId="137" xr:uid="{00000000-0005-0000-0000-00007B000000}"/>
    <cellStyle name="Accent3 2" xfId="138" xr:uid="{00000000-0005-0000-0000-00007C000000}"/>
    <cellStyle name="Accent3 20" xfId="139" xr:uid="{00000000-0005-0000-0000-00007D000000}"/>
    <cellStyle name="Accent3 21" xfId="140" xr:uid="{00000000-0005-0000-0000-00007E000000}"/>
    <cellStyle name="Accent3 22" xfId="141" xr:uid="{00000000-0005-0000-0000-00007F000000}"/>
    <cellStyle name="Accent3 23" xfId="142" xr:uid="{00000000-0005-0000-0000-000080000000}"/>
    <cellStyle name="Accent3 24" xfId="143" xr:uid="{00000000-0005-0000-0000-000081000000}"/>
    <cellStyle name="Accent3 25" xfId="144" xr:uid="{00000000-0005-0000-0000-000082000000}"/>
    <cellStyle name="Accent3 3" xfId="145" xr:uid="{00000000-0005-0000-0000-000083000000}"/>
    <cellStyle name="Accent3 4" xfId="146" xr:uid="{00000000-0005-0000-0000-000084000000}"/>
    <cellStyle name="Accent3 5" xfId="147" xr:uid="{00000000-0005-0000-0000-000085000000}"/>
    <cellStyle name="Accent3 6" xfId="148" xr:uid="{00000000-0005-0000-0000-000086000000}"/>
    <cellStyle name="Accent3 7" xfId="149" xr:uid="{00000000-0005-0000-0000-000087000000}"/>
    <cellStyle name="Accent3 8" xfId="150" xr:uid="{00000000-0005-0000-0000-000088000000}"/>
    <cellStyle name="Accent3 9" xfId="151" xr:uid="{00000000-0005-0000-0000-000089000000}"/>
    <cellStyle name="Accent4" xfId="152" xr:uid="{00000000-0005-0000-0000-00008A000000}"/>
    <cellStyle name="Accent4 - 20%" xfId="153" xr:uid="{00000000-0005-0000-0000-00008B000000}"/>
    <cellStyle name="Accent4 - 40%" xfId="154" xr:uid="{00000000-0005-0000-0000-00008C000000}"/>
    <cellStyle name="Accent4 - 60%" xfId="155" xr:uid="{00000000-0005-0000-0000-00008D000000}"/>
    <cellStyle name="Accent4 10" xfId="156" xr:uid="{00000000-0005-0000-0000-00008E000000}"/>
    <cellStyle name="Accent4 11" xfId="157" xr:uid="{00000000-0005-0000-0000-00008F000000}"/>
    <cellStyle name="Accent4 12" xfId="158" xr:uid="{00000000-0005-0000-0000-000090000000}"/>
    <cellStyle name="Accent4 13" xfId="159" xr:uid="{00000000-0005-0000-0000-000091000000}"/>
    <cellStyle name="Accent4 14" xfId="160" xr:uid="{00000000-0005-0000-0000-000092000000}"/>
    <cellStyle name="Accent4 15" xfId="161" xr:uid="{00000000-0005-0000-0000-000093000000}"/>
    <cellStyle name="Accent4 16" xfId="162" xr:uid="{00000000-0005-0000-0000-000094000000}"/>
    <cellStyle name="Accent4 17" xfId="163" xr:uid="{00000000-0005-0000-0000-000095000000}"/>
    <cellStyle name="Accent4 18" xfId="164" xr:uid="{00000000-0005-0000-0000-000096000000}"/>
    <cellStyle name="Accent4 19" xfId="165" xr:uid="{00000000-0005-0000-0000-000097000000}"/>
    <cellStyle name="Accent4 2" xfId="166" xr:uid="{00000000-0005-0000-0000-000098000000}"/>
    <cellStyle name="Accent4 20" xfId="167" xr:uid="{00000000-0005-0000-0000-000099000000}"/>
    <cellStyle name="Accent4 21" xfId="168" xr:uid="{00000000-0005-0000-0000-00009A000000}"/>
    <cellStyle name="Accent4 22" xfId="169" xr:uid="{00000000-0005-0000-0000-00009B000000}"/>
    <cellStyle name="Accent4 23" xfId="170" xr:uid="{00000000-0005-0000-0000-00009C000000}"/>
    <cellStyle name="Accent4 24" xfId="171" xr:uid="{00000000-0005-0000-0000-00009D000000}"/>
    <cellStyle name="Accent4 25" xfId="172" xr:uid="{00000000-0005-0000-0000-00009E000000}"/>
    <cellStyle name="Accent4 3" xfId="173" xr:uid="{00000000-0005-0000-0000-00009F000000}"/>
    <cellStyle name="Accent4 4" xfId="174" xr:uid="{00000000-0005-0000-0000-0000A0000000}"/>
    <cellStyle name="Accent4 5" xfId="175" xr:uid="{00000000-0005-0000-0000-0000A1000000}"/>
    <cellStyle name="Accent4 6" xfId="176" xr:uid="{00000000-0005-0000-0000-0000A2000000}"/>
    <cellStyle name="Accent4 7" xfId="177" xr:uid="{00000000-0005-0000-0000-0000A3000000}"/>
    <cellStyle name="Accent4 8" xfId="178" xr:uid="{00000000-0005-0000-0000-0000A4000000}"/>
    <cellStyle name="Accent4 9" xfId="179" xr:uid="{00000000-0005-0000-0000-0000A5000000}"/>
    <cellStyle name="Accent5" xfId="180" xr:uid="{00000000-0005-0000-0000-0000A6000000}"/>
    <cellStyle name="Accent5 - 20%" xfId="181" xr:uid="{00000000-0005-0000-0000-0000A7000000}"/>
    <cellStyle name="Accent5 - 40%" xfId="182" xr:uid="{00000000-0005-0000-0000-0000A8000000}"/>
    <cellStyle name="Accent5 - 60%" xfId="183" xr:uid="{00000000-0005-0000-0000-0000A9000000}"/>
    <cellStyle name="Accent5 10" xfId="184" xr:uid="{00000000-0005-0000-0000-0000AA000000}"/>
    <cellStyle name="Accent5 11" xfId="185" xr:uid="{00000000-0005-0000-0000-0000AB000000}"/>
    <cellStyle name="Accent5 12" xfId="186" xr:uid="{00000000-0005-0000-0000-0000AC000000}"/>
    <cellStyle name="Accent5 13" xfId="187" xr:uid="{00000000-0005-0000-0000-0000AD000000}"/>
    <cellStyle name="Accent5 14" xfId="188" xr:uid="{00000000-0005-0000-0000-0000AE000000}"/>
    <cellStyle name="Accent5 15" xfId="189" xr:uid="{00000000-0005-0000-0000-0000AF000000}"/>
    <cellStyle name="Accent5 16" xfId="190" xr:uid="{00000000-0005-0000-0000-0000B0000000}"/>
    <cellStyle name="Accent5 17" xfId="191" xr:uid="{00000000-0005-0000-0000-0000B1000000}"/>
    <cellStyle name="Accent5 18" xfId="192" xr:uid="{00000000-0005-0000-0000-0000B2000000}"/>
    <cellStyle name="Accent5 19" xfId="193" xr:uid="{00000000-0005-0000-0000-0000B3000000}"/>
    <cellStyle name="Accent5 2" xfId="194" xr:uid="{00000000-0005-0000-0000-0000B4000000}"/>
    <cellStyle name="Accent5 20" xfId="195" xr:uid="{00000000-0005-0000-0000-0000B5000000}"/>
    <cellStyle name="Accent5 21" xfId="196" xr:uid="{00000000-0005-0000-0000-0000B6000000}"/>
    <cellStyle name="Accent5 22" xfId="197" xr:uid="{00000000-0005-0000-0000-0000B7000000}"/>
    <cellStyle name="Accent5 23" xfId="198" xr:uid="{00000000-0005-0000-0000-0000B8000000}"/>
    <cellStyle name="Accent5 24" xfId="199" xr:uid="{00000000-0005-0000-0000-0000B9000000}"/>
    <cellStyle name="Accent5 25" xfId="200" xr:uid="{00000000-0005-0000-0000-0000BA000000}"/>
    <cellStyle name="Accent5 3" xfId="201" xr:uid="{00000000-0005-0000-0000-0000BB000000}"/>
    <cellStyle name="Accent5 4" xfId="202" xr:uid="{00000000-0005-0000-0000-0000BC000000}"/>
    <cellStyle name="Accent5 5" xfId="203" xr:uid="{00000000-0005-0000-0000-0000BD000000}"/>
    <cellStyle name="Accent5 6" xfId="204" xr:uid="{00000000-0005-0000-0000-0000BE000000}"/>
    <cellStyle name="Accent5 7" xfId="205" xr:uid="{00000000-0005-0000-0000-0000BF000000}"/>
    <cellStyle name="Accent5 8" xfId="206" xr:uid="{00000000-0005-0000-0000-0000C0000000}"/>
    <cellStyle name="Accent5 9" xfId="207" xr:uid="{00000000-0005-0000-0000-0000C1000000}"/>
    <cellStyle name="Accent6" xfId="208" xr:uid="{00000000-0005-0000-0000-0000C2000000}"/>
    <cellStyle name="Accent6 - 20%" xfId="209" xr:uid="{00000000-0005-0000-0000-0000C3000000}"/>
    <cellStyle name="Accent6 - 40%" xfId="210" xr:uid="{00000000-0005-0000-0000-0000C4000000}"/>
    <cellStyle name="Accent6 - 60%" xfId="211" xr:uid="{00000000-0005-0000-0000-0000C5000000}"/>
    <cellStyle name="Accent6 10" xfId="212" xr:uid="{00000000-0005-0000-0000-0000C6000000}"/>
    <cellStyle name="Accent6 11" xfId="213" xr:uid="{00000000-0005-0000-0000-0000C7000000}"/>
    <cellStyle name="Accent6 12" xfId="214" xr:uid="{00000000-0005-0000-0000-0000C8000000}"/>
    <cellStyle name="Accent6 13" xfId="215" xr:uid="{00000000-0005-0000-0000-0000C9000000}"/>
    <cellStyle name="Accent6 14" xfId="216" xr:uid="{00000000-0005-0000-0000-0000CA000000}"/>
    <cellStyle name="Accent6 15" xfId="217" xr:uid="{00000000-0005-0000-0000-0000CB000000}"/>
    <cellStyle name="Accent6 16" xfId="218" xr:uid="{00000000-0005-0000-0000-0000CC000000}"/>
    <cellStyle name="Accent6 17" xfId="219" xr:uid="{00000000-0005-0000-0000-0000CD000000}"/>
    <cellStyle name="Accent6 18" xfId="220" xr:uid="{00000000-0005-0000-0000-0000CE000000}"/>
    <cellStyle name="Accent6 19" xfId="221" xr:uid="{00000000-0005-0000-0000-0000CF000000}"/>
    <cellStyle name="Accent6 2" xfId="222" xr:uid="{00000000-0005-0000-0000-0000D0000000}"/>
    <cellStyle name="Accent6 20" xfId="223" xr:uid="{00000000-0005-0000-0000-0000D1000000}"/>
    <cellStyle name="Accent6 21" xfId="224" xr:uid="{00000000-0005-0000-0000-0000D2000000}"/>
    <cellStyle name="Accent6 22" xfId="225" xr:uid="{00000000-0005-0000-0000-0000D3000000}"/>
    <cellStyle name="Accent6 23" xfId="226" xr:uid="{00000000-0005-0000-0000-0000D4000000}"/>
    <cellStyle name="Accent6 24" xfId="227" xr:uid="{00000000-0005-0000-0000-0000D5000000}"/>
    <cellStyle name="Accent6 25" xfId="228" xr:uid="{00000000-0005-0000-0000-0000D6000000}"/>
    <cellStyle name="Accent6 3" xfId="229" xr:uid="{00000000-0005-0000-0000-0000D7000000}"/>
    <cellStyle name="Accent6 4" xfId="230" xr:uid="{00000000-0005-0000-0000-0000D8000000}"/>
    <cellStyle name="Accent6 5" xfId="231" xr:uid="{00000000-0005-0000-0000-0000D9000000}"/>
    <cellStyle name="Accent6 6" xfId="232" xr:uid="{00000000-0005-0000-0000-0000DA000000}"/>
    <cellStyle name="Accent6 7" xfId="233" xr:uid="{00000000-0005-0000-0000-0000DB000000}"/>
    <cellStyle name="Accent6 8" xfId="234" xr:uid="{00000000-0005-0000-0000-0000DC000000}"/>
    <cellStyle name="Accent6 9" xfId="235" xr:uid="{00000000-0005-0000-0000-0000DD000000}"/>
    <cellStyle name="Bad" xfId="236" xr:uid="{00000000-0005-0000-0000-0000DE000000}"/>
    <cellStyle name="Bad 2" xfId="237" xr:uid="{00000000-0005-0000-0000-0000DF000000}"/>
    <cellStyle name="Bad 3" xfId="238" xr:uid="{00000000-0005-0000-0000-0000E0000000}"/>
    <cellStyle name="Calculation" xfId="239" xr:uid="{00000000-0005-0000-0000-0000E1000000}"/>
    <cellStyle name="Calculation 2" xfId="240" xr:uid="{00000000-0005-0000-0000-0000E2000000}"/>
    <cellStyle name="Calculation 3" xfId="241" xr:uid="{00000000-0005-0000-0000-0000E3000000}"/>
    <cellStyle name="Calculation 4" xfId="242" xr:uid="{00000000-0005-0000-0000-0000E4000000}"/>
    <cellStyle name="Check Cell" xfId="243" xr:uid="{00000000-0005-0000-0000-0000E5000000}"/>
    <cellStyle name="Check Cell 2" xfId="244" xr:uid="{00000000-0005-0000-0000-0000E6000000}"/>
    <cellStyle name="Check Cell 3" xfId="245" xr:uid="{00000000-0005-0000-0000-0000E7000000}"/>
    <cellStyle name="Comma 10" xfId="246" xr:uid="{00000000-0005-0000-0000-0000E8000000}"/>
    <cellStyle name="Comma 11" xfId="247" xr:uid="{00000000-0005-0000-0000-0000E9000000}"/>
    <cellStyle name="Comma 12" xfId="248" xr:uid="{00000000-0005-0000-0000-0000EA000000}"/>
    <cellStyle name="Comma 13" xfId="249" xr:uid="{00000000-0005-0000-0000-0000EB000000}"/>
    <cellStyle name="Comma 14" xfId="250" xr:uid="{00000000-0005-0000-0000-0000EC000000}"/>
    <cellStyle name="Comma 15" xfId="251" xr:uid="{00000000-0005-0000-0000-0000ED000000}"/>
    <cellStyle name="Comma 16" xfId="252" xr:uid="{00000000-0005-0000-0000-0000EE000000}"/>
    <cellStyle name="Comma 17" xfId="253" xr:uid="{00000000-0005-0000-0000-0000EF000000}"/>
    <cellStyle name="Comma 18" xfId="254" xr:uid="{00000000-0005-0000-0000-0000F0000000}"/>
    <cellStyle name="Comma 19" xfId="255" xr:uid="{00000000-0005-0000-0000-0000F1000000}"/>
    <cellStyle name="Comma 2" xfId="256" xr:uid="{00000000-0005-0000-0000-0000F2000000}"/>
    <cellStyle name="Comma 20" xfId="257" xr:uid="{00000000-0005-0000-0000-0000F3000000}"/>
    <cellStyle name="Comma 21" xfId="258" xr:uid="{00000000-0005-0000-0000-0000F4000000}"/>
    <cellStyle name="Comma 22" xfId="259" xr:uid="{00000000-0005-0000-0000-0000F5000000}"/>
    <cellStyle name="Comma 23" xfId="260" xr:uid="{00000000-0005-0000-0000-0000F6000000}"/>
    <cellStyle name="Comma 24" xfId="261" xr:uid="{00000000-0005-0000-0000-0000F7000000}"/>
    <cellStyle name="Comma 25" xfId="262" xr:uid="{00000000-0005-0000-0000-0000F8000000}"/>
    <cellStyle name="Comma 26" xfId="263" xr:uid="{00000000-0005-0000-0000-0000F9000000}"/>
    <cellStyle name="Comma 27" xfId="264" xr:uid="{00000000-0005-0000-0000-0000FA000000}"/>
    <cellStyle name="Comma 28" xfId="265" xr:uid="{00000000-0005-0000-0000-0000FB000000}"/>
    <cellStyle name="Comma 29" xfId="266" xr:uid="{00000000-0005-0000-0000-0000FC000000}"/>
    <cellStyle name="Comma 3" xfId="267" xr:uid="{00000000-0005-0000-0000-0000FD000000}"/>
    <cellStyle name="Comma 30" xfId="268" xr:uid="{00000000-0005-0000-0000-0000FE000000}"/>
    <cellStyle name="Comma 31" xfId="269" xr:uid="{00000000-0005-0000-0000-0000FF000000}"/>
    <cellStyle name="Comma 32" xfId="270" xr:uid="{00000000-0005-0000-0000-000000010000}"/>
    <cellStyle name="Comma 33" xfId="271" xr:uid="{00000000-0005-0000-0000-000001010000}"/>
    <cellStyle name="Comma 34" xfId="272" xr:uid="{00000000-0005-0000-0000-000002010000}"/>
    <cellStyle name="Comma 35" xfId="273" xr:uid="{00000000-0005-0000-0000-000003010000}"/>
    <cellStyle name="Comma 36" xfId="274" xr:uid="{00000000-0005-0000-0000-000004010000}"/>
    <cellStyle name="Comma 37" xfId="275" xr:uid="{00000000-0005-0000-0000-000005010000}"/>
    <cellStyle name="Comma 38" xfId="276" xr:uid="{00000000-0005-0000-0000-000006010000}"/>
    <cellStyle name="Comma 39" xfId="277" xr:uid="{00000000-0005-0000-0000-000007010000}"/>
    <cellStyle name="Comma 4" xfId="278" xr:uid="{00000000-0005-0000-0000-000008010000}"/>
    <cellStyle name="Comma 40" xfId="279" xr:uid="{00000000-0005-0000-0000-000009010000}"/>
    <cellStyle name="Comma 5" xfId="280" xr:uid="{00000000-0005-0000-0000-00000A010000}"/>
    <cellStyle name="Comma 6" xfId="281" xr:uid="{00000000-0005-0000-0000-00000B010000}"/>
    <cellStyle name="Comma 7" xfId="282" xr:uid="{00000000-0005-0000-0000-00000C010000}"/>
    <cellStyle name="Comma 8" xfId="283" xr:uid="{00000000-0005-0000-0000-00000D010000}"/>
    <cellStyle name="Comma 9" xfId="284" xr:uid="{00000000-0005-0000-0000-00000E010000}"/>
    <cellStyle name="Currency [0]_Popis Etk" xfId="285" xr:uid="{00000000-0005-0000-0000-00000F010000}"/>
    <cellStyle name="Currency 10" xfId="286" xr:uid="{00000000-0005-0000-0000-000010010000}"/>
    <cellStyle name="Currency 11" xfId="287" xr:uid="{00000000-0005-0000-0000-000011010000}"/>
    <cellStyle name="Currency 12" xfId="288" xr:uid="{00000000-0005-0000-0000-000012010000}"/>
    <cellStyle name="Currency 13" xfId="289" xr:uid="{00000000-0005-0000-0000-000013010000}"/>
    <cellStyle name="Currency 14" xfId="290" xr:uid="{00000000-0005-0000-0000-000014010000}"/>
    <cellStyle name="Currency 15" xfId="291" xr:uid="{00000000-0005-0000-0000-000015010000}"/>
    <cellStyle name="Currency 16" xfId="292" xr:uid="{00000000-0005-0000-0000-000016010000}"/>
    <cellStyle name="Currency 17" xfId="293" xr:uid="{00000000-0005-0000-0000-000017010000}"/>
    <cellStyle name="Currency 18" xfId="294" xr:uid="{00000000-0005-0000-0000-000018010000}"/>
    <cellStyle name="Currency 19" xfId="295" xr:uid="{00000000-0005-0000-0000-000019010000}"/>
    <cellStyle name="Currency 2" xfId="296" xr:uid="{00000000-0005-0000-0000-00001A010000}"/>
    <cellStyle name="Currency 20" xfId="297" xr:uid="{00000000-0005-0000-0000-00001B010000}"/>
    <cellStyle name="Currency 21" xfId="298" xr:uid="{00000000-0005-0000-0000-00001C010000}"/>
    <cellStyle name="Currency 22" xfId="299" xr:uid="{00000000-0005-0000-0000-00001D010000}"/>
    <cellStyle name="Currency 23" xfId="300" xr:uid="{00000000-0005-0000-0000-00001E010000}"/>
    <cellStyle name="Currency 24" xfId="301" xr:uid="{00000000-0005-0000-0000-00001F010000}"/>
    <cellStyle name="Currency 25" xfId="302" xr:uid="{00000000-0005-0000-0000-000020010000}"/>
    <cellStyle name="Currency 26" xfId="303" xr:uid="{00000000-0005-0000-0000-000021010000}"/>
    <cellStyle name="Currency 27" xfId="304" xr:uid="{00000000-0005-0000-0000-000022010000}"/>
    <cellStyle name="Currency 28" xfId="305" xr:uid="{00000000-0005-0000-0000-000023010000}"/>
    <cellStyle name="Currency 29" xfId="306" xr:uid="{00000000-0005-0000-0000-000024010000}"/>
    <cellStyle name="Currency 3" xfId="307" xr:uid="{00000000-0005-0000-0000-000025010000}"/>
    <cellStyle name="Currency 30" xfId="308" xr:uid="{00000000-0005-0000-0000-000026010000}"/>
    <cellStyle name="Currency 31" xfId="309" xr:uid="{00000000-0005-0000-0000-000027010000}"/>
    <cellStyle name="Currency 4" xfId="310" xr:uid="{00000000-0005-0000-0000-000028010000}"/>
    <cellStyle name="Currency 5" xfId="311" xr:uid="{00000000-0005-0000-0000-000029010000}"/>
    <cellStyle name="Currency 6" xfId="312" xr:uid="{00000000-0005-0000-0000-00002A010000}"/>
    <cellStyle name="Currency 7" xfId="313" xr:uid="{00000000-0005-0000-0000-00002B010000}"/>
    <cellStyle name="Currency 8" xfId="314" xr:uid="{00000000-0005-0000-0000-00002C010000}"/>
    <cellStyle name="Currency 9" xfId="315" xr:uid="{00000000-0005-0000-0000-00002D010000}"/>
    <cellStyle name="Currency_Popis Etk" xfId="316" xr:uid="{00000000-0005-0000-0000-00002E010000}"/>
    <cellStyle name="Denar [0]_V3 plin" xfId="317" xr:uid="{00000000-0005-0000-0000-00002F010000}"/>
    <cellStyle name="Denar_V3 plin" xfId="318" xr:uid="{00000000-0005-0000-0000-000030010000}"/>
    <cellStyle name="Dobro 2" xfId="319" xr:uid="{00000000-0005-0000-0000-000031010000}"/>
    <cellStyle name="Element-delo" xfId="320" xr:uid="{00000000-0005-0000-0000-000032010000}"/>
    <cellStyle name="Element-delo 5" xfId="321" xr:uid="{00000000-0005-0000-0000-000033010000}"/>
    <cellStyle name="Element-delo_HTZ IP 164 srednja zdravstvena šola Celje ci1151-1, BZ500+..." xfId="322" xr:uid="{00000000-0005-0000-0000-000034010000}"/>
    <cellStyle name="Emphasis 1" xfId="323" xr:uid="{00000000-0005-0000-0000-000035010000}"/>
    <cellStyle name="Emphasis 2" xfId="324" xr:uid="{00000000-0005-0000-0000-000036010000}"/>
    <cellStyle name="Emphasis 3" xfId="325" xr:uid="{00000000-0005-0000-0000-000037010000}"/>
    <cellStyle name="Euro" xfId="326" xr:uid="{00000000-0005-0000-0000-000038010000}"/>
    <cellStyle name="Excel Built-in Normal" xfId="327" xr:uid="{00000000-0005-0000-0000-000039010000}"/>
    <cellStyle name="Excel Built-in Normal 2" xfId="684" xr:uid="{61C19591-1CD0-461C-A984-946FEF07B207}"/>
    <cellStyle name="Explanatory Text" xfId="328" xr:uid="{00000000-0005-0000-0000-00003A010000}"/>
    <cellStyle name="Explanatory Text 2" xfId="329" xr:uid="{00000000-0005-0000-0000-00003B010000}"/>
    <cellStyle name="Followed Hyperlink_Popis Etk" xfId="330" xr:uid="{00000000-0005-0000-0000-00003C010000}"/>
    <cellStyle name="Good" xfId="331" xr:uid="{00000000-0005-0000-0000-00003D010000}"/>
    <cellStyle name="Good 2" xfId="332" xr:uid="{00000000-0005-0000-0000-00003E010000}"/>
    <cellStyle name="Good 3" xfId="333" xr:uid="{00000000-0005-0000-0000-00003F010000}"/>
    <cellStyle name="Heading 1" xfId="334" xr:uid="{00000000-0005-0000-0000-000040010000}"/>
    <cellStyle name="Heading 1 2" xfId="335" xr:uid="{00000000-0005-0000-0000-000041010000}"/>
    <cellStyle name="Heading 1 3" xfId="336" xr:uid="{00000000-0005-0000-0000-000042010000}"/>
    <cellStyle name="Heading 2" xfId="337" xr:uid="{00000000-0005-0000-0000-000043010000}"/>
    <cellStyle name="Heading 2 2" xfId="338" xr:uid="{00000000-0005-0000-0000-000044010000}"/>
    <cellStyle name="Heading 2 3" xfId="339" xr:uid="{00000000-0005-0000-0000-000045010000}"/>
    <cellStyle name="Heading 3" xfId="340" xr:uid="{00000000-0005-0000-0000-000046010000}"/>
    <cellStyle name="Heading 3 2" xfId="341" xr:uid="{00000000-0005-0000-0000-000047010000}"/>
    <cellStyle name="Heading 3 3" xfId="342" xr:uid="{00000000-0005-0000-0000-000048010000}"/>
    <cellStyle name="Heading 4" xfId="343" xr:uid="{00000000-0005-0000-0000-000049010000}"/>
    <cellStyle name="Heading 4 2" xfId="344" xr:uid="{00000000-0005-0000-0000-00004A010000}"/>
    <cellStyle name="Heading 4 3" xfId="345" xr:uid="{00000000-0005-0000-0000-00004B010000}"/>
    <cellStyle name="Hiperpovezava 2" xfId="346" xr:uid="{00000000-0005-0000-0000-00004D010000}"/>
    <cellStyle name="Hyperlink_Popis Etk" xfId="347" xr:uid="{00000000-0005-0000-0000-00004E010000}"/>
    <cellStyle name="Input" xfId="348" xr:uid="{00000000-0005-0000-0000-00004F010000}"/>
    <cellStyle name="Input 2" xfId="349" xr:uid="{00000000-0005-0000-0000-000050010000}"/>
    <cellStyle name="Input 3" xfId="350" xr:uid="{00000000-0005-0000-0000-000051010000}"/>
    <cellStyle name="Input 4" xfId="351" xr:uid="{00000000-0005-0000-0000-000052010000}"/>
    <cellStyle name="Izhod 2" xfId="352" xr:uid="{00000000-0005-0000-0000-000053010000}"/>
    <cellStyle name="Izhod 2 2" xfId="353" xr:uid="{00000000-0005-0000-0000-000054010000}"/>
    <cellStyle name="Izhod 3" xfId="354" xr:uid="{00000000-0005-0000-0000-000055010000}"/>
    <cellStyle name="Linked Cell" xfId="355" xr:uid="{00000000-0005-0000-0000-000056010000}"/>
    <cellStyle name="Linked Cell 2" xfId="356" xr:uid="{00000000-0005-0000-0000-000057010000}"/>
    <cellStyle name="Linked Cell 3" xfId="357" xr:uid="{00000000-0005-0000-0000-000058010000}"/>
    <cellStyle name="Naslov 1 2" xfId="358" xr:uid="{00000000-0005-0000-0000-000059010000}"/>
    <cellStyle name="Naslov 2 2" xfId="359" xr:uid="{00000000-0005-0000-0000-00005A010000}"/>
    <cellStyle name="Naslov 3 2" xfId="360" xr:uid="{00000000-0005-0000-0000-00005B010000}"/>
    <cellStyle name="Naslov 4 2" xfId="361" xr:uid="{00000000-0005-0000-0000-00005C010000}"/>
    <cellStyle name="Naslov 5" xfId="362" xr:uid="{00000000-0005-0000-0000-00005D010000}"/>
    <cellStyle name="Navadno" xfId="0" builtinId="0"/>
    <cellStyle name="Navadno 10" xfId="6" xr:uid="{00000000-0005-0000-0000-00005F010000}"/>
    <cellStyle name="Navadno 10 10 10" xfId="658" xr:uid="{00000000-0005-0000-0000-000060010000}"/>
    <cellStyle name="Navadno 10 11" xfId="665" xr:uid="{00000000-0005-0000-0000-000061010000}"/>
    <cellStyle name="Navadno 10 11 2" xfId="677" xr:uid="{00000000-0005-0000-0000-000062010000}"/>
    <cellStyle name="Navadno 10 2" xfId="363" xr:uid="{00000000-0005-0000-0000-000063010000}"/>
    <cellStyle name="Navadno 10 3" xfId="364" xr:uid="{00000000-0005-0000-0000-000064010000}"/>
    <cellStyle name="Navadno 10 4" xfId="652" xr:uid="{00000000-0005-0000-0000-000065010000}"/>
    <cellStyle name="Navadno 10 4 2" xfId="679" xr:uid="{00000000-0005-0000-0000-000066010000}"/>
    <cellStyle name="Navadno 10 5" xfId="655" xr:uid="{00000000-0005-0000-0000-000067010000}"/>
    <cellStyle name="Navadno 10 6" xfId="657" xr:uid="{00000000-0005-0000-0000-000068010000}"/>
    <cellStyle name="Navadno 10 7" xfId="661" xr:uid="{00000000-0005-0000-0000-000069010000}"/>
    <cellStyle name="Navadno 10 7 2" xfId="672" xr:uid="{00000000-0005-0000-0000-00006A010000}"/>
    <cellStyle name="Navadno 10 8" xfId="669" xr:uid="{00000000-0005-0000-0000-00006B010000}"/>
    <cellStyle name="Navadno 11" xfId="365" xr:uid="{00000000-0005-0000-0000-00006C010000}"/>
    <cellStyle name="Navadno 11 2" xfId="366" xr:uid="{00000000-0005-0000-0000-00006D010000}"/>
    <cellStyle name="Navadno 11 2 2" xfId="367" xr:uid="{00000000-0005-0000-0000-00006E010000}"/>
    <cellStyle name="Navadno 11 2 3" xfId="13" xr:uid="{00000000-0005-0000-0000-00006F010000}"/>
    <cellStyle name="Navadno 11 2 4" xfId="12" xr:uid="{00000000-0005-0000-0000-000070010000}"/>
    <cellStyle name="Navadno 11 3" xfId="368" xr:uid="{00000000-0005-0000-0000-000071010000}"/>
    <cellStyle name="Navadno 11 3 2" xfId="369" xr:uid="{00000000-0005-0000-0000-000072010000}"/>
    <cellStyle name="Navadno 11 4" xfId="370" xr:uid="{00000000-0005-0000-0000-000073010000}"/>
    <cellStyle name="Navadno 12" xfId="371" xr:uid="{00000000-0005-0000-0000-000074010000}"/>
    <cellStyle name="Navadno 13" xfId="653" xr:uid="{00000000-0005-0000-0000-000075010000}"/>
    <cellStyle name="Navadno 14" xfId="680" xr:uid="{2ED2F82B-558D-4141-AC74-5FAE367EC704}"/>
    <cellStyle name="Navadno 17 2" xfId="666" xr:uid="{00000000-0005-0000-0000-000076010000}"/>
    <cellStyle name="Navadno 2" xfId="372" xr:uid="{00000000-0005-0000-0000-000077010000}"/>
    <cellStyle name="Navadno 2 2" xfId="373" xr:uid="{00000000-0005-0000-0000-000078010000}"/>
    <cellStyle name="Navadno 2 2 2" xfId="374" xr:uid="{00000000-0005-0000-0000-000079010000}"/>
    <cellStyle name="Navadno 2 2 2 2" xfId="1" xr:uid="{00000000-0005-0000-0000-00007A010000}"/>
    <cellStyle name="Navadno 2 2 3" xfId="375" xr:uid="{00000000-0005-0000-0000-00007B010000}"/>
    <cellStyle name="Navadno 2 2 4" xfId="686" xr:uid="{5EFB4B66-CBCA-4E22-972D-C4A13C7C07A5}"/>
    <cellStyle name="Navadno 2 3" xfId="376" xr:uid="{00000000-0005-0000-0000-00007C010000}"/>
    <cellStyle name="Navadno 2 3 2" xfId="377" xr:uid="{00000000-0005-0000-0000-00007D010000}"/>
    <cellStyle name="Navadno 2 4" xfId="378" xr:uid="{00000000-0005-0000-0000-00007E010000}"/>
    <cellStyle name="Navadno 2_Api - ENERGETSKA SANACIJA - Postojna 19.5.2014" xfId="379" xr:uid="{00000000-0005-0000-0000-00007F010000}"/>
    <cellStyle name="Navadno 3" xfId="4" xr:uid="{00000000-0005-0000-0000-000080010000}"/>
    <cellStyle name="Navadno 3 2" xfId="380" xr:uid="{00000000-0005-0000-0000-000081010000}"/>
    <cellStyle name="Navadno 3 2 2" xfId="381" xr:uid="{00000000-0005-0000-0000-000082010000}"/>
    <cellStyle name="Navadno 3 3" xfId="382" xr:uid="{00000000-0005-0000-0000-000083010000}"/>
    <cellStyle name="Navadno 3 4" xfId="683" xr:uid="{4E82902C-E1A8-456E-92E6-89A9CF269C90}"/>
    <cellStyle name="Navadno 4" xfId="383" xr:uid="{00000000-0005-0000-0000-000084010000}"/>
    <cellStyle name="Navadno 4 2" xfId="384" xr:uid="{00000000-0005-0000-0000-000085010000}"/>
    <cellStyle name="Navadno 4 2 2" xfId="10" xr:uid="{00000000-0005-0000-0000-000086010000}"/>
    <cellStyle name="Navadno 4 2 2 2" xfId="385" xr:uid="{00000000-0005-0000-0000-000087010000}"/>
    <cellStyle name="Navadno 4 2 2 3" xfId="664" xr:uid="{00000000-0005-0000-0000-000088010000}"/>
    <cellStyle name="Navadno 4 2 2 3 2" xfId="676" xr:uid="{00000000-0005-0000-0000-000089010000}"/>
    <cellStyle name="Navadno 4 2 2 4" xfId="673" xr:uid="{00000000-0005-0000-0000-00008A010000}"/>
    <cellStyle name="Navadno 4 2 3" xfId="386" xr:uid="{00000000-0005-0000-0000-00008B010000}"/>
    <cellStyle name="Navadno 4 3" xfId="387" xr:uid="{00000000-0005-0000-0000-00008C010000}"/>
    <cellStyle name="Navadno 4 3 2" xfId="9" xr:uid="{00000000-0005-0000-0000-00008D010000}"/>
    <cellStyle name="Navadno 4 3 2 2" xfId="388" xr:uid="{00000000-0005-0000-0000-00008E010000}"/>
    <cellStyle name="Navadno 4 3 2 3" xfId="663" xr:uid="{00000000-0005-0000-0000-00008F010000}"/>
    <cellStyle name="Navadno 4 3 2 3 2" xfId="675" xr:uid="{00000000-0005-0000-0000-000090010000}"/>
    <cellStyle name="Navadno 4 3 3" xfId="389" xr:uid="{00000000-0005-0000-0000-000091010000}"/>
    <cellStyle name="Navadno 4 4" xfId="390" xr:uid="{00000000-0005-0000-0000-000092010000}"/>
    <cellStyle name="Navadno 4 4 2" xfId="391" xr:uid="{00000000-0005-0000-0000-000093010000}"/>
    <cellStyle name="Navadno 4 5" xfId="392" xr:uid="{00000000-0005-0000-0000-000094010000}"/>
    <cellStyle name="Navadno 4 6" xfId="393" xr:uid="{00000000-0005-0000-0000-000095010000}"/>
    <cellStyle name="Navadno 4 7" xfId="394" xr:uid="{00000000-0005-0000-0000-000096010000}"/>
    <cellStyle name="Navadno 5" xfId="7" xr:uid="{00000000-0005-0000-0000-000097010000}"/>
    <cellStyle name="Navadno 5 2" xfId="395" xr:uid="{00000000-0005-0000-0000-000098010000}"/>
    <cellStyle name="Navadno 6" xfId="396" xr:uid="{00000000-0005-0000-0000-000099010000}"/>
    <cellStyle name="Navadno 6 2" xfId="397" xr:uid="{00000000-0005-0000-0000-00009A010000}"/>
    <cellStyle name="Navadno 6 2 2" xfId="398" xr:uid="{00000000-0005-0000-0000-00009B010000}"/>
    <cellStyle name="Navadno 6 2 2 2" xfId="399" xr:uid="{00000000-0005-0000-0000-00009C010000}"/>
    <cellStyle name="Navadno 6 2 2 2 2" xfId="400" xr:uid="{00000000-0005-0000-0000-00009D010000}"/>
    <cellStyle name="Navadno 6 2 2 2 2 2" xfId="401" xr:uid="{00000000-0005-0000-0000-00009E010000}"/>
    <cellStyle name="Navadno 6 2 2 2 2 3" xfId="402" xr:uid="{00000000-0005-0000-0000-00009F010000}"/>
    <cellStyle name="Navadno 6 2 2 2 3" xfId="403" xr:uid="{00000000-0005-0000-0000-0000A0010000}"/>
    <cellStyle name="Navadno 6 2 2 2 3 2" xfId="404" xr:uid="{00000000-0005-0000-0000-0000A1010000}"/>
    <cellStyle name="Navadno 6 2 2 2 3 3" xfId="405" xr:uid="{00000000-0005-0000-0000-0000A2010000}"/>
    <cellStyle name="Navadno 6 2 2 2 4" xfId="406" xr:uid="{00000000-0005-0000-0000-0000A3010000}"/>
    <cellStyle name="Navadno 6 2 2 2 5" xfId="407" xr:uid="{00000000-0005-0000-0000-0000A4010000}"/>
    <cellStyle name="Navadno 6 2 2 3" xfId="408" xr:uid="{00000000-0005-0000-0000-0000A5010000}"/>
    <cellStyle name="Navadno 6 2 2 3 2" xfId="409" xr:uid="{00000000-0005-0000-0000-0000A6010000}"/>
    <cellStyle name="Navadno 6 2 2 3 3" xfId="410" xr:uid="{00000000-0005-0000-0000-0000A7010000}"/>
    <cellStyle name="Navadno 6 2 2 4" xfId="411" xr:uid="{00000000-0005-0000-0000-0000A8010000}"/>
    <cellStyle name="Navadno 6 2 2 4 2" xfId="412" xr:uid="{00000000-0005-0000-0000-0000A9010000}"/>
    <cellStyle name="Navadno 6 2 2 4 3" xfId="413" xr:uid="{00000000-0005-0000-0000-0000AA010000}"/>
    <cellStyle name="Navadno 6 2 2 5" xfId="414" xr:uid="{00000000-0005-0000-0000-0000AB010000}"/>
    <cellStyle name="Navadno 6 2 2 6" xfId="415" xr:uid="{00000000-0005-0000-0000-0000AC010000}"/>
    <cellStyle name="Navadno 6 2 3" xfId="416" xr:uid="{00000000-0005-0000-0000-0000AD010000}"/>
    <cellStyle name="Navadno 6 2 3 2" xfId="417" xr:uid="{00000000-0005-0000-0000-0000AE010000}"/>
    <cellStyle name="Navadno 6 2 3 2 2" xfId="418" xr:uid="{00000000-0005-0000-0000-0000AF010000}"/>
    <cellStyle name="Navadno 6 2 3 2 3" xfId="419" xr:uid="{00000000-0005-0000-0000-0000B0010000}"/>
    <cellStyle name="Navadno 6 2 3 3" xfId="420" xr:uid="{00000000-0005-0000-0000-0000B1010000}"/>
    <cellStyle name="Navadno 6 2 3 3 2" xfId="421" xr:uid="{00000000-0005-0000-0000-0000B2010000}"/>
    <cellStyle name="Navadno 6 2 3 3 3" xfId="422" xr:uid="{00000000-0005-0000-0000-0000B3010000}"/>
    <cellStyle name="Navadno 6 2 3 4" xfId="423" xr:uid="{00000000-0005-0000-0000-0000B4010000}"/>
    <cellStyle name="Navadno 6 2 3 5" xfId="424" xr:uid="{00000000-0005-0000-0000-0000B5010000}"/>
    <cellStyle name="Navadno 6 2 4" xfId="425" xr:uid="{00000000-0005-0000-0000-0000B6010000}"/>
    <cellStyle name="Navadno 6 2 4 2" xfId="426" xr:uid="{00000000-0005-0000-0000-0000B7010000}"/>
    <cellStyle name="Navadno 6 2 4 2 2" xfId="427" xr:uid="{00000000-0005-0000-0000-0000B8010000}"/>
    <cellStyle name="Navadno 6 2 4 2 3" xfId="428" xr:uid="{00000000-0005-0000-0000-0000B9010000}"/>
    <cellStyle name="Navadno 6 2 4 3" xfId="429" xr:uid="{00000000-0005-0000-0000-0000BA010000}"/>
    <cellStyle name="Navadno 6 2 4 3 2" xfId="430" xr:uid="{00000000-0005-0000-0000-0000BB010000}"/>
    <cellStyle name="Navadno 6 2 4 3 3" xfId="431" xr:uid="{00000000-0005-0000-0000-0000BC010000}"/>
    <cellStyle name="Navadno 6 2 4 4" xfId="432" xr:uid="{00000000-0005-0000-0000-0000BD010000}"/>
    <cellStyle name="Navadno 6 2 4 5" xfId="433" xr:uid="{00000000-0005-0000-0000-0000BE010000}"/>
    <cellStyle name="Navadno 6 2 5" xfId="434" xr:uid="{00000000-0005-0000-0000-0000BF010000}"/>
    <cellStyle name="Navadno 6 2 5 2" xfId="435" xr:uid="{00000000-0005-0000-0000-0000C0010000}"/>
    <cellStyle name="Navadno 6 2 5 3" xfId="436" xr:uid="{00000000-0005-0000-0000-0000C1010000}"/>
    <cellStyle name="Navadno 6 2 6" xfId="437" xr:uid="{00000000-0005-0000-0000-0000C2010000}"/>
    <cellStyle name="Navadno 6 2 6 2" xfId="438" xr:uid="{00000000-0005-0000-0000-0000C3010000}"/>
    <cellStyle name="Navadno 6 2 6 3" xfId="439" xr:uid="{00000000-0005-0000-0000-0000C4010000}"/>
    <cellStyle name="Navadno 6 2 7" xfId="440" xr:uid="{00000000-0005-0000-0000-0000C5010000}"/>
    <cellStyle name="Navadno 6 2 8" xfId="441" xr:uid="{00000000-0005-0000-0000-0000C6010000}"/>
    <cellStyle name="Navadno 6 3" xfId="442" xr:uid="{00000000-0005-0000-0000-0000C7010000}"/>
    <cellStyle name="Navadno 6 3 2" xfId="443" xr:uid="{00000000-0005-0000-0000-0000C8010000}"/>
    <cellStyle name="Navadno 6 3 2 2" xfId="444" xr:uid="{00000000-0005-0000-0000-0000C9010000}"/>
    <cellStyle name="Navadno 6 3 2 2 2" xfId="445" xr:uid="{00000000-0005-0000-0000-0000CA010000}"/>
    <cellStyle name="Navadno 6 3 2 2 3" xfId="446" xr:uid="{00000000-0005-0000-0000-0000CB010000}"/>
    <cellStyle name="Navadno 6 3 2 3" xfId="447" xr:uid="{00000000-0005-0000-0000-0000CC010000}"/>
    <cellStyle name="Navadno 6 3 2 3 2" xfId="448" xr:uid="{00000000-0005-0000-0000-0000CD010000}"/>
    <cellStyle name="Navadno 6 3 2 3 3" xfId="449" xr:uid="{00000000-0005-0000-0000-0000CE010000}"/>
    <cellStyle name="Navadno 6 3 2 4" xfId="450" xr:uid="{00000000-0005-0000-0000-0000CF010000}"/>
    <cellStyle name="Navadno 6 3 2 5" xfId="451" xr:uid="{00000000-0005-0000-0000-0000D0010000}"/>
    <cellStyle name="Navadno 6 3 3" xfId="452" xr:uid="{00000000-0005-0000-0000-0000D1010000}"/>
    <cellStyle name="Navadno 6 3 3 2" xfId="453" xr:uid="{00000000-0005-0000-0000-0000D2010000}"/>
    <cellStyle name="Navadno 6 3 3 3" xfId="454" xr:uid="{00000000-0005-0000-0000-0000D3010000}"/>
    <cellStyle name="Navadno 6 3 4" xfId="455" xr:uid="{00000000-0005-0000-0000-0000D4010000}"/>
    <cellStyle name="Navadno 6 3 4 2" xfId="456" xr:uid="{00000000-0005-0000-0000-0000D5010000}"/>
    <cellStyle name="Navadno 6 3 4 3" xfId="457" xr:uid="{00000000-0005-0000-0000-0000D6010000}"/>
    <cellStyle name="Navadno 6 3 5" xfId="458" xr:uid="{00000000-0005-0000-0000-0000D7010000}"/>
    <cellStyle name="Navadno 6 3 6" xfId="459" xr:uid="{00000000-0005-0000-0000-0000D8010000}"/>
    <cellStyle name="Navadno 6 4" xfId="460" xr:uid="{00000000-0005-0000-0000-0000D9010000}"/>
    <cellStyle name="Navadno 6 4 2" xfId="461" xr:uid="{00000000-0005-0000-0000-0000DA010000}"/>
    <cellStyle name="Navadno 6 4 2 2" xfId="462" xr:uid="{00000000-0005-0000-0000-0000DB010000}"/>
    <cellStyle name="Navadno 6 4 2 3" xfId="463" xr:uid="{00000000-0005-0000-0000-0000DC010000}"/>
    <cellStyle name="Navadno 6 4 3" xfId="464" xr:uid="{00000000-0005-0000-0000-0000DD010000}"/>
    <cellStyle name="Navadno 6 4 3 2" xfId="465" xr:uid="{00000000-0005-0000-0000-0000DE010000}"/>
    <cellStyle name="Navadno 6 4 3 3" xfId="466" xr:uid="{00000000-0005-0000-0000-0000DF010000}"/>
    <cellStyle name="Navadno 6 4 4" xfId="467" xr:uid="{00000000-0005-0000-0000-0000E0010000}"/>
    <cellStyle name="Navadno 6 4 5" xfId="468" xr:uid="{00000000-0005-0000-0000-0000E1010000}"/>
    <cellStyle name="Navadno 6 5" xfId="469" xr:uid="{00000000-0005-0000-0000-0000E2010000}"/>
    <cellStyle name="Navadno 6 5 2" xfId="470" xr:uid="{00000000-0005-0000-0000-0000E3010000}"/>
    <cellStyle name="Navadno 6 5 2 2" xfId="471" xr:uid="{00000000-0005-0000-0000-0000E4010000}"/>
    <cellStyle name="Navadno 6 5 2 3" xfId="472" xr:uid="{00000000-0005-0000-0000-0000E5010000}"/>
    <cellStyle name="Navadno 6 5 3" xfId="473" xr:uid="{00000000-0005-0000-0000-0000E6010000}"/>
    <cellStyle name="Navadno 6 5 3 2" xfId="474" xr:uid="{00000000-0005-0000-0000-0000E7010000}"/>
    <cellStyle name="Navadno 6 5 3 3" xfId="475" xr:uid="{00000000-0005-0000-0000-0000E8010000}"/>
    <cellStyle name="Navadno 6 5 4" xfId="476" xr:uid="{00000000-0005-0000-0000-0000E9010000}"/>
    <cellStyle name="Navadno 6 5 5" xfId="477" xr:uid="{00000000-0005-0000-0000-0000EA010000}"/>
    <cellStyle name="Navadno 6 6" xfId="478" xr:uid="{00000000-0005-0000-0000-0000EB010000}"/>
    <cellStyle name="Navadno 6 6 2" xfId="479" xr:uid="{00000000-0005-0000-0000-0000EC010000}"/>
    <cellStyle name="Navadno 6 6 3" xfId="480" xr:uid="{00000000-0005-0000-0000-0000ED010000}"/>
    <cellStyle name="Navadno 6 7" xfId="481" xr:uid="{00000000-0005-0000-0000-0000EE010000}"/>
    <cellStyle name="Navadno 6 7 2" xfId="482" xr:uid="{00000000-0005-0000-0000-0000EF010000}"/>
    <cellStyle name="Navadno 6 7 3" xfId="483" xr:uid="{00000000-0005-0000-0000-0000F0010000}"/>
    <cellStyle name="Navadno 6 8" xfId="484" xr:uid="{00000000-0005-0000-0000-0000F1010000}"/>
    <cellStyle name="Navadno 6 9" xfId="485" xr:uid="{00000000-0005-0000-0000-0000F2010000}"/>
    <cellStyle name="Navadno 7" xfId="486" xr:uid="{00000000-0005-0000-0000-0000F3010000}"/>
    <cellStyle name="Navadno 7 2" xfId="487" xr:uid="{00000000-0005-0000-0000-0000F4010000}"/>
    <cellStyle name="Navadno 7 2 2" xfId="488" xr:uid="{00000000-0005-0000-0000-0000F5010000}"/>
    <cellStyle name="Navadno 7 2 2 2" xfId="489" xr:uid="{00000000-0005-0000-0000-0000F6010000}"/>
    <cellStyle name="Navadno 7 2 2 2 2" xfId="490" xr:uid="{00000000-0005-0000-0000-0000F7010000}"/>
    <cellStyle name="Navadno 7 2 2 2 3" xfId="491" xr:uid="{00000000-0005-0000-0000-0000F8010000}"/>
    <cellStyle name="Navadno 7 2 2 3" xfId="492" xr:uid="{00000000-0005-0000-0000-0000F9010000}"/>
    <cellStyle name="Navadno 7 2 2 3 2" xfId="493" xr:uid="{00000000-0005-0000-0000-0000FA010000}"/>
    <cellStyle name="Navadno 7 2 2 3 3" xfId="494" xr:uid="{00000000-0005-0000-0000-0000FB010000}"/>
    <cellStyle name="Navadno 7 2 2 4" xfId="495" xr:uid="{00000000-0005-0000-0000-0000FC010000}"/>
    <cellStyle name="Navadno 7 2 2 5" xfId="496" xr:uid="{00000000-0005-0000-0000-0000FD010000}"/>
    <cellStyle name="Navadno 7 2 3" xfId="497" xr:uid="{00000000-0005-0000-0000-0000FE010000}"/>
    <cellStyle name="Navadno 7 2 3 2" xfId="498" xr:uid="{00000000-0005-0000-0000-0000FF010000}"/>
    <cellStyle name="Navadno 7 2 3 2 2" xfId="499" xr:uid="{00000000-0005-0000-0000-000000020000}"/>
    <cellStyle name="Navadno 7 2 3 2 3" xfId="500" xr:uid="{00000000-0005-0000-0000-000001020000}"/>
    <cellStyle name="Navadno 7 2 3 3" xfId="501" xr:uid="{00000000-0005-0000-0000-000002020000}"/>
    <cellStyle name="Navadno 7 2 3 3 2" xfId="502" xr:uid="{00000000-0005-0000-0000-000003020000}"/>
    <cellStyle name="Navadno 7 2 3 3 3" xfId="503" xr:uid="{00000000-0005-0000-0000-000004020000}"/>
    <cellStyle name="Navadno 7 2 3 4" xfId="504" xr:uid="{00000000-0005-0000-0000-000005020000}"/>
    <cellStyle name="Navadno 7 2 3 5" xfId="505" xr:uid="{00000000-0005-0000-0000-000006020000}"/>
    <cellStyle name="Navadno 7 2 4" xfId="506" xr:uid="{00000000-0005-0000-0000-000007020000}"/>
    <cellStyle name="Navadno 7 2 4 2" xfId="507" xr:uid="{00000000-0005-0000-0000-000008020000}"/>
    <cellStyle name="Navadno 7 2 4 3" xfId="508" xr:uid="{00000000-0005-0000-0000-000009020000}"/>
    <cellStyle name="Navadno 7 2 5" xfId="509" xr:uid="{00000000-0005-0000-0000-00000A020000}"/>
    <cellStyle name="Navadno 7 2 5 2" xfId="510" xr:uid="{00000000-0005-0000-0000-00000B020000}"/>
    <cellStyle name="Navadno 7 2 5 3" xfId="511" xr:uid="{00000000-0005-0000-0000-00000C020000}"/>
    <cellStyle name="Navadno 7 2 6" xfId="512" xr:uid="{00000000-0005-0000-0000-00000D020000}"/>
    <cellStyle name="Navadno 7 2 7" xfId="513" xr:uid="{00000000-0005-0000-0000-00000E020000}"/>
    <cellStyle name="Navadno 7 3" xfId="514" xr:uid="{00000000-0005-0000-0000-00000F020000}"/>
    <cellStyle name="Navadno 7 3 2" xfId="515" xr:uid="{00000000-0005-0000-0000-000010020000}"/>
    <cellStyle name="Navadno 7 4" xfId="516" xr:uid="{00000000-0005-0000-0000-000011020000}"/>
    <cellStyle name="Navadno 7 4 2" xfId="517" xr:uid="{00000000-0005-0000-0000-000012020000}"/>
    <cellStyle name="Navadno 7 4 2 2" xfId="518" xr:uid="{00000000-0005-0000-0000-000013020000}"/>
    <cellStyle name="Navadno 7 4 2 2 2" xfId="519" xr:uid="{00000000-0005-0000-0000-000014020000}"/>
    <cellStyle name="Navadno 7 4 2 2 3" xfId="520" xr:uid="{00000000-0005-0000-0000-000015020000}"/>
    <cellStyle name="Navadno 7 4 2 3" xfId="521" xr:uid="{00000000-0005-0000-0000-000016020000}"/>
    <cellStyle name="Navadno 7 4 2 3 2" xfId="522" xr:uid="{00000000-0005-0000-0000-000017020000}"/>
    <cellStyle name="Navadno 7 4 2 3 3" xfId="523" xr:uid="{00000000-0005-0000-0000-000018020000}"/>
    <cellStyle name="Navadno 7 4 2 4" xfId="524" xr:uid="{00000000-0005-0000-0000-000019020000}"/>
    <cellStyle name="Navadno 7 4 2 5" xfId="525" xr:uid="{00000000-0005-0000-0000-00001A020000}"/>
    <cellStyle name="Navadno 7 4 3" xfId="526" xr:uid="{00000000-0005-0000-0000-00001B020000}"/>
    <cellStyle name="Navadno 7 4 3 2" xfId="527" xr:uid="{00000000-0005-0000-0000-00001C020000}"/>
    <cellStyle name="Navadno 7 4 3 3" xfId="528" xr:uid="{00000000-0005-0000-0000-00001D020000}"/>
    <cellStyle name="Navadno 7 4 4" xfId="529" xr:uid="{00000000-0005-0000-0000-00001E020000}"/>
    <cellStyle name="Navadno 7 4 4 2" xfId="530" xr:uid="{00000000-0005-0000-0000-00001F020000}"/>
    <cellStyle name="Navadno 7 4 4 3" xfId="531" xr:uid="{00000000-0005-0000-0000-000020020000}"/>
    <cellStyle name="Navadno 7 4 5" xfId="532" xr:uid="{00000000-0005-0000-0000-000021020000}"/>
    <cellStyle name="Navadno 7 4 6" xfId="533" xr:uid="{00000000-0005-0000-0000-000022020000}"/>
    <cellStyle name="Navadno 7 5" xfId="534" xr:uid="{00000000-0005-0000-0000-000023020000}"/>
    <cellStyle name="Navadno 7 5 2" xfId="535" xr:uid="{00000000-0005-0000-0000-000024020000}"/>
    <cellStyle name="Navadno 7 6" xfId="536" xr:uid="{00000000-0005-0000-0000-000025020000}"/>
    <cellStyle name="Navadno 8" xfId="537" xr:uid="{00000000-0005-0000-0000-000026020000}"/>
    <cellStyle name="Navadno 8 2" xfId="538" xr:uid="{00000000-0005-0000-0000-000027020000}"/>
    <cellStyle name="Navadno 8 2 2" xfId="539" xr:uid="{00000000-0005-0000-0000-000028020000}"/>
    <cellStyle name="Navadno 8 3" xfId="540" xr:uid="{00000000-0005-0000-0000-000029020000}"/>
    <cellStyle name="Navadno 9" xfId="541" xr:uid="{00000000-0005-0000-0000-00002A020000}"/>
    <cellStyle name="Navadno 9 2" xfId="8" xr:uid="{00000000-0005-0000-0000-00002B020000}"/>
    <cellStyle name="Navadno 9 2 2" xfId="542" xr:uid="{00000000-0005-0000-0000-00002C020000}"/>
    <cellStyle name="Navadno 9 2 3" xfId="662" xr:uid="{00000000-0005-0000-0000-00002D020000}"/>
    <cellStyle name="Navadno 9 2 3 2" xfId="674" xr:uid="{00000000-0005-0000-0000-00002E020000}"/>
    <cellStyle name="Navadno 9 3" xfId="543" xr:uid="{00000000-0005-0000-0000-00002F020000}"/>
    <cellStyle name="Navadno_KALAMAR-PSO GREGORČIČEVA MS-16.11.04" xfId="11" xr:uid="{00000000-0005-0000-0000-000030020000}"/>
    <cellStyle name="Navadno_KALAMAR-PSO GREGORČIČEVA MS-16.11.04 3" xfId="670" xr:uid="{00000000-0005-0000-0000-000031020000}"/>
    <cellStyle name="Navadno_Kino Siska_pop_GD" xfId="650" xr:uid="{00000000-0005-0000-0000-000032020000}"/>
    <cellStyle name="Navadno_Kino_Siska_PZI_predracun_OD_p1" xfId="5" xr:uid="{00000000-0005-0000-0000-000033020000}"/>
    <cellStyle name="Neutral" xfId="544" xr:uid="{00000000-0005-0000-0000-000035020000}"/>
    <cellStyle name="Neutral 2" xfId="545" xr:uid="{00000000-0005-0000-0000-000036020000}"/>
    <cellStyle name="Neutral 3" xfId="546" xr:uid="{00000000-0005-0000-0000-000037020000}"/>
    <cellStyle name="Nevtralno 2" xfId="547" xr:uid="{00000000-0005-0000-0000-000038020000}"/>
    <cellStyle name="normal" xfId="548" xr:uid="{00000000-0005-0000-0000-000039020000}"/>
    <cellStyle name="Normal 10" xfId="549" xr:uid="{00000000-0005-0000-0000-00003A020000}"/>
    <cellStyle name="Normal 11" xfId="550" xr:uid="{00000000-0005-0000-0000-00003B020000}"/>
    <cellStyle name="Normal 12" xfId="551" xr:uid="{00000000-0005-0000-0000-00003C020000}"/>
    <cellStyle name="Normal 12 2" xfId="685" xr:uid="{DFE1EE43-64C1-41A3-864E-AE567114E9D8}"/>
    <cellStyle name="Normal 13" xfId="552" xr:uid="{00000000-0005-0000-0000-00003D020000}"/>
    <cellStyle name="Normal 14" xfId="553" xr:uid="{00000000-0005-0000-0000-00003E020000}"/>
    <cellStyle name="Normal 15" xfId="554" xr:uid="{00000000-0005-0000-0000-00003F020000}"/>
    <cellStyle name="Normal 16" xfId="555" xr:uid="{00000000-0005-0000-0000-000040020000}"/>
    <cellStyle name="Normal 17" xfId="556" xr:uid="{00000000-0005-0000-0000-000041020000}"/>
    <cellStyle name="Normal 18" xfId="557" xr:uid="{00000000-0005-0000-0000-000042020000}"/>
    <cellStyle name="Normal 19" xfId="558" xr:uid="{00000000-0005-0000-0000-000043020000}"/>
    <cellStyle name="normal 2" xfId="559" xr:uid="{00000000-0005-0000-0000-000044020000}"/>
    <cellStyle name="Normal 2 2" xfId="560" xr:uid="{00000000-0005-0000-0000-000045020000}"/>
    <cellStyle name="Normal 2 3" xfId="561" xr:uid="{00000000-0005-0000-0000-000046020000}"/>
    <cellStyle name="Normal 20" xfId="562" xr:uid="{00000000-0005-0000-0000-000047020000}"/>
    <cellStyle name="Normal 21" xfId="563" xr:uid="{00000000-0005-0000-0000-000048020000}"/>
    <cellStyle name="Normal 22" xfId="564" xr:uid="{00000000-0005-0000-0000-000049020000}"/>
    <cellStyle name="Normal 23" xfId="565" xr:uid="{00000000-0005-0000-0000-00004A020000}"/>
    <cellStyle name="Normal 24" xfId="566" xr:uid="{00000000-0005-0000-0000-00004B020000}"/>
    <cellStyle name="Normal 25" xfId="567" xr:uid="{00000000-0005-0000-0000-00004C020000}"/>
    <cellStyle name="Normal 26" xfId="568" xr:uid="{00000000-0005-0000-0000-00004D020000}"/>
    <cellStyle name="Normal 27" xfId="569" xr:uid="{00000000-0005-0000-0000-00004E020000}"/>
    <cellStyle name="Normal 28" xfId="570" xr:uid="{00000000-0005-0000-0000-00004F020000}"/>
    <cellStyle name="Normal 29" xfId="571" xr:uid="{00000000-0005-0000-0000-000050020000}"/>
    <cellStyle name="normal 3" xfId="572" xr:uid="{00000000-0005-0000-0000-000051020000}"/>
    <cellStyle name="Normal 3 2" xfId="573" xr:uid="{00000000-0005-0000-0000-000052020000}"/>
    <cellStyle name="Normal 3 3" xfId="574" xr:uid="{00000000-0005-0000-0000-000053020000}"/>
    <cellStyle name="Normal 30" xfId="575" xr:uid="{00000000-0005-0000-0000-000054020000}"/>
    <cellStyle name="Normal 31" xfId="576" xr:uid="{00000000-0005-0000-0000-000055020000}"/>
    <cellStyle name="Normal 32" xfId="577" xr:uid="{00000000-0005-0000-0000-000056020000}"/>
    <cellStyle name="Normal 33" xfId="578" xr:uid="{00000000-0005-0000-0000-000057020000}"/>
    <cellStyle name="Normal 34" xfId="579" xr:uid="{00000000-0005-0000-0000-000058020000}"/>
    <cellStyle name="Normal 35" xfId="580" xr:uid="{00000000-0005-0000-0000-000059020000}"/>
    <cellStyle name="Normal 36" xfId="581" xr:uid="{00000000-0005-0000-0000-00005A020000}"/>
    <cellStyle name="Normal 37" xfId="582" xr:uid="{00000000-0005-0000-0000-00005B020000}"/>
    <cellStyle name="Normal 38" xfId="583" xr:uid="{00000000-0005-0000-0000-00005C020000}"/>
    <cellStyle name="Normal 39" xfId="584" xr:uid="{00000000-0005-0000-0000-00005D020000}"/>
    <cellStyle name="Normal 4" xfId="585" xr:uid="{00000000-0005-0000-0000-00005E020000}"/>
    <cellStyle name="Normal 4 2" xfId="586" xr:uid="{00000000-0005-0000-0000-00005F020000}"/>
    <cellStyle name="Normal 4 2 2" xfId="587" xr:uid="{00000000-0005-0000-0000-000060020000}"/>
    <cellStyle name="Normal 40" xfId="588" xr:uid="{00000000-0005-0000-0000-000061020000}"/>
    <cellStyle name="normal 41" xfId="589" xr:uid="{00000000-0005-0000-0000-000062020000}"/>
    <cellStyle name="Normal 5" xfId="590" xr:uid="{00000000-0005-0000-0000-000063020000}"/>
    <cellStyle name="Normal 6" xfId="591" xr:uid="{00000000-0005-0000-0000-000064020000}"/>
    <cellStyle name="Normal 6 2" xfId="681" xr:uid="{D0CFA666-341B-482B-B1AC-AA7890987F2B}"/>
    <cellStyle name="Normal 7" xfId="592" xr:uid="{00000000-0005-0000-0000-000065020000}"/>
    <cellStyle name="Normal 8" xfId="593" xr:uid="{00000000-0005-0000-0000-000066020000}"/>
    <cellStyle name="Normal 9" xfId="594" xr:uid="{00000000-0005-0000-0000-000067020000}"/>
    <cellStyle name="Normal_246-HIT_SALON_VRTOJBA_VIDEO" xfId="595" xr:uid="{00000000-0005-0000-0000-000068020000}"/>
    <cellStyle name="Normal_Filter, ročn.l." xfId="667" xr:uid="{00000000-0005-0000-0000-000069020000}"/>
    <cellStyle name="Normale_CCTV Price List Jan-Jun 2005" xfId="596" xr:uid="{00000000-0005-0000-0000-00006B020000}"/>
    <cellStyle name="Note" xfId="597" xr:uid="{00000000-0005-0000-0000-00006C020000}"/>
    <cellStyle name="Note 2" xfId="598" xr:uid="{00000000-0005-0000-0000-00006D020000}"/>
    <cellStyle name="Note 3" xfId="599" xr:uid="{00000000-0005-0000-0000-00006E020000}"/>
    <cellStyle name="Note 4" xfId="600" xr:uid="{00000000-0005-0000-0000-00006F020000}"/>
    <cellStyle name="oft Excel]_x000d__x000a_Comment=The open=/f lines load custom functions into the Paste Function list._x000d__x000a_Maximized=3_x000d__x000a_Basics=1_x000d__x000a_A" xfId="601" xr:uid="{00000000-0005-0000-0000-000070020000}"/>
    <cellStyle name="Opomba 2" xfId="602" xr:uid="{00000000-0005-0000-0000-000071020000}"/>
    <cellStyle name="Opomba 2 2" xfId="603" xr:uid="{00000000-0005-0000-0000-000072020000}"/>
    <cellStyle name="Opomba 3" xfId="604" xr:uid="{00000000-0005-0000-0000-000073020000}"/>
    <cellStyle name="Opozorilo 2" xfId="605" xr:uid="{00000000-0005-0000-0000-000074020000}"/>
    <cellStyle name="Output" xfId="606" xr:uid="{00000000-0005-0000-0000-000075020000}"/>
    <cellStyle name="Output 2" xfId="607" xr:uid="{00000000-0005-0000-0000-000076020000}"/>
    <cellStyle name="Output 3" xfId="608" xr:uid="{00000000-0005-0000-0000-000077020000}"/>
    <cellStyle name="Output 4" xfId="609" xr:uid="{00000000-0005-0000-0000-000078020000}"/>
    <cellStyle name="Pojasnjevalno besedilo 2" xfId="610" xr:uid="{00000000-0005-0000-0000-000079020000}"/>
    <cellStyle name="Poudarek1 2" xfId="611" xr:uid="{00000000-0005-0000-0000-00007A020000}"/>
    <cellStyle name="Poudarek2 2" xfId="612" xr:uid="{00000000-0005-0000-0000-00007B020000}"/>
    <cellStyle name="Poudarek3 2" xfId="613" xr:uid="{00000000-0005-0000-0000-00007C020000}"/>
    <cellStyle name="Poudarek4 2" xfId="614" xr:uid="{00000000-0005-0000-0000-00007D020000}"/>
    <cellStyle name="Poudarek5 2" xfId="615" xr:uid="{00000000-0005-0000-0000-00007E020000}"/>
    <cellStyle name="Poudarek6 2" xfId="616" xr:uid="{00000000-0005-0000-0000-00007F020000}"/>
    <cellStyle name="Povezana celica 2" xfId="617" xr:uid="{00000000-0005-0000-0000-000080020000}"/>
    <cellStyle name="Preveri celico 2" xfId="618" xr:uid="{00000000-0005-0000-0000-000081020000}"/>
    <cellStyle name="PRVA VRSTA Element delo 2" xfId="619" xr:uid="{00000000-0005-0000-0000-000082020000}"/>
    <cellStyle name="Računanje 2" xfId="620" xr:uid="{00000000-0005-0000-0000-000083020000}"/>
    <cellStyle name="Računanje 2 2" xfId="621" xr:uid="{00000000-0005-0000-0000-000084020000}"/>
    <cellStyle name="Računanje 3" xfId="622" xr:uid="{00000000-0005-0000-0000-000085020000}"/>
    <cellStyle name="Sheet Title" xfId="623" xr:uid="{00000000-0005-0000-0000-000086020000}"/>
    <cellStyle name="Slabo 2" xfId="624" xr:uid="{00000000-0005-0000-0000-000087020000}"/>
    <cellStyle name="Slog 1" xfId="625" xr:uid="{00000000-0005-0000-0000-000088020000}"/>
    <cellStyle name="Slog 1 2" xfId="626" xr:uid="{00000000-0005-0000-0000-000089020000}"/>
    <cellStyle name="Style 1" xfId="627" xr:uid="{00000000-0005-0000-0000-00008A020000}"/>
    <cellStyle name="ţ_x001d_đB_x000c_ęţ_x0012__x000d_ÝţU_x0001_X_x0005_•_x0006__x0007__x0001__x0001_" xfId="628" xr:uid="{00000000-0005-0000-0000-00008B020000}"/>
    <cellStyle name="Title" xfId="629" xr:uid="{00000000-0005-0000-0000-00008C020000}"/>
    <cellStyle name="Total" xfId="630" xr:uid="{00000000-0005-0000-0000-00008D020000}"/>
    <cellStyle name="Total 2" xfId="631" xr:uid="{00000000-0005-0000-0000-00008E020000}"/>
    <cellStyle name="Total 3" xfId="632" xr:uid="{00000000-0005-0000-0000-00008F020000}"/>
    <cellStyle name="Total 4" xfId="633" xr:uid="{00000000-0005-0000-0000-000090020000}"/>
    <cellStyle name="Valuta (0)_LACEYS TV price list 20030603" xfId="634" xr:uid="{00000000-0005-0000-0000-000091020000}"/>
    <cellStyle name="Valuta 2" xfId="635" xr:uid="{00000000-0005-0000-0000-000092020000}"/>
    <cellStyle name="Valuta 2 2" xfId="636" xr:uid="{00000000-0005-0000-0000-000093020000}"/>
    <cellStyle name="Valuta 3" xfId="637" xr:uid="{00000000-0005-0000-0000-000094020000}"/>
    <cellStyle name="Vejica 2" xfId="3" xr:uid="{00000000-0005-0000-0000-000096020000}"/>
    <cellStyle name="Vejica 2 2" xfId="638" xr:uid="{00000000-0005-0000-0000-000097020000}"/>
    <cellStyle name="Vejica 2 2 2" xfId="639" xr:uid="{00000000-0005-0000-0000-000098020000}"/>
    <cellStyle name="Vejica 2 3" xfId="682" xr:uid="{9959C607-BFEF-4C3F-8032-B7BBC89F8CC2}"/>
    <cellStyle name="Vejica 22" xfId="659" xr:uid="{00000000-0005-0000-0000-000099020000}"/>
    <cellStyle name="Vejica 3" xfId="640" xr:uid="{00000000-0005-0000-0000-00009A020000}"/>
    <cellStyle name="Vejica 4" xfId="2" xr:uid="{00000000-0005-0000-0000-00009B020000}"/>
    <cellStyle name="Vejica 4 2" xfId="641" xr:uid="{00000000-0005-0000-0000-00009C020000}"/>
    <cellStyle name="Vejica 4 3" xfId="651" xr:uid="{00000000-0005-0000-0000-00009D020000}"/>
    <cellStyle name="Vejica 4 3 2" xfId="678" xr:uid="{00000000-0005-0000-0000-00009E020000}"/>
    <cellStyle name="Vejica 4 4" xfId="654" xr:uid="{00000000-0005-0000-0000-00009F020000}"/>
    <cellStyle name="Vejica 4 5" xfId="656" xr:uid="{00000000-0005-0000-0000-0000A0020000}"/>
    <cellStyle name="Vejica 4 6" xfId="660" xr:uid="{00000000-0005-0000-0000-0000A1020000}"/>
    <cellStyle name="Vejica 4 6 2" xfId="671" xr:uid="{00000000-0005-0000-0000-0000A2020000}"/>
    <cellStyle name="Vejica 4 7" xfId="668" xr:uid="{00000000-0005-0000-0000-0000A3020000}"/>
    <cellStyle name="Vnos 2" xfId="642" xr:uid="{00000000-0005-0000-0000-0000A4020000}"/>
    <cellStyle name="Vnos 2 2" xfId="643" xr:uid="{00000000-0005-0000-0000-0000A5020000}"/>
    <cellStyle name="Vnos 3" xfId="644" xr:uid="{00000000-0005-0000-0000-0000A6020000}"/>
    <cellStyle name="Vsota 2" xfId="645" xr:uid="{00000000-0005-0000-0000-0000A7020000}"/>
    <cellStyle name="Vsota 2 2" xfId="646" xr:uid="{00000000-0005-0000-0000-0000A8020000}"/>
    <cellStyle name="Vsota 3" xfId="647" xr:uid="{00000000-0005-0000-0000-0000A9020000}"/>
    <cellStyle name="Warning Text" xfId="648" xr:uid="{00000000-0005-0000-0000-0000AA020000}"/>
    <cellStyle name="Warning Text 2" xfId="649" xr:uid="{00000000-0005-0000-0000-0000AB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484"/>
  <sheetViews>
    <sheetView tabSelected="1" view="pageBreakPreview" zoomScaleNormal="100" zoomScaleSheetLayoutView="100" workbookViewId="0">
      <pane ySplit="1" topLeftCell="A17" activePane="bottomLeft" state="frozen"/>
      <selection activeCell="B87" sqref="B87"/>
      <selection pane="bottomLeft" activeCell="E58" sqref="E58"/>
    </sheetView>
  </sheetViews>
  <sheetFormatPr defaultRowHeight="12.75"/>
  <cols>
    <col min="1" max="1" width="13.7109375" style="42" customWidth="1"/>
    <col min="2" max="2" width="80.7109375" style="158" customWidth="1"/>
    <col min="3" max="3" width="5.7109375" style="44" customWidth="1"/>
    <col min="4" max="5" width="11.7109375" style="72" customWidth="1"/>
    <col min="6" max="6" width="17.7109375" style="43" customWidth="1"/>
    <col min="7" max="7" width="9.140625" style="42"/>
    <col min="8" max="9" width="0" style="425" hidden="1" customWidth="1"/>
    <col min="10" max="16384" width="9.140625" style="42"/>
  </cols>
  <sheetData>
    <row r="1" spans="1:9" s="189" customFormat="1" ht="13.5" thickBot="1">
      <c r="A1" s="1" t="s">
        <v>0</v>
      </c>
      <c r="B1" s="74" t="s">
        <v>1</v>
      </c>
      <c r="C1" s="2" t="s">
        <v>2</v>
      </c>
      <c r="D1" s="3" t="s">
        <v>3</v>
      </c>
      <c r="E1" s="4" t="s">
        <v>94</v>
      </c>
      <c r="F1" s="5" t="s">
        <v>95</v>
      </c>
      <c r="H1" s="424" t="s">
        <v>4142</v>
      </c>
      <c r="I1" s="424" t="s">
        <v>4143</v>
      </c>
    </row>
    <row r="2" spans="1:9" ht="15.75">
      <c r="A2" s="6" t="s">
        <v>97</v>
      </c>
      <c r="B2" s="130" t="s">
        <v>100</v>
      </c>
      <c r="C2" s="7"/>
      <c r="D2" s="60" t="s">
        <v>4</v>
      </c>
      <c r="E2" s="350"/>
      <c r="F2" s="8"/>
    </row>
    <row r="3" spans="1:9" s="190" customFormat="1" ht="15">
      <c r="A3" s="48" t="s">
        <v>98</v>
      </c>
      <c r="B3" s="131" t="s">
        <v>96</v>
      </c>
      <c r="C3" s="49"/>
      <c r="D3" s="63" t="s">
        <v>4</v>
      </c>
      <c r="E3" s="351"/>
      <c r="F3" s="53"/>
      <c r="H3" s="426"/>
      <c r="I3" s="426"/>
    </row>
    <row r="4" spans="1:9" s="190" customFormat="1" ht="15.75">
      <c r="A4" s="9"/>
      <c r="B4" s="132" t="s">
        <v>93</v>
      </c>
      <c r="C4" s="10"/>
      <c r="D4" s="61"/>
      <c r="E4" s="352"/>
      <c r="F4" s="11"/>
      <c r="H4" s="426"/>
      <c r="I4" s="426"/>
    </row>
    <row r="5" spans="1:9" s="190" customFormat="1" ht="14.25">
      <c r="A5" s="12"/>
      <c r="B5" s="133"/>
      <c r="C5" s="13"/>
      <c r="D5" s="62"/>
      <c r="E5" s="353"/>
      <c r="F5" s="14"/>
      <c r="H5" s="426"/>
      <c r="I5" s="426"/>
    </row>
    <row r="6" spans="1:9" s="191" customFormat="1" ht="15">
      <c r="A6" s="15" t="s">
        <v>101</v>
      </c>
      <c r="B6" s="134" t="s">
        <v>5</v>
      </c>
      <c r="C6" s="16"/>
      <c r="D6" s="65"/>
      <c r="E6" s="354"/>
      <c r="F6" s="17">
        <f>F32</f>
        <v>0</v>
      </c>
      <c r="H6" s="423"/>
      <c r="I6" s="423"/>
    </row>
    <row r="7" spans="1:9" s="191" customFormat="1" ht="15">
      <c r="A7" s="18" t="s">
        <v>132</v>
      </c>
      <c r="B7" s="135" t="s">
        <v>6</v>
      </c>
      <c r="C7" s="19"/>
      <c r="D7" s="64"/>
      <c r="E7" s="355"/>
      <c r="F7" s="20">
        <f>F393</f>
        <v>0</v>
      </c>
      <c r="H7" s="423"/>
      <c r="I7" s="423"/>
    </row>
    <row r="8" spans="1:9" s="191" customFormat="1" ht="15">
      <c r="A8" s="15" t="s">
        <v>146</v>
      </c>
      <c r="B8" s="134" t="s">
        <v>591</v>
      </c>
      <c r="C8" s="16"/>
      <c r="D8" s="65"/>
      <c r="E8" s="354"/>
      <c r="F8" s="17">
        <f>F455</f>
        <v>0</v>
      </c>
      <c r="H8" s="423"/>
      <c r="I8" s="423"/>
    </row>
    <row r="9" spans="1:9" s="191" customFormat="1" ht="15">
      <c r="A9" s="18" t="s">
        <v>134</v>
      </c>
      <c r="B9" s="135" t="s">
        <v>325</v>
      </c>
      <c r="C9" s="19"/>
      <c r="D9" s="64"/>
      <c r="E9" s="355"/>
      <c r="F9" s="20">
        <f>F514</f>
        <v>0</v>
      </c>
      <c r="H9" s="423"/>
      <c r="I9" s="423"/>
    </row>
    <row r="10" spans="1:9" s="191" customFormat="1" ht="15">
      <c r="A10" s="21" t="s">
        <v>149</v>
      </c>
      <c r="B10" s="136" t="s">
        <v>391</v>
      </c>
      <c r="C10" s="16"/>
      <c r="D10" s="65"/>
      <c r="E10" s="354"/>
      <c r="F10" s="17">
        <f>F692</f>
        <v>0</v>
      </c>
      <c r="H10" s="423"/>
      <c r="I10" s="423"/>
    </row>
    <row r="11" spans="1:9" s="191" customFormat="1" ht="15">
      <c r="A11" s="22" t="s">
        <v>150</v>
      </c>
      <c r="B11" s="137" t="s">
        <v>324</v>
      </c>
      <c r="C11" s="19"/>
      <c r="D11" s="64"/>
      <c r="E11" s="355"/>
      <c r="F11" s="20">
        <f>F713</f>
        <v>0</v>
      </c>
      <c r="H11" s="423"/>
      <c r="I11" s="423"/>
    </row>
    <row r="12" spans="1:9" s="191" customFormat="1" ht="15">
      <c r="A12" s="15" t="s">
        <v>151</v>
      </c>
      <c r="B12" s="134" t="s">
        <v>410</v>
      </c>
      <c r="C12" s="16"/>
      <c r="D12" s="65"/>
      <c r="E12" s="354"/>
      <c r="F12" s="17">
        <f>F805</f>
        <v>0</v>
      </c>
      <c r="H12" s="423"/>
      <c r="I12" s="423"/>
    </row>
    <row r="13" spans="1:9" s="191" customFormat="1" ht="15">
      <c r="A13" s="22" t="s">
        <v>152</v>
      </c>
      <c r="B13" s="137" t="s">
        <v>7</v>
      </c>
      <c r="C13" s="19"/>
      <c r="D13" s="64"/>
      <c r="E13" s="355"/>
      <c r="F13" s="20">
        <f>F827</f>
        <v>0</v>
      </c>
      <c r="H13" s="423"/>
      <c r="I13" s="423"/>
    </row>
    <row r="14" spans="1:9" s="191" customFormat="1" ht="15">
      <c r="A14" s="21" t="s">
        <v>153</v>
      </c>
      <c r="B14" s="136" t="s">
        <v>8</v>
      </c>
      <c r="C14" s="16"/>
      <c r="D14" s="65"/>
      <c r="E14" s="354"/>
      <c r="F14" s="17">
        <f>F952</f>
        <v>0</v>
      </c>
      <c r="H14" s="423"/>
      <c r="I14" s="423"/>
    </row>
    <row r="15" spans="1:9" s="191" customFormat="1" ht="15">
      <c r="A15" s="22" t="s">
        <v>154</v>
      </c>
      <c r="B15" s="137" t="s">
        <v>676</v>
      </c>
      <c r="C15" s="19"/>
      <c r="D15" s="64"/>
      <c r="E15" s="355"/>
      <c r="F15" s="20">
        <f>F1046</f>
        <v>0</v>
      </c>
      <c r="H15" s="423"/>
      <c r="I15" s="423"/>
    </row>
    <row r="16" spans="1:9" s="191" customFormat="1" ht="15">
      <c r="A16" s="21" t="s">
        <v>155</v>
      </c>
      <c r="B16" s="136" t="s">
        <v>3037</v>
      </c>
      <c r="C16" s="16"/>
      <c r="D16" s="65"/>
      <c r="E16" s="354"/>
      <c r="F16" s="17">
        <f>F1232</f>
        <v>0</v>
      </c>
      <c r="H16" s="423"/>
      <c r="I16" s="423"/>
    </row>
    <row r="17" spans="1:9" s="191" customFormat="1" ht="15">
      <c r="A17" s="22" t="s">
        <v>156</v>
      </c>
      <c r="B17" s="137" t="s">
        <v>695</v>
      </c>
      <c r="C17" s="19"/>
      <c r="D17" s="64"/>
      <c r="E17" s="355"/>
      <c r="F17" s="20">
        <f>F1259</f>
        <v>0</v>
      </c>
      <c r="H17" s="423"/>
      <c r="I17" s="423"/>
    </row>
    <row r="18" spans="1:9" s="191" customFormat="1" ht="15">
      <c r="A18" s="21" t="s">
        <v>157</v>
      </c>
      <c r="B18" s="136" t="s">
        <v>675</v>
      </c>
      <c r="C18" s="16"/>
      <c r="D18" s="65"/>
      <c r="E18" s="354"/>
      <c r="F18" s="17">
        <f>F1319</f>
        <v>0</v>
      </c>
      <c r="H18" s="423"/>
      <c r="I18" s="423"/>
    </row>
    <row r="19" spans="1:9" s="191" customFormat="1" ht="15">
      <c r="A19" s="22" t="s">
        <v>158</v>
      </c>
      <c r="B19" s="137" t="s">
        <v>679</v>
      </c>
      <c r="C19" s="19"/>
      <c r="D19" s="64"/>
      <c r="E19" s="355"/>
      <c r="F19" s="20">
        <f>F1387</f>
        <v>0</v>
      </c>
      <c r="H19" s="423"/>
      <c r="I19" s="423"/>
    </row>
    <row r="20" spans="1:9" s="191" customFormat="1" ht="15">
      <c r="A20" s="21" t="s">
        <v>881</v>
      </c>
      <c r="B20" s="136" t="s">
        <v>1540</v>
      </c>
      <c r="C20" s="16"/>
      <c r="D20" s="65"/>
      <c r="E20" s="354"/>
      <c r="F20" s="17">
        <f>F1414</f>
        <v>0</v>
      </c>
      <c r="H20" s="423"/>
      <c r="I20" s="423"/>
    </row>
    <row r="21" spans="1:9" s="191" customFormat="1" ht="15">
      <c r="A21" s="22" t="s">
        <v>1544</v>
      </c>
      <c r="B21" s="137" t="s">
        <v>976</v>
      </c>
      <c r="C21" s="19"/>
      <c r="D21" s="64"/>
      <c r="E21" s="355"/>
      <c r="F21" s="20">
        <f>F1436</f>
        <v>0</v>
      </c>
      <c r="H21" s="423"/>
      <c r="I21" s="423"/>
    </row>
    <row r="22" spans="1:9" s="191" customFormat="1" ht="15">
      <c r="A22" s="21" t="s">
        <v>465</v>
      </c>
      <c r="B22" s="136" t="s">
        <v>1539</v>
      </c>
      <c r="C22" s="16"/>
      <c r="D22" s="65"/>
      <c r="E22" s="354"/>
      <c r="F22" s="17">
        <f>F1475</f>
        <v>0</v>
      </c>
      <c r="H22" s="423"/>
      <c r="I22" s="423"/>
    </row>
    <row r="23" spans="1:9" s="191" customFormat="1" ht="15">
      <c r="A23" s="22" t="s">
        <v>1537</v>
      </c>
      <c r="B23" s="137" t="s">
        <v>1538</v>
      </c>
      <c r="C23" s="19"/>
      <c r="D23" s="64"/>
      <c r="E23" s="355"/>
      <c r="F23" s="20">
        <f>F1479</f>
        <v>0</v>
      </c>
      <c r="H23" s="423"/>
      <c r="I23" s="423"/>
    </row>
    <row r="24" spans="1:9" s="191" customFormat="1" ht="15">
      <c r="A24" s="21" t="s">
        <v>1568</v>
      </c>
      <c r="B24" s="136" t="s">
        <v>1570</v>
      </c>
      <c r="C24" s="16"/>
      <c r="D24" s="65"/>
      <c r="E24" s="354"/>
      <c r="F24" s="17">
        <f>F1483</f>
        <v>0</v>
      </c>
      <c r="H24" s="423"/>
      <c r="I24" s="423"/>
    </row>
    <row r="25" spans="1:9" s="191" customFormat="1" ht="15">
      <c r="A25" s="23"/>
      <c r="B25" s="138"/>
      <c r="C25" s="24"/>
      <c r="D25" s="66"/>
      <c r="E25" s="356"/>
      <c r="F25" s="25"/>
      <c r="H25" s="423"/>
      <c r="I25" s="423"/>
    </row>
    <row r="26" spans="1:9" s="190" customFormat="1" ht="30">
      <c r="A26" s="54" t="s">
        <v>98</v>
      </c>
      <c r="B26" s="139" t="s">
        <v>99</v>
      </c>
      <c r="C26" s="56"/>
      <c r="D26" s="73" t="s">
        <v>4</v>
      </c>
      <c r="E26" s="357"/>
      <c r="F26" s="57">
        <f>SUM(F6:F25)</f>
        <v>0</v>
      </c>
      <c r="H26" s="426"/>
      <c r="I26" s="426"/>
    </row>
    <row r="27" spans="1:9" s="190" customFormat="1" ht="15.75">
      <c r="A27" s="26"/>
      <c r="B27" s="140"/>
      <c r="C27" s="10"/>
      <c r="D27" s="61"/>
      <c r="E27" s="352"/>
      <c r="F27" s="11"/>
      <c r="H27" s="426"/>
      <c r="I27" s="426"/>
    </row>
    <row r="28" spans="1:9" s="190" customFormat="1" ht="15.75">
      <c r="A28" s="26"/>
      <c r="B28" s="140"/>
      <c r="C28" s="10"/>
      <c r="D28" s="61"/>
      <c r="E28" s="352"/>
      <c r="F28" s="11"/>
      <c r="H28" s="426"/>
      <c r="I28" s="426"/>
    </row>
    <row r="29" spans="1:9" s="190" customFormat="1" ht="15.75">
      <c r="A29" s="27"/>
      <c r="B29" s="141"/>
      <c r="C29" s="13"/>
      <c r="D29" s="62"/>
      <c r="E29" s="353"/>
      <c r="F29" s="14"/>
      <c r="H29" s="426"/>
      <c r="I29" s="426"/>
    </row>
    <row r="30" spans="1:9" s="190" customFormat="1" ht="15.75">
      <c r="A30" s="6" t="s">
        <v>97</v>
      </c>
      <c r="B30" s="130" t="s">
        <v>100</v>
      </c>
      <c r="C30" s="7"/>
      <c r="D30" s="60" t="s">
        <v>4</v>
      </c>
      <c r="E30" s="350"/>
      <c r="F30" s="8"/>
      <c r="H30" s="426"/>
      <c r="I30" s="426"/>
    </row>
    <row r="31" spans="1:9" s="190" customFormat="1" ht="15">
      <c r="A31" s="48" t="s">
        <v>98</v>
      </c>
      <c r="B31" s="131" t="s">
        <v>327</v>
      </c>
      <c r="C31" s="49"/>
      <c r="D31" s="63" t="s">
        <v>4</v>
      </c>
      <c r="E31" s="351"/>
      <c r="F31" s="53"/>
      <c r="H31" s="426"/>
      <c r="I31" s="426"/>
    </row>
    <row r="32" spans="1:9" s="192" customFormat="1" ht="15">
      <c r="A32" s="46" t="s">
        <v>101</v>
      </c>
      <c r="B32" s="142" t="s">
        <v>5</v>
      </c>
      <c r="C32" s="47"/>
      <c r="D32" s="67" t="s">
        <v>4</v>
      </c>
      <c r="E32" s="358"/>
      <c r="F32" s="50">
        <f>F56+F92+F232+F366+F377</f>
        <v>0</v>
      </c>
      <c r="H32" s="421"/>
      <c r="I32" s="421"/>
    </row>
    <row r="33" spans="1:9" s="192" customFormat="1">
      <c r="A33" s="51" t="s">
        <v>102</v>
      </c>
      <c r="B33" s="143" t="s">
        <v>9</v>
      </c>
      <c r="C33" s="45"/>
      <c r="D33" s="68"/>
      <c r="E33" s="359"/>
      <c r="F33" s="52"/>
      <c r="H33" s="421"/>
      <c r="I33" s="421"/>
    </row>
    <row r="34" spans="1:9" s="192" customFormat="1" ht="25.5">
      <c r="A34" s="87" t="s">
        <v>103</v>
      </c>
      <c r="B34" s="193" t="s">
        <v>14</v>
      </c>
      <c r="C34" s="29"/>
      <c r="D34" s="88"/>
      <c r="E34" s="360"/>
      <c r="F34" s="35"/>
      <c r="H34" s="421"/>
      <c r="I34" s="421"/>
    </row>
    <row r="35" spans="1:9" s="192" customFormat="1" ht="60">
      <c r="A35" s="41" t="s">
        <v>104</v>
      </c>
      <c r="B35" s="194" t="s">
        <v>15</v>
      </c>
      <c r="C35" s="29"/>
      <c r="D35" s="88"/>
      <c r="E35" s="361"/>
      <c r="F35" s="35"/>
      <c r="H35" s="421"/>
      <c r="I35" s="421"/>
    </row>
    <row r="36" spans="1:9" s="192" customFormat="1" ht="48">
      <c r="A36" s="41" t="s">
        <v>105</v>
      </c>
      <c r="B36" s="194" t="s">
        <v>16</v>
      </c>
      <c r="C36" s="29"/>
      <c r="D36" s="88"/>
      <c r="E36" s="361"/>
      <c r="F36" s="35"/>
      <c r="H36" s="421"/>
      <c r="I36" s="421"/>
    </row>
    <row r="37" spans="1:9" s="192" customFormat="1" ht="36">
      <c r="A37" s="41" t="s">
        <v>1018</v>
      </c>
      <c r="B37" s="194" t="s">
        <v>17</v>
      </c>
      <c r="C37" s="29"/>
      <c r="D37" s="88"/>
      <c r="E37" s="361"/>
      <c r="F37" s="35"/>
      <c r="H37" s="421"/>
      <c r="I37" s="421"/>
    </row>
    <row r="38" spans="1:9" s="192" customFormat="1" ht="60">
      <c r="A38" s="41" t="s">
        <v>1019</v>
      </c>
      <c r="B38" s="194" t="s">
        <v>18</v>
      </c>
      <c r="C38" s="29"/>
      <c r="D38" s="88"/>
      <c r="E38" s="361"/>
      <c r="F38" s="35"/>
      <c r="H38" s="421"/>
      <c r="I38" s="421"/>
    </row>
    <row r="39" spans="1:9" s="192" customFormat="1" ht="72">
      <c r="A39" s="41" t="s">
        <v>1020</v>
      </c>
      <c r="B39" s="195" t="s">
        <v>19</v>
      </c>
      <c r="C39" s="29"/>
      <c r="D39" s="88"/>
      <c r="E39" s="362"/>
      <c r="F39" s="35"/>
      <c r="H39" s="421"/>
      <c r="I39" s="421"/>
    </row>
    <row r="40" spans="1:9" s="192" customFormat="1" ht="84">
      <c r="A40" s="41" t="s">
        <v>1021</v>
      </c>
      <c r="B40" s="194" t="s">
        <v>4025</v>
      </c>
      <c r="C40" s="29"/>
      <c r="D40" s="88"/>
      <c r="E40" s="363"/>
      <c r="F40" s="35"/>
      <c r="H40" s="421"/>
      <c r="I40" s="421"/>
    </row>
    <row r="41" spans="1:9" s="192" customFormat="1" ht="204">
      <c r="A41" s="41" t="s">
        <v>1022</v>
      </c>
      <c r="B41" s="194" t="s">
        <v>3964</v>
      </c>
      <c r="C41" s="29"/>
      <c r="D41" s="88"/>
      <c r="E41" s="363"/>
      <c r="F41" s="35"/>
      <c r="H41" s="421"/>
      <c r="I41" s="421"/>
    </row>
    <row r="42" spans="1:9" s="192" customFormat="1" ht="48">
      <c r="A42" s="41" t="s">
        <v>1023</v>
      </c>
      <c r="B42" s="194" t="s">
        <v>4049</v>
      </c>
      <c r="C42" s="29"/>
      <c r="D42" s="88"/>
      <c r="E42" s="363"/>
      <c r="F42" s="35"/>
      <c r="H42" s="421"/>
      <c r="I42" s="421"/>
    </row>
    <row r="43" spans="1:9" s="192" customFormat="1" ht="96">
      <c r="A43" s="41" t="s">
        <v>1024</v>
      </c>
      <c r="B43" s="194" t="s">
        <v>20</v>
      </c>
      <c r="C43" s="29"/>
      <c r="D43" s="88"/>
      <c r="E43" s="361"/>
      <c r="F43" s="35"/>
      <c r="H43" s="421"/>
      <c r="I43" s="421"/>
    </row>
    <row r="44" spans="1:9" s="192" customFormat="1" ht="132">
      <c r="A44" s="41" t="s">
        <v>1025</v>
      </c>
      <c r="B44" s="194" t="s">
        <v>21</v>
      </c>
      <c r="C44" s="29"/>
      <c r="D44" s="88"/>
      <c r="E44" s="361"/>
      <c r="F44" s="35"/>
      <c r="H44" s="421"/>
      <c r="I44" s="421"/>
    </row>
    <row r="45" spans="1:9" s="192" customFormat="1" ht="36">
      <c r="A45" s="41" t="s">
        <v>1026</v>
      </c>
      <c r="B45" s="195" t="s">
        <v>686</v>
      </c>
      <c r="C45" s="29"/>
      <c r="D45" s="88"/>
      <c r="E45" s="361"/>
      <c r="F45" s="35"/>
      <c r="H45" s="421"/>
      <c r="I45" s="421"/>
    </row>
    <row r="46" spans="1:9" s="192" customFormat="1" ht="48">
      <c r="A46" s="41" t="s">
        <v>1027</v>
      </c>
      <c r="B46" s="195" t="s">
        <v>23</v>
      </c>
      <c r="C46" s="29"/>
      <c r="D46" s="89"/>
      <c r="E46" s="89"/>
      <c r="F46" s="35"/>
      <c r="H46" s="421"/>
      <c r="I46" s="421"/>
    </row>
    <row r="47" spans="1:9" s="192" customFormat="1" ht="192">
      <c r="A47" s="41" t="s">
        <v>1751</v>
      </c>
      <c r="B47" s="195" t="s">
        <v>1030</v>
      </c>
      <c r="C47" s="29"/>
      <c r="D47" s="88"/>
      <c r="E47" s="361"/>
      <c r="F47" s="35"/>
      <c r="H47" s="421"/>
      <c r="I47" s="421"/>
    </row>
    <row r="48" spans="1:9" s="192" customFormat="1" ht="132">
      <c r="A48" s="41" t="s">
        <v>3775</v>
      </c>
      <c r="B48" s="144" t="s">
        <v>3904</v>
      </c>
      <c r="C48" s="29"/>
      <c r="D48" s="88"/>
      <c r="E48" s="361"/>
      <c r="F48" s="35"/>
      <c r="H48" s="421"/>
      <c r="I48" s="421"/>
    </row>
    <row r="49" spans="1:9" s="192" customFormat="1" ht="96">
      <c r="A49" s="41"/>
      <c r="B49" s="195" t="s">
        <v>1752</v>
      </c>
      <c r="C49" s="29"/>
      <c r="D49" s="88"/>
      <c r="E49" s="361"/>
      <c r="F49" s="35"/>
      <c r="H49" s="421"/>
      <c r="I49" s="421"/>
    </row>
    <row r="50" spans="1:9" s="192" customFormat="1" ht="72">
      <c r="A50" s="41"/>
      <c r="B50" s="195" t="s">
        <v>3905</v>
      </c>
      <c r="C50" s="29"/>
      <c r="D50" s="88"/>
      <c r="E50" s="361"/>
      <c r="F50" s="35"/>
      <c r="H50" s="421"/>
      <c r="I50" s="421"/>
    </row>
    <row r="51" spans="1:9" s="192" customFormat="1" ht="60">
      <c r="A51" s="41"/>
      <c r="B51" s="195" t="s">
        <v>4098</v>
      </c>
      <c r="C51" s="37"/>
      <c r="D51" s="69"/>
      <c r="E51" s="207"/>
      <c r="F51" s="33"/>
      <c r="H51" s="421"/>
      <c r="I51" s="421"/>
    </row>
    <row r="52" spans="1:9" s="192" customFormat="1" ht="60">
      <c r="A52" s="41" t="s">
        <v>4048</v>
      </c>
      <c r="B52" s="195" t="s">
        <v>4099</v>
      </c>
      <c r="C52" s="37"/>
      <c r="D52" s="69"/>
      <c r="E52" s="207"/>
      <c r="F52" s="33"/>
      <c r="H52" s="421"/>
      <c r="I52" s="421"/>
    </row>
    <row r="53" spans="1:9" s="192" customFormat="1" ht="84">
      <c r="A53" s="41" t="s">
        <v>4100</v>
      </c>
      <c r="B53" s="196" t="s">
        <v>3802</v>
      </c>
      <c r="C53" s="37"/>
      <c r="D53" s="69"/>
      <c r="E53" s="207"/>
      <c r="F53" s="33"/>
      <c r="H53" s="421"/>
      <c r="I53" s="421"/>
    </row>
    <row r="54" spans="1:9" s="192" customFormat="1">
      <c r="A54" s="87" t="s">
        <v>106</v>
      </c>
      <c r="B54" s="146" t="s">
        <v>10</v>
      </c>
      <c r="C54" s="29"/>
      <c r="D54" s="88"/>
      <c r="E54" s="360"/>
      <c r="F54" s="35"/>
      <c r="H54" s="421"/>
      <c r="I54" s="421"/>
    </row>
    <row r="55" spans="1:9" s="192" customFormat="1" ht="132">
      <c r="A55" s="41" t="s">
        <v>107</v>
      </c>
      <c r="B55" s="194" t="s">
        <v>687</v>
      </c>
      <c r="C55" s="29"/>
      <c r="D55" s="88"/>
      <c r="E55" s="361"/>
      <c r="F55" s="35"/>
      <c r="H55" s="421"/>
      <c r="I55" s="421"/>
    </row>
    <row r="56" spans="1:9" s="197" customFormat="1">
      <c r="A56" s="51" t="s">
        <v>108</v>
      </c>
      <c r="B56" s="145" t="s">
        <v>109</v>
      </c>
      <c r="C56" s="45"/>
      <c r="D56" s="68"/>
      <c r="E56" s="359"/>
      <c r="F56" s="86">
        <f>SUM(F57:F91)</f>
        <v>0</v>
      </c>
      <c r="H56" s="427"/>
      <c r="I56" s="427"/>
    </row>
    <row r="57" spans="1:9" s="197" customFormat="1" ht="51">
      <c r="A57" s="87" t="s">
        <v>110</v>
      </c>
      <c r="B57" s="198" t="s">
        <v>911</v>
      </c>
      <c r="C57" s="199"/>
      <c r="D57" s="200"/>
      <c r="E57" s="200"/>
      <c r="F57" s="201"/>
      <c r="H57" s="427"/>
      <c r="I57" s="427"/>
    </row>
    <row r="58" spans="1:9" s="205" customFormat="1" ht="12">
      <c r="A58" s="41" t="s">
        <v>111</v>
      </c>
      <c r="B58" s="194" t="s">
        <v>680</v>
      </c>
      <c r="C58" s="202" t="s">
        <v>12</v>
      </c>
      <c r="D58" s="203">
        <v>52</v>
      </c>
      <c r="E58" s="376"/>
      <c r="F58" s="204">
        <f t="shared" ref="F58:F59" si="0">D58*E58</f>
        <v>0</v>
      </c>
      <c r="H58" s="428"/>
      <c r="I58" s="428"/>
    </row>
    <row r="59" spans="1:9" s="205" customFormat="1" ht="24">
      <c r="A59" s="41" t="s">
        <v>112</v>
      </c>
      <c r="B59" s="194" t="s">
        <v>681</v>
      </c>
      <c r="C59" s="202" t="s">
        <v>12</v>
      </c>
      <c r="D59" s="203">
        <v>341</v>
      </c>
      <c r="E59" s="376"/>
      <c r="F59" s="204">
        <f t="shared" si="0"/>
        <v>0</v>
      </c>
      <c r="H59" s="428"/>
      <c r="I59" s="428"/>
    </row>
    <row r="60" spans="1:9" s="205" customFormat="1" ht="12">
      <c r="A60" s="41" t="s">
        <v>1028</v>
      </c>
      <c r="B60" s="194" t="s">
        <v>682</v>
      </c>
      <c r="C60" s="202" t="s">
        <v>57</v>
      </c>
      <c r="D60" s="203">
        <v>160</v>
      </c>
      <c r="E60" s="376"/>
      <c r="F60" s="204">
        <f>D60*E60</f>
        <v>0</v>
      </c>
      <c r="H60" s="428"/>
      <c r="I60" s="428"/>
    </row>
    <row r="61" spans="1:9" s="197" customFormat="1" ht="76.5">
      <c r="A61" s="28" t="s">
        <v>113</v>
      </c>
      <c r="B61" s="198" t="s">
        <v>24</v>
      </c>
      <c r="C61" s="37"/>
      <c r="D61" s="69"/>
      <c r="E61" s="365"/>
      <c r="F61" s="30"/>
      <c r="H61" s="427"/>
      <c r="I61" s="427"/>
    </row>
    <row r="62" spans="1:9" s="205" customFormat="1" ht="12">
      <c r="A62" s="31" t="s">
        <v>114</v>
      </c>
      <c r="B62" s="194" t="s">
        <v>1656</v>
      </c>
      <c r="C62" s="37" t="s">
        <v>12</v>
      </c>
      <c r="D62" s="69">
        <v>113.4</v>
      </c>
      <c r="E62" s="376"/>
      <c r="F62" s="33">
        <f>D62*E62</f>
        <v>0</v>
      </c>
      <c r="H62" s="428"/>
      <c r="I62" s="428"/>
    </row>
    <row r="63" spans="1:9" s="205" customFormat="1" ht="12">
      <c r="A63" s="31" t="s">
        <v>115</v>
      </c>
      <c r="B63" s="194" t="s">
        <v>1029</v>
      </c>
      <c r="C63" s="37" t="s">
        <v>13</v>
      </c>
      <c r="D63" s="69">
        <v>110</v>
      </c>
      <c r="E63" s="376"/>
      <c r="F63" s="33">
        <f t="shared" ref="F63" si="1">D63*E63</f>
        <v>0</v>
      </c>
      <c r="H63" s="428"/>
      <c r="I63" s="428"/>
    </row>
    <row r="64" spans="1:9" s="205" customFormat="1" ht="63.75">
      <c r="A64" s="87" t="s">
        <v>1031</v>
      </c>
      <c r="B64" s="198" t="s">
        <v>25</v>
      </c>
      <c r="C64" s="199"/>
      <c r="D64" s="200"/>
      <c r="E64" s="200"/>
      <c r="F64" s="201"/>
      <c r="H64" s="428"/>
      <c r="I64" s="428"/>
    </row>
    <row r="65" spans="1:9" s="205" customFormat="1" ht="60">
      <c r="A65" s="41" t="s">
        <v>1660</v>
      </c>
      <c r="B65" s="144" t="s">
        <v>1661</v>
      </c>
      <c r="C65" s="199"/>
      <c r="D65" s="200"/>
      <c r="E65" s="200"/>
      <c r="F65" s="201"/>
      <c r="H65" s="428"/>
      <c r="I65" s="428"/>
    </row>
    <row r="66" spans="1:9" s="205" customFormat="1" ht="72">
      <c r="A66" s="41" t="s">
        <v>1032</v>
      </c>
      <c r="B66" s="194" t="s">
        <v>3776</v>
      </c>
      <c r="C66" s="206" t="s">
        <v>12</v>
      </c>
      <c r="D66" s="207">
        <v>816</v>
      </c>
      <c r="E66" s="376"/>
      <c r="F66" s="201">
        <f>D66*E66</f>
        <v>0</v>
      </c>
      <c r="H66" s="428"/>
      <c r="I66" s="428"/>
    </row>
    <row r="67" spans="1:9" s="205" customFormat="1" ht="60">
      <c r="A67" s="41" t="s">
        <v>1042</v>
      </c>
      <c r="B67" s="194" t="s">
        <v>3777</v>
      </c>
      <c r="C67" s="206" t="s">
        <v>12</v>
      </c>
      <c r="D67" s="207">
        <v>169</v>
      </c>
      <c r="E67" s="376"/>
      <c r="F67" s="201">
        <f>D67*E67</f>
        <v>0</v>
      </c>
      <c r="H67" s="428"/>
      <c r="I67" s="428"/>
    </row>
    <row r="68" spans="1:9" s="205" customFormat="1">
      <c r="A68" s="41" t="s">
        <v>1043</v>
      </c>
      <c r="B68" s="194" t="s">
        <v>1033</v>
      </c>
      <c r="C68" s="206" t="s">
        <v>13</v>
      </c>
      <c r="D68" s="203">
        <v>20</v>
      </c>
      <c r="E68" s="376"/>
      <c r="F68" s="201">
        <f t="shared" ref="F68:F87" si="2">D68*E68</f>
        <v>0</v>
      </c>
      <c r="H68" s="428"/>
      <c r="I68" s="428"/>
    </row>
    <row r="69" spans="1:9" s="205" customFormat="1">
      <c r="A69" s="41" t="s">
        <v>1044</v>
      </c>
      <c r="B69" s="194" t="s">
        <v>1034</v>
      </c>
      <c r="C69" s="206" t="s">
        <v>13</v>
      </c>
      <c r="D69" s="203">
        <v>72</v>
      </c>
      <c r="E69" s="376"/>
      <c r="F69" s="201">
        <f t="shared" si="2"/>
        <v>0</v>
      </c>
      <c r="H69" s="428"/>
      <c r="I69" s="428"/>
    </row>
    <row r="70" spans="1:9" s="205" customFormat="1">
      <c r="A70" s="41" t="s">
        <v>1045</v>
      </c>
      <c r="B70" s="194" t="s">
        <v>1035</v>
      </c>
      <c r="C70" s="206" t="s">
        <v>13</v>
      </c>
      <c r="D70" s="203">
        <v>22</v>
      </c>
      <c r="E70" s="376"/>
      <c r="F70" s="201">
        <f t="shared" si="2"/>
        <v>0</v>
      </c>
      <c r="H70" s="428"/>
      <c r="I70" s="428"/>
    </row>
    <row r="71" spans="1:9" s="205" customFormat="1">
      <c r="A71" s="41" t="s">
        <v>1046</v>
      </c>
      <c r="B71" s="194" t="s">
        <v>1036</v>
      </c>
      <c r="C71" s="206" t="s">
        <v>13</v>
      </c>
      <c r="D71" s="203">
        <v>15</v>
      </c>
      <c r="E71" s="376"/>
      <c r="F71" s="201">
        <f t="shared" si="2"/>
        <v>0</v>
      </c>
      <c r="H71" s="428"/>
      <c r="I71" s="428"/>
    </row>
    <row r="72" spans="1:9" s="205" customFormat="1" ht="48">
      <c r="A72" s="41" t="s">
        <v>1047</v>
      </c>
      <c r="B72" s="194" t="s">
        <v>3778</v>
      </c>
      <c r="C72" s="206" t="s">
        <v>12</v>
      </c>
      <c r="D72" s="207">
        <v>1.75</v>
      </c>
      <c r="E72" s="376"/>
      <c r="F72" s="201">
        <f t="shared" si="2"/>
        <v>0</v>
      </c>
      <c r="H72" s="428"/>
      <c r="I72" s="428"/>
    </row>
    <row r="73" spans="1:9" s="205" customFormat="1">
      <c r="A73" s="41" t="s">
        <v>1048</v>
      </c>
      <c r="B73" s="194" t="s">
        <v>1035</v>
      </c>
      <c r="C73" s="206" t="s">
        <v>13</v>
      </c>
      <c r="D73" s="203">
        <v>3</v>
      </c>
      <c r="E73" s="376"/>
      <c r="F73" s="201">
        <f t="shared" si="2"/>
        <v>0</v>
      </c>
      <c r="H73" s="428"/>
      <c r="I73" s="428"/>
    </row>
    <row r="74" spans="1:9" s="205" customFormat="1" ht="60">
      <c r="A74" s="41" t="s">
        <v>1049</v>
      </c>
      <c r="B74" s="194" t="s">
        <v>3779</v>
      </c>
      <c r="C74" s="206" t="s">
        <v>12</v>
      </c>
      <c r="D74" s="207">
        <v>616.29</v>
      </c>
      <c r="E74" s="376"/>
      <c r="F74" s="201">
        <f t="shared" si="2"/>
        <v>0</v>
      </c>
      <c r="H74" s="428"/>
      <c r="I74" s="428"/>
    </row>
    <row r="75" spans="1:9" s="205" customFormat="1">
      <c r="A75" s="41" t="s">
        <v>1050</v>
      </c>
      <c r="B75" s="194" t="s">
        <v>1034</v>
      </c>
      <c r="C75" s="206" t="s">
        <v>13</v>
      </c>
      <c r="D75" s="203">
        <v>66</v>
      </c>
      <c r="E75" s="376"/>
      <c r="F75" s="201">
        <f t="shared" si="2"/>
        <v>0</v>
      </c>
      <c r="H75" s="428"/>
      <c r="I75" s="428"/>
    </row>
    <row r="76" spans="1:9" s="205" customFormat="1" ht="60">
      <c r="A76" s="41" t="s">
        <v>1051</v>
      </c>
      <c r="B76" s="194" t="s">
        <v>3781</v>
      </c>
      <c r="C76" s="206" t="s">
        <v>12</v>
      </c>
      <c r="D76" s="207">
        <v>21.68</v>
      </c>
      <c r="E76" s="376"/>
      <c r="F76" s="201">
        <f t="shared" si="2"/>
        <v>0</v>
      </c>
      <c r="H76" s="428"/>
      <c r="I76" s="428"/>
    </row>
    <row r="77" spans="1:9" s="205" customFormat="1" ht="60">
      <c r="A77" s="41" t="s">
        <v>1052</v>
      </c>
      <c r="B77" s="194" t="s">
        <v>3780</v>
      </c>
      <c r="C77" s="206" t="s">
        <v>12</v>
      </c>
      <c r="D77" s="207">
        <v>940.18</v>
      </c>
      <c r="E77" s="376"/>
      <c r="F77" s="201">
        <f t="shared" si="2"/>
        <v>0</v>
      </c>
      <c r="H77" s="428"/>
      <c r="I77" s="428"/>
    </row>
    <row r="78" spans="1:9" s="205" customFormat="1">
      <c r="A78" s="41" t="s">
        <v>1053</v>
      </c>
      <c r="B78" s="194" t="s">
        <v>1037</v>
      </c>
      <c r="C78" s="206" t="s">
        <v>13</v>
      </c>
      <c r="D78" s="203">
        <v>35</v>
      </c>
      <c r="E78" s="376"/>
      <c r="F78" s="201">
        <f t="shared" si="2"/>
        <v>0</v>
      </c>
      <c r="H78" s="428"/>
      <c r="I78" s="428"/>
    </row>
    <row r="79" spans="1:9" s="205" customFormat="1" ht="60">
      <c r="A79" s="41" t="s">
        <v>1054</v>
      </c>
      <c r="B79" s="194" t="s">
        <v>3782</v>
      </c>
      <c r="C79" s="206" t="s">
        <v>12</v>
      </c>
      <c r="D79" s="207">
        <v>1185.2</v>
      </c>
      <c r="E79" s="376"/>
      <c r="F79" s="201">
        <f t="shared" si="2"/>
        <v>0</v>
      </c>
      <c r="H79" s="428"/>
      <c r="I79" s="428"/>
    </row>
    <row r="80" spans="1:9" s="205" customFormat="1">
      <c r="A80" s="41" t="s">
        <v>1055</v>
      </c>
      <c r="B80" s="194" t="s">
        <v>1038</v>
      </c>
      <c r="C80" s="206" t="s">
        <v>13</v>
      </c>
      <c r="D80" s="203">
        <v>58</v>
      </c>
      <c r="E80" s="376"/>
      <c r="F80" s="201">
        <f t="shared" si="2"/>
        <v>0</v>
      </c>
      <c r="H80" s="428"/>
      <c r="I80" s="428"/>
    </row>
    <row r="81" spans="1:9" s="205" customFormat="1">
      <c r="A81" s="41" t="s">
        <v>1056</v>
      </c>
      <c r="B81" s="194" t="s">
        <v>1033</v>
      </c>
      <c r="C81" s="206" t="s">
        <v>13</v>
      </c>
      <c r="D81" s="203">
        <v>60</v>
      </c>
      <c r="E81" s="376"/>
      <c r="F81" s="201">
        <f t="shared" si="2"/>
        <v>0</v>
      </c>
      <c r="H81" s="428"/>
      <c r="I81" s="428"/>
    </row>
    <row r="82" spans="1:9" s="205" customFormat="1" ht="60">
      <c r="A82" s="41" t="s">
        <v>1057</v>
      </c>
      <c r="B82" s="194" t="s">
        <v>3783</v>
      </c>
      <c r="C82" s="206" t="s">
        <v>12</v>
      </c>
      <c r="D82" s="207">
        <v>85.35</v>
      </c>
      <c r="E82" s="376"/>
      <c r="F82" s="201">
        <f t="shared" si="2"/>
        <v>0</v>
      </c>
      <c r="H82" s="428"/>
      <c r="I82" s="428"/>
    </row>
    <row r="83" spans="1:9" s="205" customFormat="1">
      <c r="A83" s="41" t="s">
        <v>1058</v>
      </c>
      <c r="B83" s="194" t="s">
        <v>1039</v>
      </c>
      <c r="C83" s="206" t="s">
        <v>13</v>
      </c>
      <c r="D83" s="203">
        <v>15</v>
      </c>
      <c r="E83" s="376"/>
      <c r="F83" s="201">
        <f t="shared" si="2"/>
        <v>0</v>
      </c>
      <c r="H83" s="428"/>
      <c r="I83" s="428"/>
    </row>
    <row r="84" spans="1:9" s="205" customFormat="1">
      <c r="A84" s="41" t="s">
        <v>1059</v>
      </c>
      <c r="B84" s="194" t="s">
        <v>1040</v>
      </c>
      <c r="C84" s="206" t="s">
        <v>13</v>
      </c>
      <c r="D84" s="203">
        <v>55</v>
      </c>
      <c r="E84" s="376"/>
      <c r="F84" s="201">
        <f t="shared" si="2"/>
        <v>0</v>
      </c>
      <c r="H84" s="428"/>
      <c r="I84" s="428"/>
    </row>
    <row r="85" spans="1:9" s="205" customFormat="1" ht="72">
      <c r="A85" s="41" t="s">
        <v>1060</v>
      </c>
      <c r="B85" s="194" t="s">
        <v>3784</v>
      </c>
      <c r="C85" s="206" t="s">
        <v>12</v>
      </c>
      <c r="D85" s="207">
        <v>4.0999999999999996</v>
      </c>
      <c r="E85" s="376"/>
      <c r="F85" s="201">
        <f t="shared" si="2"/>
        <v>0</v>
      </c>
      <c r="H85" s="428"/>
      <c r="I85" s="428"/>
    </row>
    <row r="86" spans="1:9" s="205" customFormat="1">
      <c r="A86" s="41" t="s">
        <v>1061</v>
      </c>
      <c r="B86" s="194" t="s">
        <v>1041</v>
      </c>
      <c r="C86" s="206" t="s">
        <v>13</v>
      </c>
      <c r="D86" s="203">
        <v>8</v>
      </c>
      <c r="E86" s="376"/>
      <c r="F86" s="201">
        <f t="shared" si="2"/>
        <v>0</v>
      </c>
      <c r="H86" s="428"/>
      <c r="I86" s="428"/>
    </row>
    <row r="87" spans="1:9" s="205" customFormat="1" ht="36">
      <c r="A87" s="41" t="s">
        <v>4094</v>
      </c>
      <c r="B87" s="208" t="s">
        <v>4095</v>
      </c>
      <c r="C87" s="209" t="s">
        <v>13</v>
      </c>
      <c r="D87" s="207">
        <v>4990</v>
      </c>
      <c r="E87" s="376"/>
      <c r="F87" s="204">
        <f t="shared" si="2"/>
        <v>0</v>
      </c>
      <c r="H87" s="428"/>
      <c r="I87" s="428"/>
    </row>
    <row r="88" spans="1:9" s="205" customFormat="1" ht="63.75">
      <c r="A88" s="87" t="s">
        <v>1062</v>
      </c>
      <c r="B88" s="198" t="s">
        <v>27</v>
      </c>
      <c r="C88" s="210"/>
      <c r="D88" s="211"/>
      <c r="E88" s="211"/>
      <c r="F88" s="204"/>
      <c r="H88" s="428"/>
      <c r="I88" s="428"/>
    </row>
    <row r="89" spans="1:9" s="205" customFormat="1" ht="12">
      <c r="A89" s="41" t="s">
        <v>1063</v>
      </c>
      <c r="B89" s="195" t="s">
        <v>28</v>
      </c>
      <c r="C89" s="210" t="s">
        <v>29</v>
      </c>
      <c r="D89" s="377">
        <v>10</v>
      </c>
      <c r="E89" s="376"/>
      <c r="F89" s="204">
        <f t="shared" ref="F89:F91" si="3">D89*E89</f>
        <v>0</v>
      </c>
      <c r="H89" s="428"/>
      <c r="I89" s="428"/>
    </row>
    <row r="90" spans="1:9" s="205" customFormat="1" ht="12">
      <c r="A90" s="41" t="s">
        <v>1064</v>
      </c>
      <c r="B90" s="195" t="s">
        <v>30</v>
      </c>
      <c r="C90" s="210" t="s">
        <v>29</v>
      </c>
      <c r="D90" s="377">
        <v>10</v>
      </c>
      <c r="E90" s="376"/>
      <c r="F90" s="204">
        <f t="shared" si="3"/>
        <v>0</v>
      </c>
      <c r="H90" s="428"/>
      <c r="I90" s="428"/>
    </row>
    <row r="91" spans="1:9" s="205" customFormat="1" ht="12">
      <c r="A91" s="41" t="s">
        <v>1065</v>
      </c>
      <c r="B91" s="195" t="s">
        <v>31</v>
      </c>
      <c r="C91" s="210" t="s">
        <v>29</v>
      </c>
      <c r="D91" s="377">
        <v>10</v>
      </c>
      <c r="E91" s="376"/>
      <c r="F91" s="204">
        <f t="shared" si="3"/>
        <v>0</v>
      </c>
      <c r="H91" s="428"/>
      <c r="I91" s="428"/>
    </row>
    <row r="92" spans="1:9" s="205" customFormat="1" ht="25.5">
      <c r="A92" s="51" t="s">
        <v>117</v>
      </c>
      <c r="B92" s="145" t="s">
        <v>116</v>
      </c>
      <c r="C92" s="45"/>
      <c r="D92" s="68"/>
      <c r="E92" s="359"/>
      <c r="F92" s="86">
        <f>SUM(F93:F231)</f>
        <v>0</v>
      </c>
      <c r="H92" s="428"/>
      <c r="I92" s="428"/>
    </row>
    <row r="93" spans="1:9" s="205" customFormat="1">
      <c r="A93" s="87" t="s">
        <v>1066</v>
      </c>
      <c r="B93" s="198" t="s">
        <v>22</v>
      </c>
      <c r="C93" s="212"/>
      <c r="D93" s="200"/>
      <c r="E93" s="200"/>
      <c r="F93" s="201"/>
      <c r="H93" s="428"/>
      <c r="I93" s="428"/>
    </row>
    <row r="94" spans="1:9" s="205" customFormat="1" ht="36">
      <c r="A94" s="41" t="s">
        <v>1067</v>
      </c>
      <c r="B94" s="195" t="s">
        <v>32</v>
      </c>
      <c r="C94" s="199"/>
      <c r="D94" s="200"/>
      <c r="E94" s="200"/>
      <c r="F94" s="201"/>
      <c r="H94" s="428"/>
      <c r="I94" s="428"/>
    </row>
    <row r="95" spans="1:9" s="205" customFormat="1" ht="84">
      <c r="A95" s="41" t="s">
        <v>1068</v>
      </c>
      <c r="B95" s="213" t="s">
        <v>912</v>
      </c>
      <c r="C95" s="199"/>
      <c r="D95" s="200"/>
      <c r="E95" s="200"/>
      <c r="F95" s="201"/>
      <c r="H95" s="428"/>
      <c r="I95" s="428"/>
    </row>
    <row r="96" spans="1:9" s="205" customFormat="1">
      <c r="A96" s="41" t="s">
        <v>1662</v>
      </c>
      <c r="B96" s="195" t="s">
        <v>683</v>
      </c>
      <c r="C96" s="199"/>
      <c r="D96" s="200"/>
      <c r="E96" s="200"/>
      <c r="F96" s="201"/>
      <c r="H96" s="428"/>
      <c r="I96" s="428"/>
    </row>
    <row r="97" spans="1:9" s="205" customFormat="1" ht="60">
      <c r="A97" s="41" t="s">
        <v>1739</v>
      </c>
      <c r="B97" s="144" t="s">
        <v>1663</v>
      </c>
      <c r="C97" s="199"/>
      <c r="D97" s="200"/>
      <c r="E97" s="200"/>
      <c r="F97" s="201"/>
      <c r="H97" s="428"/>
      <c r="I97" s="428"/>
    </row>
    <row r="98" spans="1:9" s="205" customFormat="1" ht="76.5">
      <c r="A98" s="28" t="s">
        <v>118</v>
      </c>
      <c r="B98" s="146" t="s">
        <v>1078</v>
      </c>
      <c r="C98" s="37"/>
      <c r="D98" s="69"/>
      <c r="E98" s="365"/>
      <c r="F98" s="30"/>
      <c r="H98" s="428"/>
      <c r="I98" s="428"/>
    </row>
    <row r="99" spans="1:9" s="205" customFormat="1" ht="24">
      <c r="A99" s="31" t="s">
        <v>1069</v>
      </c>
      <c r="B99" s="144" t="s">
        <v>1664</v>
      </c>
      <c r="C99" s="199"/>
      <c r="D99" s="200"/>
      <c r="E99" s="200"/>
      <c r="F99" s="201"/>
      <c r="H99" s="428"/>
      <c r="I99" s="428"/>
    </row>
    <row r="100" spans="1:9" s="205" customFormat="1" ht="12">
      <c r="A100" s="31" t="s">
        <v>119</v>
      </c>
      <c r="B100" s="144" t="s">
        <v>1643</v>
      </c>
      <c r="C100" s="37" t="s">
        <v>12</v>
      </c>
      <c r="D100" s="69">
        <v>9.1999999999999993</v>
      </c>
      <c r="E100" s="376"/>
      <c r="F100" s="33">
        <f t="shared" ref="F100" si="4">D100*E100</f>
        <v>0</v>
      </c>
      <c r="H100" s="428"/>
      <c r="I100" s="428"/>
    </row>
    <row r="101" spans="1:9" s="205" customFormat="1" ht="12">
      <c r="A101" s="31" t="s">
        <v>120</v>
      </c>
      <c r="B101" s="144" t="s">
        <v>1644</v>
      </c>
      <c r="C101" s="37" t="s">
        <v>12</v>
      </c>
      <c r="D101" s="69">
        <v>3.4</v>
      </c>
      <c r="E101" s="376"/>
      <c r="F101" s="33">
        <f t="shared" ref="F101:F103" si="5">D101*E101</f>
        <v>0</v>
      </c>
      <c r="H101" s="428"/>
      <c r="I101" s="428"/>
    </row>
    <row r="102" spans="1:9" s="205" customFormat="1" ht="12">
      <c r="A102" s="31" t="s">
        <v>1070</v>
      </c>
      <c r="B102" s="144" t="s">
        <v>1645</v>
      </c>
      <c r="C102" s="37" t="s">
        <v>12</v>
      </c>
      <c r="D102" s="207">
        <v>0.86</v>
      </c>
      <c r="E102" s="376"/>
      <c r="F102" s="33">
        <f t="shared" si="5"/>
        <v>0</v>
      </c>
      <c r="H102" s="428"/>
      <c r="I102" s="428"/>
    </row>
    <row r="103" spans="1:9" s="205" customFormat="1" ht="12">
      <c r="A103" s="31" t="s">
        <v>1071</v>
      </c>
      <c r="B103" s="144" t="s">
        <v>1646</v>
      </c>
      <c r="C103" s="37" t="s">
        <v>12</v>
      </c>
      <c r="D103" s="207">
        <v>0.72</v>
      </c>
      <c r="E103" s="376"/>
      <c r="F103" s="33">
        <f t="shared" si="5"/>
        <v>0</v>
      </c>
      <c r="H103" s="428"/>
      <c r="I103" s="428"/>
    </row>
    <row r="104" spans="1:9" s="205" customFormat="1" ht="12">
      <c r="A104" s="31" t="s">
        <v>1072</v>
      </c>
      <c r="B104" s="144" t="s">
        <v>1647</v>
      </c>
      <c r="C104" s="37" t="s">
        <v>12</v>
      </c>
      <c r="D104" s="69">
        <v>2.8</v>
      </c>
      <c r="E104" s="376"/>
      <c r="F104" s="33">
        <f t="shared" ref="F104:F105" si="6">D104*E104</f>
        <v>0</v>
      </c>
      <c r="H104" s="428"/>
      <c r="I104" s="428"/>
    </row>
    <row r="105" spans="1:9" s="205" customFormat="1" ht="12">
      <c r="A105" s="31" t="s">
        <v>1073</v>
      </c>
      <c r="B105" s="144" t="s">
        <v>1648</v>
      </c>
      <c r="C105" s="37" t="s">
        <v>12</v>
      </c>
      <c r="D105" s="207">
        <v>33</v>
      </c>
      <c r="E105" s="376"/>
      <c r="F105" s="33">
        <f t="shared" si="6"/>
        <v>0</v>
      </c>
      <c r="H105" s="428"/>
      <c r="I105" s="428"/>
    </row>
    <row r="106" spans="1:9" s="205" customFormat="1" ht="12">
      <c r="A106" s="31" t="s">
        <v>1074</v>
      </c>
      <c r="B106" s="144" t="s">
        <v>1649</v>
      </c>
      <c r="C106" s="37" t="s">
        <v>12</v>
      </c>
      <c r="D106" s="69">
        <v>15.85</v>
      </c>
      <c r="E106" s="376"/>
      <c r="F106" s="33">
        <f t="shared" ref="F106:F110" si="7">D106*E106</f>
        <v>0</v>
      </c>
      <c r="H106" s="428"/>
      <c r="I106" s="428"/>
    </row>
    <row r="107" spans="1:9" s="205" customFormat="1" ht="12">
      <c r="A107" s="31" t="s">
        <v>1075</v>
      </c>
      <c r="B107" s="144" t="s">
        <v>1650</v>
      </c>
      <c r="C107" s="37" t="s">
        <v>12</v>
      </c>
      <c r="D107" s="69">
        <v>15.75</v>
      </c>
      <c r="E107" s="376"/>
      <c r="F107" s="33">
        <f t="shared" si="7"/>
        <v>0</v>
      </c>
      <c r="H107" s="428"/>
      <c r="I107" s="428"/>
    </row>
    <row r="108" spans="1:9" s="205" customFormat="1" ht="12">
      <c r="A108" s="31" t="s">
        <v>1076</v>
      </c>
      <c r="B108" s="144" t="s">
        <v>1651</v>
      </c>
      <c r="C108" s="37" t="s">
        <v>12</v>
      </c>
      <c r="D108" s="207">
        <v>1.25</v>
      </c>
      <c r="E108" s="376"/>
      <c r="F108" s="33">
        <f t="shared" si="7"/>
        <v>0</v>
      </c>
      <c r="H108" s="428"/>
      <c r="I108" s="428"/>
    </row>
    <row r="109" spans="1:9" s="205" customFormat="1" ht="12">
      <c r="A109" s="31" t="s">
        <v>1077</v>
      </c>
      <c r="B109" s="144" t="s">
        <v>1652</v>
      </c>
      <c r="C109" s="37" t="s">
        <v>12</v>
      </c>
      <c r="D109" s="69">
        <v>4.9000000000000004</v>
      </c>
      <c r="E109" s="376"/>
      <c r="F109" s="33">
        <f t="shared" si="7"/>
        <v>0</v>
      </c>
      <c r="H109" s="428"/>
      <c r="I109" s="428"/>
    </row>
    <row r="110" spans="1:9" s="205" customFormat="1" ht="12">
      <c r="A110" s="31" t="s">
        <v>1079</v>
      </c>
      <c r="B110" s="144" t="s">
        <v>1653</v>
      </c>
      <c r="C110" s="37" t="s">
        <v>12</v>
      </c>
      <c r="D110" s="207">
        <v>10.43</v>
      </c>
      <c r="E110" s="376"/>
      <c r="F110" s="33">
        <f t="shared" si="7"/>
        <v>0</v>
      </c>
      <c r="H110" s="428"/>
      <c r="I110" s="428"/>
    </row>
    <row r="111" spans="1:9" s="205" customFormat="1" ht="12">
      <c r="A111" s="31" t="s">
        <v>1080</v>
      </c>
      <c r="B111" s="144" t="s">
        <v>1654</v>
      </c>
      <c r="C111" s="37" t="s">
        <v>12</v>
      </c>
      <c r="D111" s="69">
        <v>6.11</v>
      </c>
      <c r="E111" s="376"/>
      <c r="F111" s="33">
        <f t="shared" ref="F111:F127" si="8">D111*E111</f>
        <v>0</v>
      </c>
      <c r="H111" s="428"/>
      <c r="I111" s="428"/>
    </row>
    <row r="112" spans="1:9" s="205" customFormat="1" ht="12">
      <c r="A112" s="31" t="s">
        <v>1081</v>
      </c>
      <c r="B112" s="144" t="s">
        <v>1655</v>
      </c>
      <c r="C112" s="37" t="s">
        <v>12</v>
      </c>
      <c r="D112" s="69">
        <v>5.62</v>
      </c>
      <c r="E112" s="376"/>
      <c r="F112" s="33">
        <f t="shared" si="8"/>
        <v>0</v>
      </c>
      <c r="H112" s="428"/>
      <c r="I112" s="428"/>
    </row>
    <row r="113" spans="1:9" s="205" customFormat="1" ht="12">
      <c r="A113" s="31" t="s">
        <v>1082</v>
      </c>
      <c r="B113" s="144" t="s">
        <v>1084</v>
      </c>
      <c r="C113" s="37" t="s">
        <v>13</v>
      </c>
      <c r="D113" s="69">
        <v>123</v>
      </c>
      <c r="E113" s="376"/>
      <c r="F113" s="33">
        <f t="shared" si="8"/>
        <v>0</v>
      </c>
      <c r="H113" s="428"/>
      <c r="I113" s="428"/>
    </row>
    <row r="114" spans="1:9" s="205" customFormat="1" ht="12">
      <c r="A114" s="31" t="s">
        <v>1083</v>
      </c>
      <c r="B114" s="144" t="s">
        <v>1085</v>
      </c>
      <c r="C114" s="37" t="s">
        <v>13</v>
      </c>
      <c r="D114" s="69">
        <v>145</v>
      </c>
      <c r="E114" s="376"/>
      <c r="F114" s="33">
        <f t="shared" si="8"/>
        <v>0</v>
      </c>
      <c r="H114" s="428"/>
      <c r="I114" s="428"/>
    </row>
    <row r="115" spans="1:9" s="205" customFormat="1" ht="12">
      <c r="A115" s="31" t="s">
        <v>1100</v>
      </c>
      <c r="B115" s="144" t="s">
        <v>1086</v>
      </c>
      <c r="C115" s="37" t="s">
        <v>13</v>
      </c>
      <c r="D115" s="69">
        <v>17.7</v>
      </c>
      <c r="E115" s="376"/>
      <c r="F115" s="33">
        <f t="shared" si="8"/>
        <v>0</v>
      </c>
      <c r="H115" s="428"/>
      <c r="I115" s="428"/>
    </row>
    <row r="116" spans="1:9" s="205" customFormat="1" ht="12">
      <c r="A116" s="31" t="s">
        <v>1101</v>
      </c>
      <c r="B116" s="144" t="s">
        <v>1087</v>
      </c>
      <c r="C116" s="37" t="s">
        <v>13</v>
      </c>
      <c r="D116" s="69">
        <v>7.78</v>
      </c>
      <c r="E116" s="376"/>
      <c r="F116" s="33">
        <f t="shared" si="8"/>
        <v>0</v>
      </c>
      <c r="H116" s="428"/>
      <c r="I116" s="428"/>
    </row>
    <row r="117" spans="1:9" s="205" customFormat="1" ht="12">
      <c r="A117" s="31" t="s">
        <v>1102</v>
      </c>
      <c r="B117" s="144" t="s">
        <v>1088</v>
      </c>
      <c r="C117" s="37" t="s">
        <v>13</v>
      </c>
      <c r="D117" s="69">
        <v>33.6</v>
      </c>
      <c r="E117" s="376"/>
      <c r="F117" s="33">
        <f t="shared" si="8"/>
        <v>0</v>
      </c>
      <c r="H117" s="428"/>
      <c r="I117" s="428"/>
    </row>
    <row r="118" spans="1:9" s="205" customFormat="1" ht="12">
      <c r="A118" s="31" t="s">
        <v>1103</v>
      </c>
      <c r="B118" s="144" t="s">
        <v>1089</v>
      </c>
      <c r="C118" s="37" t="s">
        <v>13</v>
      </c>
      <c r="D118" s="69">
        <v>305.35000000000002</v>
      </c>
      <c r="E118" s="376"/>
      <c r="F118" s="33">
        <f t="shared" si="8"/>
        <v>0</v>
      </c>
      <c r="H118" s="428"/>
      <c r="I118" s="428"/>
    </row>
    <row r="119" spans="1:9" s="205" customFormat="1" ht="12">
      <c r="A119" s="31" t="s">
        <v>1104</v>
      </c>
      <c r="B119" s="144" t="s">
        <v>1098</v>
      </c>
      <c r="C119" s="37" t="s">
        <v>13</v>
      </c>
      <c r="D119" s="69">
        <v>27</v>
      </c>
      <c r="E119" s="376"/>
      <c r="F119" s="33">
        <f t="shared" ref="F119" si="9">D119*E119</f>
        <v>0</v>
      </c>
      <c r="H119" s="428"/>
      <c r="I119" s="428"/>
    </row>
    <row r="120" spans="1:9" s="205" customFormat="1" ht="12">
      <c r="A120" s="31" t="s">
        <v>1105</v>
      </c>
      <c r="B120" s="144" t="s">
        <v>1090</v>
      </c>
      <c r="C120" s="37" t="s">
        <v>13</v>
      </c>
      <c r="D120" s="69">
        <v>143.1</v>
      </c>
      <c r="E120" s="376"/>
      <c r="F120" s="33">
        <f t="shared" si="8"/>
        <v>0</v>
      </c>
      <c r="H120" s="428"/>
      <c r="I120" s="428"/>
    </row>
    <row r="121" spans="1:9" s="205" customFormat="1" ht="12">
      <c r="A121" s="31" t="s">
        <v>1106</v>
      </c>
      <c r="B121" s="144" t="s">
        <v>1099</v>
      </c>
      <c r="C121" s="37" t="s">
        <v>13</v>
      </c>
      <c r="D121" s="69">
        <v>60.2</v>
      </c>
      <c r="E121" s="376"/>
      <c r="F121" s="33">
        <f t="shared" ref="F121" si="10">D121*E121</f>
        <v>0</v>
      </c>
      <c r="H121" s="428"/>
      <c r="I121" s="428"/>
    </row>
    <row r="122" spans="1:9" s="205" customFormat="1" ht="12">
      <c r="A122" s="31" t="s">
        <v>1107</v>
      </c>
      <c r="B122" s="144" t="s">
        <v>1091</v>
      </c>
      <c r="C122" s="37" t="s">
        <v>13</v>
      </c>
      <c r="D122" s="69">
        <v>106</v>
      </c>
      <c r="E122" s="376"/>
      <c r="F122" s="33">
        <f t="shared" si="8"/>
        <v>0</v>
      </c>
      <c r="H122" s="428"/>
      <c r="I122" s="428"/>
    </row>
    <row r="123" spans="1:9" s="205" customFormat="1" ht="12">
      <c r="A123" s="31" t="s">
        <v>1108</v>
      </c>
      <c r="B123" s="144" t="s">
        <v>1097</v>
      </c>
      <c r="C123" s="37" t="s">
        <v>13</v>
      </c>
      <c r="D123" s="69">
        <v>68.8</v>
      </c>
      <c r="E123" s="376"/>
      <c r="F123" s="33">
        <f t="shared" si="8"/>
        <v>0</v>
      </c>
      <c r="H123" s="428"/>
      <c r="I123" s="428"/>
    </row>
    <row r="124" spans="1:9" s="205" customFormat="1" ht="12">
      <c r="A124" s="31" t="s">
        <v>1109</v>
      </c>
      <c r="B124" s="144" t="s">
        <v>1092</v>
      </c>
      <c r="C124" s="37" t="s">
        <v>13</v>
      </c>
      <c r="D124" s="69">
        <v>10</v>
      </c>
      <c r="E124" s="376"/>
      <c r="F124" s="33">
        <f t="shared" si="8"/>
        <v>0</v>
      </c>
      <c r="H124" s="428"/>
      <c r="I124" s="428"/>
    </row>
    <row r="125" spans="1:9" s="205" customFormat="1" ht="12">
      <c r="A125" s="31" t="s">
        <v>1110</v>
      </c>
      <c r="B125" s="144" t="s">
        <v>1093</v>
      </c>
      <c r="C125" s="37" t="s">
        <v>13</v>
      </c>
      <c r="D125" s="69">
        <v>38.5</v>
      </c>
      <c r="E125" s="376"/>
      <c r="F125" s="33">
        <f t="shared" si="8"/>
        <v>0</v>
      </c>
      <c r="H125" s="428"/>
      <c r="I125" s="428"/>
    </row>
    <row r="126" spans="1:9" s="205" customFormat="1" ht="12">
      <c r="A126" s="31" t="s">
        <v>1111</v>
      </c>
      <c r="B126" s="144" t="s">
        <v>1094</v>
      </c>
      <c r="C126" s="37" t="s">
        <v>13</v>
      </c>
      <c r="D126" s="69">
        <v>79.52</v>
      </c>
      <c r="E126" s="376"/>
      <c r="F126" s="33">
        <f>D126*E126</f>
        <v>0</v>
      </c>
      <c r="H126" s="428"/>
      <c r="I126" s="428"/>
    </row>
    <row r="127" spans="1:9" s="205" customFormat="1" ht="12">
      <c r="A127" s="31" t="s">
        <v>1112</v>
      </c>
      <c r="B127" s="144" t="s">
        <v>1095</v>
      </c>
      <c r="C127" s="37" t="s">
        <v>13</v>
      </c>
      <c r="D127" s="69">
        <v>61.6</v>
      </c>
      <c r="E127" s="376"/>
      <c r="F127" s="33">
        <f t="shared" si="8"/>
        <v>0</v>
      </c>
      <c r="H127" s="428"/>
      <c r="I127" s="428"/>
    </row>
    <row r="128" spans="1:9" s="205" customFormat="1" ht="12">
      <c r="A128" s="31" t="s">
        <v>1113</v>
      </c>
      <c r="B128" s="144" t="s">
        <v>1096</v>
      </c>
      <c r="C128" s="37" t="s">
        <v>13</v>
      </c>
      <c r="D128" s="69">
        <v>31.5</v>
      </c>
      <c r="E128" s="376"/>
      <c r="F128" s="33">
        <f>D128*E128</f>
        <v>0</v>
      </c>
      <c r="H128" s="428"/>
      <c r="I128" s="428"/>
    </row>
    <row r="129" spans="1:9" s="205" customFormat="1" ht="102">
      <c r="A129" s="28" t="s">
        <v>1114</v>
      </c>
      <c r="B129" s="146" t="s">
        <v>1184</v>
      </c>
      <c r="C129" s="37"/>
      <c r="D129" s="69"/>
      <c r="E129" s="365"/>
      <c r="F129" s="30"/>
      <c r="H129" s="428"/>
      <c r="I129" s="428"/>
    </row>
    <row r="130" spans="1:9" s="205" customFormat="1" ht="12">
      <c r="A130" s="31" t="s">
        <v>121</v>
      </c>
      <c r="B130" s="214" t="s">
        <v>1115</v>
      </c>
      <c r="C130" s="206" t="s">
        <v>12</v>
      </c>
      <c r="D130" s="207">
        <v>23.46</v>
      </c>
      <c r="E130" s="376"/>
      <c r="F130" s="33">
        <f t="shared" ref="F130:F164" si="11">D130*E130</f>
        <v>0</v>
      </c>
      <c r="H130" s="428"/>
      <c r="I130" s="428"/>
    </row>
    <row r="131" spans="1:9" s="205" customFormat="1" ht="12">
      <c r="A131" s="31" t="s">
        <v>122</v>
      </c>
      <c r="B131" s="215" t="s">
        <v>1116</v>
      </c>
      <c r="C131" s="206" t="s">
        <v>13</v>
      </c>
      <c r="D131" s="207">
        <v>155</v>
      </c>
      <c r="E131" s="376"/>
      <c r="F131" s="33">
        <f t="shared" si="11"/>
        <v>0</v>
      </c>
      <c r="H131" s="428"/>
      <c r="I131" s="428"/>
    </row>
    <row r="132" spans="1:9" s="205" customFormat="1" ht="12">
      <c r="A132" s="31" t="s">
        <v>1150</v>
      </c>
      <c r="B132" s="215" t="s">
        <v>1117</v>
      </c>
      <c r="C132" s="206" t="s">
        <v>13</v>
      </c>
      <c r="D132" s="207">
        <v>23</v>
      </c>
      <c r="E132" s="376"/>
      <c r="F132" s="33">
        <f t="shared" si="11"/>
        <v>0</v>
      </c>
      <c r="H132" s="428"/>
      <c r="I132" s="428"/>
    </row>
    <row r="133" spans="1:9" s="205" customFormat="1" ht="12">
      <c r="A133" s="31" t="s">
        <v>1151</v>
      </c>
      <c r="B133" s="214" t="s">
        <v>1118</v>
      </c>
      <c r="C133" s="206" t="s">
        <v>12</v>
      </c>
      <c r="D133" s="207">
        <v>9.26</v>
      </c>
      <c r="E133" s="376"/>
      <c r="F133" s="33">
        <f t="shared" si="11"/>
        <v>0</v>
      </c>
      <c r="H133" s="428"/>
      <c r="I133" s="428"/>
    </row>
    <row r="134" spans="1:9" s="205" customFormat="1" ht="12">
      <c r="A134" s="31" t="s">
        <v>1152</v>
      </c>
      <c r="B134" s="215" t="s">
        <v>1119</v>
      </c>
      <c r="C134" s="206" t="s">
        <v>13</v>
      </c>
      <c r="D134" s="207">
        <v>60</v>
      </c>
      <c r="E134" s="376"/>
      <c r="F134" s="33">
        <f t="shared" si="11"/>
        <v>0</v>
      </c>
      <c r="H134" s="428"/>
      <c r="I134" s="428"/>
    </row>
    <row r="135" spans="1:9" s="205" customFormat="1" ht="12">
      <c r="A135" s="31" t="s">
        <v>1153</v>
      </c>
      <c r="B135" s="214" t="s">
        <v>1120</v>
      </c>
      <c r="C135" s="206" t="s">
        <v>12</v>
      </c>
      <c r="D135" s="207">
        <v>63.5</v>
      </c>
      <c r="E135" s="376"/>
      <c r="F135" s="33">
        <f t="shared" si="11"/>
        <v>0</v>
      </c>
      <c r="H135" s="428"/>
      <c r="I135" s="428"/>
    </row>
    <row r="136" spans="1:9" s="205" customFormat="1" ht="12">
      <c r="A136" s="31" t="s">
        <v>1154</v>
      </c>
      <c r="B136" s="215" t="s">
        <v>1121</v>
      </c>
      <c r="C136" s="206" t="s">
        <v>13</v>
      </c>
      <c r="D136" s="207">
        <v>424</v>
      </c>
      <c r="E136" s="376"/>
      <c r="F136" s="33">
        <f t="shared" si="11"/>
        <v>0</v>
      </c>
      <c r="H136" s="428"/>
      <c r="I136" s="428"/>
    </row>
    <row r="137" spans="1:9" s="205" customFormat="1" ht="12">
      <c r="A137" s="31" t="s">
        <v>1155</v>
      </c>
      <c r="B137" s="214" t="s">
        <v>1122</v>
      </c>
      <c r="C137" s="206" t="s">
        <v>12</v>
      </c>
      <c r="D137" s="207">
        <v>22.55</v>
      </c>
      <c r="E137" s="376"/>
      <c r="F137" s="33">
        <f t="shared" si="11"/>
        <v>0</v>
      </c>
      <c r="H137" s="428"/>
      <c r="I137" s="428"/>
    </row>
    <row r="138" spans="1:9" s="205" customFormat="1" ht="12">
      <c r="A138" s="31" t="s">
        <v>1156</v>
      </c>
      <c r="B138" s="215" t="s">
        <v>1123</v>
      </c>
      <c r="C138" s="206" t="s">
        <v>13</v>
      </c>
      <c r="D138" s="207">
        <v>150</v>
      </c>
      <c r="E138" s="376"/>
      <c r="F138" s="33">
        <f t="shared" si="11"/>
        <v>0</v>
      </c>
      <c r="H138" s="428"/>
      <c r="I138" s="428"/>
    </row>
    <row r="139" spans="1:9" s="205" customFormat="1" ht="12">
      <c r="A139" s="31" t="s">
        <v>1157</v>
      </c>
      <c r="B139" s="214" t="s">
        <v>1124</v>
      </c>
      <c r="C139" s="206" t="s">
        <v>12</v>
      </c>
      <c r="D139" s="207">
        <v>2.84</v>
      </c>
      <c r="E139" s="376"/>
      <c r="F139" s="33">
        <f t="shared" si="11"/>
        <v>0</v>
      </c>
      <c r="H139" s="428"/>
      <c r="I139" s="428"/>
    </row>
    <row r="140" spans="1:9" s="205" customFormat="1" ht="12">
      <c r="A140" s="31" t="s">
        <v>1158</v>
      </c>
      <c r="B140" s="215" t="s">
        <v>1125</v>
      </c>
      <c r="C140" s="206" t="s">
        <v>13</v>
      </c>
      <c r="D140" s="207">
        <v>19</v>
      </c>
      <c r="E140" s="376"/>
      <c r="F140" s="33">
        <f t="shared" si="11"/>
        <v>0</v>
      </c>
      <c r="H140" s="428"/>
      <c r="I140" s="428"/>
    </row>
    <row r="141" spans="1:9" s="205" customFormat="1" ht="12">
      <c r="A141" s="31" t="s">
        <v>1159</v>
      </c>
      <c r="B141" s="214" t="s">
        <v>1126</v>
      </c>
      <c r="C141" s="206" t="s">
        <v>12</v>
      </c>
      <c r="D141" s="207">
        <v>9.76</v>
      </c>
      <c r="E141" s="376"/>
      <c r="F141" s="33">
        <f t="shared" si="11"/>
        <v>0</v>
      </c>
      <c r="H141" s="428"/>
      <c r="I141" s="428"/>
    </row>
    <row r="142" spans="1:9" s="205" customFormat="1" ht="12">
      <c r="A142" s="31" t="s">
        <v>1160</v>
      </c>
      <c r="B142" s="215" t="s">
        <v>1127</v>
      </c>
      <c r="C142" s="206" t="s">
        <v>13</v>
      </c>
      <c r="D142" s="207">
        <v>120</v>
      </c>
      <c r="E142" s="376"/>
      <c r="F142" s="33">
        <f t="shared" si="11"/>
        <v>0</v>
      </c>
      <c r="H142" s="428"/>
      <c r="I142" s="428"/>
    </row>
    <row r="143" spans="1:9" s="205" customFormat="1" ht="12">
      <c r="A143" s="31" t="s">
        <v>1161</v>
      </c>
      <c r="B143" s="214" t="s">
        <v>1128</v>
      </c>
      <c r="C143" s="206" t="s">
        <v>12</v>
      </c>
      <c r="D143" s="207">
        <v>13.1</v>
      </c>
      <c r="E143" s="376"/>
      <c r="F143" s="33">
        <f t="shared" si="11"/>
        <v>0</v>
      </c>
      <c r="H143" s="428"/>
      <c r="I143" s="428"/>
    </row>
    <row r="144" spans="1:9" s="205" customFormat="1" ht="12">
      <c r="A144" s="31" t="s">
        <v>1162</v>
      </c>
      <c r="B144" s="215" t="s">
        <v>1129</v>
      </c>
      <c r="C144" s="206" t="s">
        <v>13</v>
      </c>
      <c r="D144" s="207">
        <v>97</v>
      </c>
      <c r="E144" s="376"/>
      <c r="F144" s="33">
        <f t="shared" si="11"/>
        <v>0</v>
      </c>
      <c r="H144" s="428"/>
      <c r="I144" s="428"/>
    </row>
    <row r="145" spans="1:9" s="205" customFormat="1" ht="12">
      <c r="A145" s="31" t="s">
        <v>1163</v>
      </c>
      <c r="B145" s="214" t="s">
        <v>1130</v>
      </c>
      <c r="C145" s="206" t="s">
        <v>12</v>
      </c>
      <c r="D145" s="207">
        <v>28.45</v>
      </c>
      <c r="E145" s="376"/>
      <c r="F145" s="33">
        <f t="shared" si="11"/>
        <v>0</v>
      </c>
      <c r="H145" s="428"/>
      <c r="I145" s="428"/>
    </row>
    <row r="146" spans="1:9" s="205" customFormat="1" ht="12">
      <c r="A146" s="31" t="s">
        <v>1164</v>
      </c>
      <c r="B146" s="215" t="s">
        <v>1131</v>
      </c>
      <c r="C146" s="206" t="s">
        <v>13</v>
      </c>
      <c r="D146" s="207">
        <v>195</v>
      </c>
      <c r="E146" s="376"/>
      <c r="F146" s="33">
        <f t="shared" si="11"/>
        <v>0</v>
      </c>
      <c r="H146" s="428"/>
      <c r="I146" s="428"/>
    </row>
    <row r="147" spans="1:9" s="205" customFormat="1" ht="24">
      <c r="A147" s="31" t="s">
        <v>1165</v>
      </c>
      <c r="B147" s="214" t="s">
        <v>1132</v>
      </c>
      <c r="C147" s="206" t="s">
        <v>12</v>
      </c>
      <c r="D147" s="207">
        <v>15</v>
      </c>
      <c r="E147" s="376"/>
      <c r="F147" s="33">
        <f t="shared" si="11"/>
        <v>0</v>
      </c>
      <c r="H147" s="428"/>
      <c r="I147" s="428"/>
    </row>
    <row r="148" spans="1:9" s="205" customFormat="1" ht="24">
      <c r="A148" s="31" t="s">
        <v>1166</v>
      </c>
      <c r="B148" s="215" t="s">
        <v>1133</v>
      </c>
      <c r="C148" s="206" t="s">
        <v>13</v>
      </c>
      <c r="D148" s="207">
        <v>113</v>
      </c>
      <c r="E148" s="376"/>
      <c r="F148" s="33">
        <f t="shared" si="11"/>
        <v>0</v>
      </c>
      <c r="H148" s="428"/>
      <c r="I148" s="428"/>
    </row>
    <row r="149" spans="1:9" s="205" customFormat="1" ht="24">
      <c r="A149" s="31" t="s">
        <v>1167</v>
      </c>
      <c r="B149" s="214" t="s">
        <v>1134</v>
      </c>
      <c r="C149" s="206" t="s">
        <v>12</v>
      </c>
      <c r="D149" s="207">
        <v>4</v>
      </c>
      <c r="E149" s="376"/>
      <c r="F149" s="33">
        <f t="shared" si="11"/>
        <v>0</v>
      </c>
      <c r="H149" s="428"/>
      <c r="I149" s="428"/>
    </row>
    <row r="150" spans="1:9" s="205" customFormat="1" ht="24">
      <c r="A150" s="31" t="s">
        <v>1168</v>
      </c>
      <c r="B150" s="215" t="s">
        <v>1135</v>
      </c>
      <c r="C150" s="206" t="s">
        <v>13</v>
      </c>
      <c r="D150" s="207">
        <v>30</v>
      </c>
      <c r="E150" s="376"/>
      <c r="F150" s="33">
        <f t="shared" si="11"/>
        <v>0</v>
      </c>
      <c r="H150" s="428"/>
      <c r="I150" s="428"/>
    </row>
    <row r="151" spans="1:9" s="205" customFormat="1" ht="24">
      <c r="A151" s="31" t="s">
        <v>1169</v>
      </c>
      <c r="B151" s="214" t="s">
        <v>1136</v>
      </c>
      <c r="C151" s="206" t="s">
        <v>12</v>
      </c>
      <c r="D151" s="207">
        <v>2.5</v>
      </c>
      <c r="E151" s="376"/>
      <c r="F151" s="33">
        <f t="shared" si="11"/>
        <v>0</v>
      </c>
      <c r="H151" s="428"/>
      <c r="I151" s="428"/>
    </row>
    <row r="152" spans="1:9" s="205" customFormat="1" ht="24">
      <c r="A152" s="31" t="s">
        <v>1170</v>
      </c>
      <c r="B152" s="215" t="s">
        <v>1137</v>
      </c>
      <c r="C152" s="206" t="s">
        <v>13</v>
      </c>
      <c r="D152" s="207">
        <v>10</v>
      </c>
      <c r="E152" s="376"/>
      <c r="F152" s="33">
        <f t="shared" si="11"/>
        <v>0</v>
      </c>
      <c r="H152" s="428"/>
      <c r="I152" s="428"/>
    </row>
    <row r="153" spans="1:9" s="205" customFormat="1" ht="12">
      <c r="A153" s="31" t="s">
        <v>1171</v>
      </c>
      <c r="B153" s="214" t="s">
        <v>1138</v>
      </c>
      <c r="C153" s="206" t="s">
        <v>12</v>
      </c>
      <c r="D153" s="207">
        <v>2.5</v>
      </c>
      <c r="E153" s="376"/>
      <c r="F153" s="33">
        <f t="shared" si="11"/>
        <v>0</v>
      </c>
      <c r="H153" s="428"/>
      <c r="I153" s="428"/>
    </row>
    <row r="154" spans="1:9" s="205" customFormat="1" ht="12">
      <c r="A154" s="31" t="s">
        <v>1172</v>
      </c>
      <c r="B154" s="215" t="s">
        <v>1139</v>
      </c>
      <c r="C154" s="206" t="s">
        <v>13</v>
      </c>
      <c r="D154" s="207">
        <v>15</v>
      </c>
      <c r="E154" s="376"/>
      <c r="F154" s="33">
        <f t="shared" si="11"/>
        <v>0</v>
      </c>
      <c r="H154" s="428"/>
      <c r="I154" s="428"/>
    </row>
    <row r="155" spans="1:9" s="205" customFormat="1" ht="12">
      <c r="A155" s="31" t="s">
        <v>1173</v>
      </c>
      <c r="B155" s="214" t="s">
        <v>1140</v>
      </c>
      <c r="C155" s="206" t="s">
        <v>12</v>
      </c>
      <c r="D155" s="207">
        <v>2.4</v>
      </c>
      <c r="E155" s="376"/>
      <c r="F155" s="33">
        <f t="shared" si="11"/>
        <v>0</v>
      </c>
      <c r="H155" s="428"/>
      <c r="I155" s="428"/>
    </row>
    <row r="156" spans="1:9" s="205" customFormat="1" ht="12">
      <c r="A156" s="31" t="s">
        <v>1174</v>
      </c>
      <c r="B156" s="215" t="s">
        <v>1141</v>
      </c>
      <c r="C156" s="206" t="s">
        <v>13</v>
      </c>
      <c r="D156" s="207">
        <v>18</v>
      </c>
      <c r="E156" s="376"/>
      <c r="F156" s="33">
        <f t="shared" si="11"/>
        <v>0</v>
      </c>
      <c r="H156" s="428"/>
      <c r="I156" s="428"/>
    </row>
    <row r="157" spans="1:9" s="205" customFormat="1" ht="12">
      <c r="A157" s="31" t="s">
        <v>1175</v>
      </c>
      <c r="B157" s="214" t="s">
        <v>1142</v>
      </c>
      <c r="C157" s="206" t="s">
        <v>12</v>
      </c>
      <c r="D157" s="207">
        <v>76.28</v>
      </c>
      <c r="E157" s="376"/>
      <c r="F157" s="33">
        <f t="shared" si="11"/>
        <v>0</v>
      </c>
      <c r="H157" s="428"/>
      <c r="I157" s="428"/>
    </row>
    <row r="158" spans="1:9" s="205" customFormat="1" ht="12">
      <c r="A158" s="31" t="s">
        <v>1176</v>
      </c>
      <c r="B158" s="215" t="s">
        <v>1143</v>
      </c>
      <c r="C158" s="206" t="s">
        <v>13</v>
      </c>
      <c r="D158" s="207">
        <v>522</v>
      </c>
      <c r="E158" s="376"/>
      <c r="F158" s="33">
        <f t="shared" si="11"/>
        <v>0</v>
      </c>
      <c r="H158" s="428"/>
      <c r="I158" s="428"/>
    </row>
    <row r="159" spans="1:9" s="205" customFormat="1" ht="12">
      <c r="A159" s="31" t="s">
        <v>1177</v>
      </c>
      <c r="B159" s="214" t="s">
        <v>1144</v>
      </c>
      <c r="C159" s="206" t="s">
        <v>12</v>
      </c>
      <c r="D159" s="207">
        <v>50</v>
      </c>
      <c r="E159" s="376"/>
      <c r="F159" s="33">
        <f t="shared" si="11"/>
        <v>0</v>
      </c>
      <c r="H159" s="428"/>
      <c r="I159" s="428"/>
    </row>
    <row r="160" spans="1:9" s="205" customFormat="1" ht="12">
      <c r="A160" s="31" t="s">
        <v>1178</v>
      </c>
      <c r="B160" s="215" t="s">
        <v>1145</v>
      </c>
      <c r="C160" s="206" t="s">
        <v>13</v>
      </c>
      <c r="D160" s="207">
        <v>400</v>
      </c>
      <c r="E160" s="376"/>
      <c r="F160" s="33">
        <f t="shared" si="11"/>
        <v>0</v>
      </c>
      <c r="H160" s="428"/>
      <c r="I160" s="428"/>
    </row>
    <row r="161" spans="1:9" s="205" customFormat="1" ht="12">
      <c r="A161" s="31" t="s">
        <v>1179</v>
      </c>
      <c r="B161" s="214" t="s">
        <v>1146</v>
      </c>
      <c r="C161" s="206" t="s">
        <v>12</v>
      </c>
      <c r="D161" s="207">
        <v>13.7</v>
      </c>
      <c r="E161" s="376"/>
      <c r="F161" s="33">
        <f t="shared" si="11"/>
        <v>0</v>
      </c>
      <c r="H161" s="428"/>
      <c r="I161" s="428"/>
    </row>
    <row r="162" spans="1:9" s="205" customFormat="1" ht="12">
      <c r="A162" s="31" t="s">
        <v>1180</v>
      </c>
      <c r="B162" s="215" t="s">
        <v>1147</v>
      </c>
      <c r="C162" s="206" t="s">
        <v>13</v>
      </c>
      <c r="D162" s="207">
        <v>131</v>
      </c>
      <c r="E162" s="376"/>
      <c r="F162" s="33">
        <f t="shared" si="11"/>
        <v>0</v>
      </c>
      <c r="H162" s="428"/>
      <c r="I162" s="428"/>
    </row>
    <row r="163" spans="1:9" s="205" customFormat="1" ht="12">
      <c r="A163" s="31" t="s">
        <v>1181</v>
      </c>
      <c r="B163" s="214" t="s">
        <v>1148</v>
      </c>
      <c r="C163" s="206" t="s">
        <v>12</v>
      </c>
      <c r="D163" s="207">
        <v>5</v>
      </c>
      <c r="E163" s="376"/>
      <c r="F163" s="33">
        <f t="shared" si="11"/>
        <v>0</v>
      </c>
      <c r="H163" s="428"/>
      <c r="I163" s="428"/>
    </row>
    <row r="164" spans="1:9" s="205" customFormat="1" ht="24">
      <c r="A164" s="31" t="s">
        <v>1182</v>
      </c>
      <c r="B164" s="215" t="s">
        <v>1149</v>
      </c>
      <c r="C164" s="206" t="s">
        <v>13</v>
      </c>
      <c r="D164" s="207">
        <v>35</v>
      </c>
      <c r="E164" s="376"/>
      <c r="F164" s="33">
        <f t="shared" si="11"/>
        <v>0</v>
      </c>
      <c r="H164" s="428"/>
      <c r="I164" s="428"/>
    </row>
    <row r="165" spans="1:9" s="205" customFormat="1" ht="89.25">
      <c r="A165" s="28" t="s">
        <v>1183</v>
      </c>
      <c r="B165" s="146" t="s">
        <v>1185</v>
      </c>
      <c r="C165" s="37"/>
      <c r="D165" s="69"/>
      <c r="E165" s="365"/>
      <c r="F165" s="30"/>
      <c r="H165" s="428"/>
      <c r="I165" s="428"/>
    </row>
    <row r="166" spans="1:9" s="205" customFormat="1" ht="36">
      <c r="A166" s="31" t="s">
        <v>1213</v>
      </c>
      <c r="B166" s="216" t="s">
        <v>1665</v>
      </c>
      <c r="C166" s="37"/>
      <c r="D166" s="69"/>
      <c r="E166" s="365"/>
      <c r="F166" s="30"/>
      <c r="H166" s="428"/>
      <c r="I166" s="428"/>
    </row>
    <row r="167" spans="1:9" s="205" customFormat="1" ht="12">
      <c r="A167" s="31" t="s">
        <v>1214</v>
      </c>
      <c r="B167" s="214" t="s">
        <v>1657</v>
      </c>
      <c r="C167" s="206" t="s">
        <v>12</v>
      </c>
      <c r="D167" s="207">
        <v>35</v>
      </c>
      <c r="E167" s="376"/>
      <c r="F167" s="33">
        <f t="shared" ref="F167:F222" si="12">D167*E167</f>
        <v>0</v>
      </c>
      <c r="H167" s="428"/>
      <c r="I167" s="428"/>
    </row>
    <row r="168" spans="1:9" s="205" customFormat="1" ht="12">
      <c r="A168" s="31" t="s">
        <v>1215</v>
      </c>
      <c r="B168" s="215" t="s">
        <v>1186</v>
      </c>
      <c r="C168" s="206" t="s">
        <v>13</v>
      </c>
      <c r="D168" s="207">
        <v>246</v>
      </c>
      <c r="E168" s="376"/>
      <c r="F168" s="33">
        <f t="shared" si="12"/>
        <v>0</v>
      </c>
      <c r="H168" s="428"/>
      <c r="I168" s="428"/>
    </row>
    <row r="169" spans="1:9" s="205" customFormat="1" ht="12">
      <c r="A169" s="31" t="s">
        <v>1216</v>
      </c>
      <c r="B169" s="214" t="s">
        <v>1658</v>
      </c>
      <c r="C169" s="206" t="s">
        <v>12</v>
      </c>
      <c r="D169" s="207">
        <v>13.9</v>
      </c>
      <c r="E169" s="376"/>
      <c r="F169" s="33">
        <f t="shared" si="12"/>
        <v>0</v>
      </c>
      <c r="H169" s="428"/>
      <c r="I169" s="428"/>
    </row>
    <row r="170" spans="1:9" s="205" customFormat="1" ht="12">
      <c r="A170" s="31" t="s">
        <v>1217</v>
      </c>
      <c r="B170" s="215" t="s">
        <v>1187</v>
      </c>
      <c r="C170" s="206" t="s">
        <v>13</v>
      </c>
      <c r="D170" s="207">
        <v>99</v>
      </c>
      <c r="E170" s="376"/>
      <c r="F170" s="33">
        <f t="shared" si="12"/>
        <v>0</v>
      </c>
      <c r="H170" s="428"/>
      <c r="I170" s="428"/>
    </row>
    <row r="171" spans="1:9" s="205" customFormat="1" ht="12">
      <c r="A171" s="31" t="s">
        <v>1218</v>
      </c>
      <c r="B171" s="214" t="s">
        <v>1659</v>
      </c>
      <c r="C171" s="206" t="s">
        <v>12</v>
      </c>
      <c r="D171" s="207">
        <v>8.4499999999999993</v>
      </c>
      <c r="E171" s="376"/>
      <c r="F171" s="33">
        <f t="shared" si="12"/>
        <v>0</v>
      </c>
      <c r="H171" s="428"/>
      <c r="I171" s="428"/>
    </row>
    <row r="172" spans="1:9" s="205" customFormat="1" ht="12">
      <c r="A172" s="31" t="s">
        <v>1219</v>
      </c>
      <c r="B172" s="215" t="s">
        <v>1188</v>
      </c>
      <c r="C172" s="206" t="s">
        <v>13</v>
      </c>
      <c r="D172" s="207">
        <v>57</v>
      </c>
      <c r="E172" s="376"/>
      <c r="F172" s="33">
        <f t="shared" si="12"/>
        <v>0</v>
      </c>
      <c r="H172" s="428"/>
      <c r="I172" s="428"/>
    </row>
    <row r="173" spans="1:9" s="205" customFormat="1" ht="12">
      <c r="A173" s="31" t="s">
        <v>1220</v>
      </c>
      <c r="B173" s="217" t="s">
        <v>1666</v>
      </c>
      <c r="C173" s="206" t="s">
        <v>12</v>
      </c>
      <c r="D173" s="207">
        <v>3.54</v>
      </c>
      <c r="E173" s="376"/>
      <c r="F173" s="33">
        <f t="shared" si="12"/>
        <v>0</v>
      </c>
      <c r="H173" s="428"/>
      <c r="I173" s="428"/>
    </row>
    <row r="174" spans="1:9" s="205" customFormat="1" ht="12">
      <c r="A174" s="31" t="s">
        <v>1221</v>
      </c>
      <c r="B174" s="218" t="s">
        <v>1189</v>
      </c>
      <c r="C174" s="206" t="s">
        <v>13</v>
      </c>
      <c r="D174" s="207">
        <v>31.5</v>
      </c>
      <c r="E174" s="376"/>
      <c r="F174" s="33">
        <f t="shared" si="12"/>
        <v>0</v>
      </c>
      <c r="H174" s="428"/>
      <c r="I174" s="428"/>
    </row>
    <row r="175" spans="1:9" s="205" customFormat="1" ht="12">
      <c r="A175" s="31" t="s">
        <v>1222</v>
      </c>
      <c r="B175" s="217" t="s">
        <v>1667</v>
      </c>
      <c r="C175" s="206" t="s">
        <v>12</v>
      </c>
      <c r="D175" s="207">
        <v>29.76</v>
      </c>
      <c r="E175" s="376"/>
      <c r="F175" s="33">
        <f t="shared" si="12"/>
        <v>0</v>
      </c>
      <c r="H175" s="428"/>
      <c r="I175" s="428"/>
    </row>
    <row r="176" spans="1:9" s="205" customFormat="1" ht="12">
      <c r="A176" s="31" t="s">
        <v>1223</v>
      </c>
      <c r="B176" s="218" t="s">
        <v>1190</v>
      </c>
      <c r="C176" s="206" t="s">
        <v>13</v>
      </c>
      <c r="D176" s="207">
        <v>60</v>
      </c>
      <c r="E176" s="376"/>
      <c r="F176" s="33">
        <f t="shared" si="12"/>
        <v>0</v>
      </c>
      <c r="H176" s="428"/>
      <c r="I176" s="428"/>
    </row>
    <row r="177" spans="1:9" s="205" customFormat="1" ht="12">
      <c r="A177" s="31" t="s">
        <v>1224</v>
      </c>
      <c r="B177" s="218" t="s">
        <v>1191</v>
      </c>
      <c r="C177" s="206" t="s">
        <v>13</v>
      </c>
      <c r="D177" s="207">
        <v>138</v>
      </c>
      <c r="E177" s="376"/>
      <c r="F177" s="33">
        <f t="shared" si="12"/>
        <v>0</v>
      </c>
      <c r="H177" s="428"/>
      <c r="I177" s="428"/>
    </row>
    <row r="178" spans="1:9" s="205" customFormat="1" ht="12">
      <c r="A178" s="31" t="s">
        <v>1225</v>
      </c>
      <c r="B178" s="217" t="s">
        <v>1668</v>
      </c>
      <c r="C178" s="206" t="s">
        <v>12</v>
      </c>
      <c r="D178" s="207">
        <v>19.809999999999999</v>
      </c>
      <c r="E178" s="376"/>
      <c r="F178" s="33">
        <f t="shared" si="12"/>
        <v>0</v>
      </c>
      <c r="H178" s="428"/>
      <c r="I178" s="428"/>
    </row>
    <row r="179" spans="1:9" s="205" customFormat="1" ht="12">
      <c r="A179" s="31" t="s">
        <v>1226</v>
      </c>
      <c r="B179" s="215" t="s">
        <v>1192</v>
      </c>
      <c r="C179" s="206" t="s">
        <v>13</v>
      </c>
      <c r="D179" s="207">
        <v>107</v>
      </c>
      <c r="E179" s="376"/>
      <c r="F179" s="33">
        <f t="shared" si="12"/>
        <v>0</v>
      </c>
      <c r="H179" s="428"/>
      <c r="I179" s="428"/>
    </row>
    <row r="180" spans="1:9" s="205" customFormat="1" ht="24">
      <c r="A180" s="31" t="s">
        <v>1227</v>
      </c>
      <c r="B180" s="214" t="s">
        <v>1669</v>
      </c>
      <c r="C180" s="206" t="s">
        <v>12</v>
      </c>
      <c r="D180" s="207">
        <v>8.42</v>
      </c>
      <c r="E180" s="376"/>
      <c r="F180" s="33">
        <f t="shared" si="12"/>
        <v>0</v>
      </c>
      <c r="H180" s="428"/>
      <c r="I180" s="428"/>
    </row>
    <row r="181" spans="1:9" s="205" customFormat="1" ht="24">
      <c r="A181" s="31" t="s">
        <v>1228</v>
      </c>
      <c r="B181" s="215" t="s">
        <v>1193</v>
      </c>
      <c r="C181" s="206" t="s">
        <v>13</v>
      </c>
      <c r="D181" s="207">
        <v>55</v>
      </c>
      <c r="E181" s="376"/>
      <c r="F181" s="33">
        <f t="shared" si="12"/>
        <v>0</v>
      </c>
      <c r="H181" s="428"/>
      <c r="I181" s="428"/>
    </row>
    <row r="182" spans="1:9" s="205" customFormat="1" ht="12">
      <c r="A182" s="31" t="s">
        <v>1229</v>
      </c>
      <c r="B182" s="214" t="s">
        <v>1670</v>
      </c>
      <c r="C182" s="206" t="s">
        <v>12</v>
      </c>
      <c r="D182" s="207">
        <v>53</v>
      </c>
      <c r="E182" s="376"/>
      <c r="F182" s="33">
        <f t="shared" si="12"/>
        <v>0</v>
      </c>
      <c r="H182" s="428"/>
      <c r="I182" s="428"/>
    </row>
    <row r="183" spans="1:9" s="205" customFormat="1" ht="12">
      <c r="A183" s="31" t="s">
        <v>1230</v>
      </c>
      <c r="B183" s="215" t="s">
        <v>1194</v>
      </c>
      <c r="C183" s="206" t="s">
        <v>13</v>
      </c>
      <c r="D183" s="207">
        <v>386</v>
      </c>
      <c r="E183" s="376"/>
      <c r="F183" s="33">
        <f t="shared" si="12"/>
        <v>0</v>
      </c>
      <c r="H183" s="428"/>
      <c r="I183" s="428"/>
    </row>
    <row r="184" spans="1:9" s="205" customFormat="1" ht="12">
      <c r="A184" s="31" t="s">
        <v>1231</v>
      </c>
      <c r="B184" s="214" t="s">
        <v>1671</v>
      </c>
      <c r="C184" s="206" t="s">
        <v>12</v>
      </c>
      <c r="D184" s="207">
        <v>36.72</v>
      </c>
      <c r="E184" s="376"/>
      <c r="F184" s="33">
        <f t="shared" si="12"/>
        <v>0</v>
      </c>
      <c r="H184" s="428"/>
      <c r="I184" s="428"/>
    </row>
    <row r="185" spans="1:9" s="205" customFormat="1" ht="24">
      <c r="A185" s="31" t="s">
        <v>1232</v>
      </c>
      <c r="B185" s="215" t="s">
        <v>1195</v>
      </c>
      <c r="C185" s="206" t="s">
        <v>13</v>
      </c>
      <c r="D185" s="207">
        <v>178</v>
      </c>
      <c r="E185" s="376"/>
      <c r="F185" s="33">
        <f t="shared" si="12"/>
        <v>0</v>
      </c>
      <c r="H185" s="428"/>
      <c r="I185" s="428"/>
    </row>
    <row r="186" spans="1:9" s="205" customFormat="1" ht="12">
      <c r="A186" s="31" t="s">
        <v>1233</v>
      </c>
      <c r="B186" s="215" t="s">
        <v>1196</v>
      </c>
      <c r="C186" s="206" t="s">
        <v>13</v>
      </c>
      <c r="D186" s="207">
        <v>74</v>
      </c>
      <c r="E186" s="376"/>
      <c r="F186" s="33">
        <f t="shared" si="12"/>
        <v>0</v>
      </c>
      <c r="H186" s="428"/>
      <c r="I186" s="428"/>
    </row>
    <row r="187" spans="1:9" s="205" customFormat="1" ht="12">
      <c r="A187" s="31" t="s">
        <v>1234</v>
      </c>
      <c r="B187" s="214" t="s">
        <v>1672</v>
      </c>
      <c r="C187" s="206" t="s">
        <v>12</v>
      </c>
      <c r="D187" s="207">
        <v>81.680000000000007</v>
      </c>
      <c r="E187" s="376"/>
      <c r="F187" s="33">
        <f t="shared" si="12"/>
        <v>0</v>
      </c>
      <c r="H187" s="428"/>
      <c r="I187" s="428"/>
    </row>
    <row r="188" spans="1:9" s="205" customFormat="1" ht="12">
      <c r="A188" s="31" t="s">
        <v>1235</v>
      </c>
      <c r="B188" s="215" t="s">
        <v>1197</v>
      </c>
      <c r="C188" s="206" t="s">
        <v>13</v>
      </c>
      <c r="D188" s="207">
        <v>566</v>
      </c>
      <c r="E188" s="376"/>
      <c r="F188" s="33">
        <f t="shared" si="12"/>
        <v>0</v>
      </c>
      <c r="H188" s="428"/>
      <c r="I188" s="428"/>
    </row>
    <row r="189" spans="1:9" s="205" customFormat="1" ht="24">
      <c r="A189" s="31" t="s">
        <v>1236</v>
      </c>
      <c r="B189" s="214" t="s">
        <v>1673</v>
      </c>
      <c r="C189" s="206" t="s">
        <v>12</v>
      </c>
      <c r="D189" s="207">
        <v>53</v>
      </c>
      <c r="E189" s="376"/>
      <c r="F189" s="33">
        <f t="shared" si="12"/>
        <v>0</v>
      </c>
      <c r="H189" s="428"/>
      <c r="I189" s="428"/>
    </row>
    <row r="190" spans="1:9" s="205" customFormat="1" ht="24">
      <c r="A190" s="31" t="s">
        <v>1237</v>
      </c>
      <c r="B190" s="215" t="s">
        <v>1198</v>
      </c>
      <c r="C190" s="206" t="s">
        <v>13</v>
      </c>
      <c r="D190" s="207">
        <v>386</v>
      </c>
      <c r="E190" s="376"/>
      <c r="F190" s="33">
        <f t="shared" si="12"/>
        <v>0</v>
      </c>
      <c r="H190" s="428"/>
      <c r="I190" s="428"/>
    </row>
    <row r="191" spans="1:9" s="205" customFormat="1" ht="24">
      <c r="A191" s="31" t="s">
        <v>1238</v>
      </c>
      <c r="B191" s="214" t="s">
        <v>1673</v>
      </c>
      <c r="C191" s="206" t="s">
        <v>12</v>
      </c>
      <c r="D191" s="207">
        <v>22</v>
      </c>
      <c r="E191" s="376"/>
      <c r="F191" s="33">
        <f t="shared" si="12"/>
        <v>0</v>
      </c>
      <c r="H191" s="428"/>
      <c r="I191" s="428"/>
    </row>
    <row r="192" spans="1:9" s="205" customFormat="1" ht="24">
      <c r="A192" s="31" t="s">
        <v>1239</v>
      </c>
      <c r="B192" s="215" t="s">
        <v>1199</v>
      </c>
      <c r="C192" s="206" t="s">
        <v>13</v>
      </c>
      <c r="D192" s="207">
        <v>149</v>
      </c>
      <c r="E192" s="376"/>
      <c r="F192" s="33">
        <f t="shared" si="12"/>
        <v>0</v>
      </c>
      <c r="H192" s="428"/>
      <c r="I192" s="428"/>
    </row>
    <row r="193" spans="1:9" s="205" customFormat="1" ht="12">
      <c r="A193" s="31" t="s">
        <v>1240</v>
      </c>
      <c r="B193" s="214" t="s">
        <v>1675</v>
      </c>
      <c r="C193" s="206" t="s">
        <v>12</v>
      </c>
      <c r="D193" s="207">
        <v>40</v>
      </c>
      <c r="E193" s="376"/>
      <c r="F193" s="33">
        <f t="shared" si="12"/>
        <v>0</v>
      </c>
      <c r="H193" s="428"/>
      <c r="I193" s="428"/>
    </row>
    <row r="194" spans="1:9" s="205" customFormat="1" ht="12">
      <c r="A194" s="31" t="s">
        <v>1241</v>
      </c>
      <c r="B194" s="215" t="s">
        <v>1200</v>
      </c>
      <c r="C194" s="206" t="s">
        <v>13</v>
      </c>
      <c r="D194" s="207">
        <v>278</v>
      </c>
      <c r="E194" s="376"/>
      <c r="F194" s="33">
        <f t="shared" si="12"/>
        <v>0</v>
      </c>
      <c r="H194" s="428"/>
      <c r="I194" s="428"/>
    </row>
    <row r="195" spans="1:9" s="205" customFormat="1" ht="12">
      <c r="A195" s="31" t="s">
        <v>1242</v>
      </c>
      <c r="B195" s="214" t="s">
        <v>1675</v>
      </c>
      <c r="C195" s="206" t="s">
        <v>12</v>
      </c>
      <c r="D195" s="207">
        <v>33</v>
      </c>
      <c r="E195" s="376"/>
      <c r="F195" s="33">
        <f t="shared" si="12"/>
        <v>0</v>
      </c>
      <c r="H195" s="428"/>
      <c r="I195" s="428"/>
    </row>
    <row r="196" spans="1:9" s="205" customFormat="1" ht="12">
      <c r="A196" s="31" t="s">
        <v>1243</v>
      </c>
      <c r="B196" s="215" t="s">
        <v>1201</v>
      </c>
      <c r="C196" s="206" t="s">
        <v>13</v>
      </c>
      <c r="D196" s="207">
        <v>205</v>
      </c>
      <c r="E196" s="376"/>
      <c r="F196" s="33">
        <f t="shared" si="12"/>
        <v>0</v>
      </c>
      <c r="H196" s="428"/>
      <c r="I196" s="428"/>
    </row>
    <row r="197" spans="1:9" s="205" customFormat="1" ht="12">
      <c r="A197" s="31" t="s">
        <v>1244</v>
      </c>
      <c r="B197" s="214" t="s">
        <v>1674</v>
      </c>
      <c r="C197" s="206" t="s">
        <v>12</v>
      </c>
      <c r="D197" s="207">
        <v>62</v>
      </c>
      <c r="E197" s="376"/>
      <c r="F197" s="33">
        <f t="shared" si="12"/>
        <v>0</v>
      </c>
      <c r="H197" s="428"/>
      <c r="I197" s="428"/>
    </row>
    <row r="198" spans="1:9" s="205" customFormat="1" ht="12">
      <c r="A198" s="31" t="s">
        <v>1245</v>
      </c>
      <c r="B198" s="215" t="s">
        <v>1202</v>
      </c>
      <c r="C198" s="206" t="s">
        <v>13</v>
      </c>
      <c r="D198" s="207">
        <v>455</v>
      </c>
      <c r="E198" s="376"/>
      <c r="F198" s="33">
        <f t="shared" si="12"/>
        <v>0</v>
      </c>
      <c r="H198" s="428"/>
      <c r="I198" s="428"/>
    </row>
    <row r="199" spans="1:9" s="205" customFormat="1" ht="12">
      <c r="A199" s="31" t="s">
        <v>1246</v>
      </c>
      <c r="B199" s="214" t="s">
        <v>1674</v>
      </c>
      <c r="C199" s="206" t="s">
        <v>12</v>
      </c>
      <c r="D199" s="207">
        <v>39</v>
      </c>
      <c r="E199" s="376"/>
      <c r="F199" s="33">
        <f t="shared" si="12"/>
        <v>0</v>
      </c>
      <c r="H199" s="428"/>
      <c r="I199" s="428"/>
    </row>
    <row r="200" spans="1:9" s="205" customFormat="1" ht="12">
      <c r="A200" s="31" t="s">
        <v>1247</v>
      </c>
      <c r="B200" s="215" t="s">
        <v>1203</v>
      </c>
      <c r="C200" s="206" t="s">
        <v>13</v>
      </c>
      <c r="D200" s="207">
        <v>184</v>
      </c>
      <c r="E200" s="376"/>
      <c r="F200" s="33">
        <f t="shared" si="12"/>
        <v>0</v>
      </c>
      <c r="H200" s="428"/>
      <c r="I200" s="428"/>
    </row>
    <row r="201" spans="1:9" s="205" customFormat="1" ht="24">
      <c r="A201" s="31" t="s">
        <v>1248</v>
      </c>
      <c r="B201" s="214" t="s">
        <v>1676</v>
      </c>
      <c r="C201" s="206" t="s">
        <v>12</v>
      </c>
      <c r="D201" s="207">
        <v>54</v>
      </c>
      <c r="E201" s="376"/>
      <c r="F201" s="33">
        <f t="shared" si="12"/>
        <v>0</v>
      </c>
      <c r="H201" s="428"/>
      <c r="I201" s="428"/>
    </row>
    <row r="202" spans="1:9" s="205" customFormat="1" ht="24">
      <c r="A202" s="31" t="s">
        <v>1249</v>
      </c>
      <c r="B202" s="215" t="s">
        <v>1204</v>
      </c>
      <c r="C202" s="206" t="s">
        <v>13</v>
      </c>
      <c r="D202" s="207">
        <v>375</v>
      </c>
      <c r="E202" s="376"/>
      <c r="F202" s="33">
        <f t="shared" si="12"/>
        <v>0</v>
      </c>
      <c r="H202" s="428"/>
      <c r="I202" s="428"/>
    </row>
    <row r="203" spans="1:9" s="205" customFormat="1" ht="24">
      <c r="A203" s="31" t="s">
        <v>1250</v>
      </c>
      <c r="B203" s="214" t="s">
        <v>1676</v>
      </c>
      <c r="C203" s="206" t="s">
        <v>12</v>
      </c>
      <c r="D203" s="207">
        <v>20</v>
      </c>
      <c r="E203" s="376"/>
      <c r="F203" s="33">
        <f t="shared" si="12"/>
        <v>0</v>
      </c>
      <c r="H203" s="428"/>
      <c r="I203" s="428"/>
    </row>
    <row r="204" spans="1:9" s="205" customFormat="1" ht="24">
      <c r="A204" s="31" t="s">
        <v>1251</v>
      </c>
      <c r="B204" s="215" t="s">
        <v>1204</v>
      </c>
      <c r="C204" s="206" t="s">
        <v>13</v>
      </c>
      <c r="D204" s="207">
        <v>137</v>
      </c>
      <c r="E204" s="376"/>
      <c r="F204" s="33">
        <f t="shared" si="12"/>
        <v>0</v>
      </c>
      <c r="H204" s="428"/>
      <c r="I204" s="428"/>
    </row>
    <row r="205" spans="1:9" s="205" customFormat="1" ht="24">
      <c r="A205" s="31" t="s">
        <v>1252</v>
      </c>
      <c r="B205" s="214" t="s">
        <v>1677</v>
      </c>
      <c r="C205" s="206" t="s">
        <v>12</v>
      </c>
      <c r="D205" s="207">
        <v>81</v>
      </c>
      <c r="E205" s="376"/>
      <c r="F205" s="33">
        <f t="shared" si="12"/>
        <v>0</v>
      </c>
      <c r="H205" s="428"/>
      <c r="I205" s="428"/>
    </row>
    <row r="206" spans="1:9" s="205" customFormat="1" ht="24">
      <c r="A206" s="31" t="s">
        <v>1253</v>
      </c>
      <c r="B206" s="215" t="s">
        <v>1205</v>
      </c>
      <c r="C206" s="206" t="s">
        <v>13</v>
      </c>
      <c r="D206" s="207">
        <v>598</v>
      </c>
      <c r="E206" s="376"/>
      <c r="F206" s="33">
        <f t="shared" si="12"/>
        <v>0</v>
      </c>
      <c r="H206" s="428"/>
      <c r="I206" s="428"/>
    </row>
    <row r="207" spans="1:9" s="205" customFormat="1" ht="24">
      <c r="A207" s="31" t="s">
        <v>1254</v>
      </c>
      <c r="B207" s="214" t="s">
        <v>1678</v>
      </c>
      <c r="C207" s="206" t="s">
        <v>12</v>
      </c>
      <c r="D207" s="207">
        <v>39</v>
      </c>
      <c r="E207" s="376"/>
      <c r="F207" s="33">
        <f t="shared" si="12"/>
        <v>0</v>
      </c>
      <c r="H207" s="428"/>
      <c r="I207" s="428"/>
    </row>
    <row r="208" spans="1:9" s="205" customFormat="1" ht="24">
      <c r="A208" s="31" t="s">
        <v>1255</v>
      </c>
      <c r="B208" s="215" t="s">
        <v>1206</v>
      </c>
      <c r="C208" s="206" t="s">
        <v>13</v>
      </c>
      <c r="D208" s="207">
        <v>286</v>
      </c>
      <c r="E208" s="376"/>
      <c r="F208" s="33">
        <f t="shared" si="12"/>
        <v>0</v>
      </c>
      <c r="H208" s="428"/>
      <c r="I208" s="428"/>
    </row>
    <row r="209" spans="1:9" s="205" customFormat="1" ht="12">
      <c r="A209" s="31" t="s">
        <v>1256</v>
      </c>
      <c r="B209" s="214" t="s">
        <v>1679</v>
      </c>
      <c r="C209" s="206" t="s">
        <v>12</v>
      </c>
      <c r="D209" s="207">
        <v>76</v>
      </c>
      <c r="E209" s="376"/>
      <c r="F209" s="33">
        <f t="shared" si="12"/>
        <v>0</v>
      </c>
      <c r="H209" s="428"/>
      <c r="I209" s="428"/>
    </row>
    <row r="210" spans="1:9" s="205" customFormat="1" ht="12">
      <c r="A210" s="31" t="s">
        <v>1257</v>
      </c>
      <c r="B210" s="215" t="s">
        <v>1207</v>
      </c>
      <c r="C210" s="206" t="s">
        <v>13</v>
      </c>
      <c r="D210" s="207">
        <v>599</v>
      </c>
      <c r="E210" s="376"/>
      <c r="F210" s="33">
        <f t="shared" si="12"/>
        <v>0</v>
      </c>
      <c r="H210" s="428"/>
      <c r="I210" s="428"/>
    </row>
    <row r="211" spans="1:9" s="205" customFormat="1" ht="24">
      <c r="A211" s="31" t="s">
        <v>1258</v>
      </c>
      <c r="B211" s="214" t="s">
        <v>1680</v>
      </c>
      <c r="C211" s="206" t="s">
        <v>12</v>
      </c>
      <c r="D211" s="207">
        <v>23.5</v>
      </c>
      <c r="E211" s="376"/>
      <c r="F211" s="33">
        <f t="shared" si="12"/>
        <v>0</v>
      </c>
      <c r="H211" s="428"/>
      <c r="I211" s="428"/>
    </row>
    <row r="212" spans="1:9" s="205" customFormat="1" ht="24">
      <c r="A212" s="31" t="s">
        <v>1259</v>
      </c>
      <c r="B212" s="215" t="s">
        <v>1681</v>
      </c>
      <c r="C212" s="206" t="s">
        <v>13</v>
      </c>
      <c r="D212" s="207">
        <v>213</v>
      </c>
      <c r="E212" s="376"/>
      <c r="F212" s="33">
        <f t="shared" si="12"/>
        <v>0</v>
      </c>
      <c r="H212" s="428"/>
      <c r="I212" s="428"/>
    </row>
    <row r="213" spans="1:9" s="205" customFormat="1" ht="24">
      <c r="A213" s="31" t="s">
        <v>1260</v>
      </c>
      <c r="B213" s="214" t="s">
        <v>1682</v>
      </c>
      <c r="C213" s="202" t="s">
        <v>12</v>
      </c>
      <c r="D213" s="219">
        <v>3.75</v>
      </c>
      <c r="E213" s="376"/>
      <c r="F213" s="33">
        <f t="shared" si="12"/>
        <v>0</v>
      </c>
      <c r="H213" s="428"/>
      <c r="I213" s="428"/>
    </row>
    <row r="214" spans="1:9" s="205" customFormat="1" ht="24">
      <c r="A214" s="31" t="s">
        <v>1261</v>
      </c>
      <c r="B214" s="215" t="s">
        <v>1208</v>
      </c>
      <c r="C214" s="202" t="s">
        <v>13</v>
      </c>
      <c r="D214" s="219">
        <v>20</v>
      </c>
      <c r="E214" s="376"/>
      <c r="F214" s="33">
        <f t="shared" si="12"/>
        <v>0</v>
      </c>
      <c r="H214" s="428"/>
      <c r="I214" s="428"/>
    </row>
    <row r="215" spans="1:9" s="205" customFormat="1" ht="24">
      <c r="A215" s="31" t="s">
        <v>1262</v>
      </c>
      <c r="B215" s="214" t="s">
        <v>1683</v>
      </c>
      <c r="C215" s="206" t="s">
        <v>12</v>
      </c>
      <c r="D215" s="207">
        <v>48</v>
      </c>
      <c r="E215" s="376"/>
      <c r="F215" s="33">
        <f t="shared" si="12"/>
        <v>0</v>
      </c>
      <c r="H215" s="428"/>
      <c r="I215" s="428"/>
    </row>
    <row r="216" spans="1:9" s="205" customFormat="1" ht="24">
      <c r="A216" s="31" t="s">
        <v>1263</v>
      </c>
      <c r="B216" s="215" t="s">
        <v>1209</v>
      </c>
      <c r="C216" s="206" t="s">
        <v>13</v>
      </c>
      <c r="D216" s="207">
        <v>330</v>
      </c>
      <c r="E216" s="376"/>
      <c r="F216" s="33">
        <f t="shared" si="12"/>
        <v>0</v>
      </c>
      <c r="H216" s="428"/>
      <c r="I216" s="428"/>
    </row>
    <row r="217" spans="1:9" s="205" customFormat="1" ht="12">
      <c r="A217" s="31" t="s">
        <v>1264</v>
      </c>
      <c r="B217" s="214" t="s">
        <v>1684</v>
      </c>
      <c r="C217" s="206" t="s">
        <v>12</v>
      </c>
      <c r="D217" s="207">
        <v>22.85</v>
      </c>
      <c r="E217" s="376"/>
      <c r="F217" s="33">
        <f t="shared" si="12"/>
        <v>0</v>
      </c>
      <c r="H217" s="428"/>
      <c r="I217" s="428"/>
    </row>
    <row r="218" spans="1:9" s="205" customFormat="1" ht="24">
      <c r="A218" s="31" t="s">
        <v>1265</v>
      </c>
      <c r="B218" s="215" t="s">
        <v>1210</v>
      </c>
      <c r="C218" s="206" t="s">
        <v>13</v>
      </c>
      <c r="D218" s="207">
        <v>170</v>
      </c>
      <c r="E218" s="376"/>
      <c r="F218" s="33">
        <f t="shared" si="12"/>
        <v>0</v>
      </c>
      <c r="H218" s="428"/>
      <c r="I218" s="428"/>
    </row>
    <row r="219" spans="1:9" s="205" customFormat="1" ht="24">
      <c r="A219" s="31" t="s">
        <v>1266</v>
      </c>
      <c r="B219" s="214" t="s">
        <v>1685</v>
      </c>
      <c r="C219" s="206" t="s">
        <v>12</v>
      </c>
      <c r="D219" s="207">
        <v>21</v>
      </c>
      <c r="E219" s="376"/>
      <c r="F219" s="33">
        <f t="shared" si="12"/>
        <v>0</v>
      </c>
      <c r="H219" s="428"/>
      <c r="I219" s="428"/>
    </row>
    <row r="220" spans="1:9" s="205" customFormat="1" ht="24">
      <c r="A220" s="31" t="s">
        <v>1267</v>
      </c>
      <c r="B220" s="215" t="s">
        <v>1211</v>
      </c>
      <c r="C220" s="206" t="s">
        <v>13</v>
      </c>
      <c r="D220" s="207">
        <v>112</v>
      </c>
      <c r="E220" s="376"/>
      <c r="F220" s="33">
        <f t="shared" si="12"/>
        <v>0</v>
      </c>
      <c r="H220" s="428"/>
      <c r="I220" s="428"/>
    </row>
    <row r="221" spans="1:9" s="205" customFormat="1" ht="12">
      <c r="A221" s="31" t="s">
        <v>1268</v>
      </c>
      <c r="B221" s="214" t="s">
        <v>1686</v>
      </c>
      <c r="C221" s="206" t="s">
        <v>13</v>
      </c>
      <c r="D221" s="207">
        <v>31</v>
      </c>
      <c r="E221" s="376"/>
      <c r="F221" s="33">
        <f t="shared" si="12"/>
        <v>0</v>
      </c>
      <c r="H221" s="428"/>
      <c r="I221" s="428"/>
    </row>
    <row r="222" spans="1:9" s="205" customFormat="1" ht="12">
      <c r="A222" s="31" t="s">
        <v>1269</v>
      </c>
      <c r="B222" s="216" t="s">
        <v>1212</v>
      </c>
      <c r="C222" s="206" t="s">
        <v>13</v>
      </c>
      <c r="D222" s="203">
        <v>206</v>
      </c>
      <c r="E222" s="376"/>
      <c r="F222" s="33">
        <f t="shared" si="12"/>
        <v>0</v>
      </c>
      <c r="H222" s="428"/>
      <c r="I222" s="428"/>
    </row>
    <row r="223" spans="1:9" s="205" customFormat="1" ht="76.5">
      <c r="A223" s="28" t="s">
        <v>1270</v>
      </c>
      <c r="B223" s="146" t="s">
        <v>3888</v>
      </c>
      <c r="C223" s="37"/>
      <c r="D223" s="69"/>
      <c r="E223" s="365"/>
      <c r="F223" s="30"/>
      <c r="H223" s="428"/>
      <c r="I223" s="428"/>
    </row>
    <row r="224" spans="1:9" s="205" customFormat="1" ht="12">
      <c r="A224" s="31" t="s">
        <v>1271</v>
      </c>
      <c r="B224" s="216" t="s">
        <v>33</v>
      </c>
      <c r="C224" s="206" t="s">
        <v>29</v>
      </c>
      <c r="D224" s="203">
        <v>30</v>
      </c>
      <c r="E224" s="376"/>
      <c r="F224" s="33">
        <f t="shared" ref="F224:F231" si="13">D224*E224</f>
        <v>0</v>
      </c>
      <c r="H224" s="428"/>
      <c r="I224" s="428"/>
    </row>
    <row r="225" spans="1:9" s="205" customFormat="1" ht="12">
      <c r="A225" s="31" t="s">
        <v>1275</v>
      </c>
      <c r="B225" s="144" t="s">
        <v>34</v>
      </c>
      <c r="C225" s="37" t="s">
        <v>29</v>
      </c>
      <c r="D225" s="69">
        <v>28</v>
      </c>
      <c r="E225" s="376"/>
      <c r="F225" s="33">
        <f t="shared" si="13"/>
        <v>0</v>
      </c>
      <c r="H225" s="428"/>
      <c r="I225" s="428"/>
    </row>
    <row r="226" spans="1:9" s="205" customFormat="1" ht="12">
      <c r="A226" s="31" t="s">
        <v>1276</v>
      </c>
      <c r="B226" s="144" t="s">
        <v>3774</v>
      </c>
      <c r="C226" s="37" t="s">
        <v>29</v>
      </c>
      <c r="D226" s="69">
        <v>25</v>
      </c>
      <c r="E226" s="376"/>
      <c r="F226" s="33">
        <f t="shared" si="13"/>
        <v>0</v>
      </c>
      <c r="H226" s="428"/>
      <c r="I226" s="428"/>
    </row>
    <row r="227" spans="1:9" s="205" customFormat="1" ht="12">
      <c r="A227" s="31" t="s">
        <v>1277</v>
      </c>
      <c r="B227" s="144" t="s">
        <v>684</v>
      </c>
      <c r="C227" s="37" t="s">
        <v>13</v>
      </c>
      <c r="D227" s="69">
        <v>15</v>
      </c>
      <c r="E227" s="376"/>
      <c r="F227" s="33">
        <f t="shared" si="13"/>
        <v>0</v>
      </c>
      <c r="H227" s="428"/>
      <c r="I227" s="428"/>
    </row>
    <row r="228" spans="1:9" s="205" customFormat="1" ht="12">
      <c r="A228" s="31" t="s">
        <v>1278</v>
      </c>
      <c r="B228" s="144" t="s">
        <v>684</v>
      </c>
      <c r="C228" s="37" t="s">
        <v>13</v>
      </c>
      <c r="D228" s="69">
        <v>22</v>
      </c>
      <c r="E228" s="376"/>
      <c r="F228" s="33">
        <f t="shared" si="13"/>
        <v>0</v>
      </c>
      <c r="H228" s="428"/>
      <c r="I228" s="428"/>
    </row>
    <row r="229" spans="1:9" s="205" customFormat="1" ht="12">
      <c r="A229" s="31" t="s">
        <v>1279</v>
      </c>
      <c r="B229" s="144" t="s">
        <v>1272</v>
      </c>
      <c r="C229" s="37" t="s">
        <v>236</v>
      </c>
      <c r="D229" s="69">
        <v>18</v>
      </c>
      <c r="E229" s="376"/>
      <c r="F229" s="33">
        <f t="shared" si="13"/>
        <v>0</v>
      </c>
      <c r="H229" s="428"/>
      <c r="I229" s="428"/>
    </row>
    <row r="230" spans="1:9" s="205" customFormat="1" ht="12">
      <c r="A230" s="31" t="s">
        <v>1280</v>
      </c>
      <c r="B230" s="144" t="s">
        <v>1273</v>
      </c>
      <c r="C230" s="37" t="s">
        <v>236</v>
      </c>
      <c r="D230" s="69">
        <v>10</v>
      </c>
      <c r="E230" s="376"/>
      <c r="F230" s="33">
        <f t="shared" si="13"/>
        <v>0</v>
      </c>
      <c r="H230" s="428"/>
      <c r="I230" s="428"/>
    </row>
    <row r="231" spans="1:9" s="205" customFormat="1" ht="12">
      <c r="A231" s="31" t="s">
        <v>1281</v>
      </c>
      <c r="B231" s="144" t="s">
        <v>1274</v>
      </c>
      <c r="C231" s="37" t="s">
        <v>236</v>
      </c>
      <c r="D231" s="69">
        <v>12</v>
      </c>
      <c r="E231" s="376"/>
      <c r="F231" s="33">
        <f t="shared" si="13"/>
        <v>0</v>
      </c>
      <c r="H231" s="428"/>
      <c r="I231" s="428"/>
    </row>
    <row r="232" spans="1:9" s="205" customFormat="1">
      <c r="A232" s="51" t="s">
        <v>123</v>
      </c>
      <c r="B232" s="145" t="s">
        <v>141</v>
      </c>
      <c r="C232" s="45"/>
      <c r="D232" s="68"/>
      <c r="E232" s="359"/>
      <c r="F232" s="86">
        <f>SUM(F233:F365)</f>
        <v>0</v>
      </c>
      <c r="H232" s="428"/>
      <c r="I232" s="428"/>
    </row>
    <row r="233" spans="1:9" s="205" customFormat="1" ht="14.25">
      <c r="A233" s="28" t="s">
        <v>1535</v>
      </c>
      <c r="B233" s="146" t="s">
        <v>1743</v>
      </c>
      <c r="C233" s="37"/>
      <c r="D233" s="69"/>
      <c r="E233" s="365"/>
      <c r="F233" s="30"/>
      <c r="H233" s="428"/>
      <c r="I233" s="428"/>
    </row>
    <row r="234" spans="1:9" s="205" customFormat="1" ht="36">
      <c r="A234" s="31" t="s">
        <v>1536</v>
      </c>
      <c r="B234" s="144" t="s">
        <v>32</v>
      </c>
      <c r="C234" s="37"/>
      <c r="D234" s="69"/>
      <c r="E234" s="365"/>
      <c r="F234" s="30"/>
      <c r="H234" s="428"/>
      <c r="I234" s="428"/>
    </row>
    <row r="235" spans="1:9" s="205" customFormat="1" ht="48">
      <c r="A235" s="31" t="s">
        <v>1740</v>
      </c>
      <c r="B235" s="144" t="s">
        <v>1742</v>
      </c>
      <c r="C235" s="37"/>
      <c r="D235" s="69"/>
      <c r="E235" s="365"/>
      <c r="F235" s="30"/>
      <c r="H235" s="428"/>
      <c r="I235" s="428"/>
    </row>
    <row r="236" spans="1:9" s="205" customFormat="1" ht="108">
      <c r="A236" s="31" t="s">
        <v>1741</v>
      </c>
      <c r="B236" s="144" t="s">
        <v>1746</v>
      </c>
      <c r="C236" s="37"/>
      <c r="D236" s="69"/>
      <c r="E236" s="365"/>
      <c r="F236" s="30"/>
      <c r="H236" s="428"/>
      <c r="I236" s="428"/>
    </row>
    <row r="237" spans="1:9" s="205" customFormat="1" ht="216">
      <c r="A237" s="31" t="s">
        <v>1747</v>
      </c>
      <c r="B237" s="220" t="s">
        <v>3906</v>
      </c>
      <c r="C237" s="37"/>
      <c r="D237" s="69"/>
      <c r="E237" s="365"/>
      <c r="F237" s="30"/>
      <c r="H237" s="428"/>
      <c r="I237" s="428"/>
    </row>
    <row r="238" spans="1:9" s="205" customFormat="1" ht="168">
      <c r="A238" s="31"/>
      <c r="B238" s="144" t="s">
        <v>1744</v>
      </c>
      <c r="C238" s="37"/>
      <c r="D238" s="69"/>
      <c r="E238" s="365"/>
      <c r="F238" s="30"/>
      <c r="H238" s="428"/>
      <c r="I238" s="428"/>
    </row>
    <row r="239" spans="1:9" s="205" customFormat="1" ht="168">
      <c r="A239" s="31"/>
      <c r="B239" s="144" t="s">
        <v>4026</v>
      </c>
      <c r="C239" s="37"/>
      <c r="D239" s="69"/>
      <c r="E239" s="365"/>
      <c r="F239" s="30"/>
      <c r="H239" s="428"/>
      <c r="I239" s="428"/>
    </row>
    <row r="240" spans="1:9" s="205" customFormat="1" ht="36">
      <c r="A240" s="31"/>
      <c r="B240" s="144" t="s">
        <v>1745</v>
      </c>
      <c r="C240" s="37"/>
      <c r="D240" s="69"/>
      <c r="E240" s="365"/>
      <c r="F240" s="30"/>
      <c r="H240" s="428"/>
      <c r="I240" s="428"/>
    </row>
    <row r="241" spans="1:9" s="205" customFormat="1" ht="84">
      <c r="A241" s="31"/>
      <c r="B241" s="32" t="s">
        <v>4076</v>
      </c>
      <c r="C241" s="37"/>
      <c r="D241" s="69"/>
      <c r="E241" s="365"/>
      <c r="F241" s="30"/>
      <c r="H241" s="428"/>
      <c r="I241" s="428"/>
    </row>
    <row r="242" spans="1:9" s="205" customFormat="1" ht="102">
      <c r="A242" s="28" t="s">
        <v>124</v>
      </c>
      <c r="B242" s="146" t="s">
        <v>1282</v>
      </c>
      <c r="C242" s="37"/>
      <c r="D242" s="69"/>
      <c r="E242" s="365"/>
      <c r="F242" s="30"/>
      <c r="H242" s="428"/>
      <c r="I242" s="428"/>
    </row>
    <row r="243" spans="1:9" s="205" customFormat="1" ht="36">
      <c r="A243" s="31" t="s">
        <v>125</v>
      </c>
      <c r="B243" s="221" t="s">
        <v>1688</v>
      </c>
      <c r="C243" s="222" t="s">
        <v>12</v>
      </c>
      <c r="D243" s="207">
        <v>437.2</v>
      </c>
      <c r="E243" s="376"/>
      <c r="F243" s="33">
        <f>D243*E243</f>
        <v>0</v>
      </c>
      <c r="H243" s="428"/>
      <c r="I243" s="428"/>
    </row>
    <row r="244" spans="1:9" s="205" customFormat="1" ht="24">
      <c r="A244" s="31" t="s">
        <v>126</v>
      </c>
      <c r="B244" s="221" t="s">
        <v>1283</v>
      </c>
      <c r="C244" s="222" t="s">
        <v>13</v>
      </c>
      <c r="D244" s="207">
        <v>1451</v>
      </c>
      <c r="E244" s="376"/>
      <c r="F244" s="33">
        <f t="shared" ref="F244:F300" si="14">D244*E244</f>
        <v>0</v>
      </c>
      <c r="H244" s="428"/>
      <c r="I244" s="428"/>
    </row>
    <row r="245" spans="1:9" s="205" customFormat="1" ht="12">
      <c r="A245" s="31" t="s">
        <v>1315</v>
      </c>
      <c r="B245" s="221" t="s">
        <v>688</v>
      </c>
      <c r="C245" s="222" t="s">
        <v>13</v>
      </c>
      <c r="D245" s="207">
        <v>50</v>
      </c>
      <c r="E245" s="376"/>
      <c r="F245" s="33">
        <f t="shared" si="14"/>
        <v>0</v>
      </c>
      <c r="H245" s="428"/>
      <c r="I245" s="428"/>
    </row>
    <row r="246" spans="1:9" s="205" customFormat="1" ht="24">
      <c r="A246" s="31" t="s">
        <v>1316</v>
      </c>
      <c r="B246" s="194" t="s">
        <v>1687</v>
      </c>
      <c r="C246" s="222" t="s">
        <v>12</v>
      </c>
      <c r="D246" s="207">
        <v>7.45</v>
      </c>
      <c r="E246" s="376"/>
      <c r="F246" s="33">
        <f t="shared" si="14"/>
        <v>0</v>
      </c>
      <c r="H246" s="428"/>
      <c r="I246" s="428"/>
    </row>
    <row r="247" spans="1:9" s="205" customFormat="1" ht="12">
      <c r="A247" s="31" t="s">
        <v>1317</v>
      </c>
      <c r="B247" s="221" t="s">
        <v>1284</v>
      </c>
      <c r="C247" s="222" t="s">
        <v>13</v>
      </c>
      <c r="D247" s="207">
        <v>27</v>
      </c>
      <c r="E247" s="376"/>
      <c r="F247" s="33">
        <f t="shared" si="14"/>
        <v>0</v>
      </c>
      <c r="H247" s="428"/>
      <c r="I247" s="428"/>
    </row>
    <row r="248" spans="1:9" s="205" customFormat="1" ht="12">
      <c r="A248" s="31" t="s">
        <v>1318</v>
      </c>
      <c r="B248" s="221" t="s">
        <v>688</v>
      </c>
      <c r="C248" s="222" t="s">
        <v>13</v>
      </c>
      <c r="D248" s="207">
        <v>9</v>
      </c>
      <c r="E248" s="376"/>
      <c r="F248" s="33">
        <f t="shared" si="14"/>
        <v>0</v>
      </c>
      <c r="H248" s="428"/>
      <c r="I248" s="428"/>
    </row>
    <row r="249" spans="1:9" s="205" customFormat="1" ht="36">
      <c r="A249" s="31" t="s">
        <v>1319</v>
      </c>
      <c r="B249" s="221" t="s">
        <v>1689</v>
      </c>
      <c r="C249" s="222" t="s">
        <v>12</v>
      </c>
      <c r="D249" s="207">
        <v>162.88999999999999</v>
      </c>
      <c r="E249" s="376"/>
      <c r="F249" s="33">
        <f t="shared" si="14"/>
        <v>0</v>
      </c>
      <c r="H249" s="428"/>
      <c r="I249" s="428"/>
    </row>
    <row r="250" spans="1:9" s="205" customFormat="1" ht="24">
      <c r="A250" s="31" t="s">
        <v>1320</v>
      </c>
      <c r="B250" s="221" t="s">
        <v>1285</v>
      </c>
      <c r="C250" s="222" t="s">
        <v>13</v>
      </c>
      <c r="D250" s="207">
        <v>541</v>
      </c>
      <c r="E250" s="376"/>
      <c r="F250" s="33">
        <f t="shared" si="14"/>
        <v>0</v>
      </c>
      <c r="H250" s="428"/>
      <c r="I250" s="428"/>
    </row>
    <row r="251" spans="1:9" s="205" customFormat="1" ht="12">
      <c r="A251" s="31" t="s">
        <v>1321</v>
      </c>
      <c r="B251" s="221" t="s">
        <v>688</v>
      </c>
      <c r="C251" s="222" t="s">
        <v>57</v>
      </c>
      <c r="D251" s="207">
        <v>69</v>
      </c>
      <c r="E251" s="376"/>
      <c r="F251" s="33">
        <f t="shared" si="14"/>
        <v>0</v>
      </c>
      <c r="H251" s="428"/>
      <c r="I251" s="428"/>
    </row>
    <row r="252" spans="1:9" s="205" customFormat="1" ht="12">
      <c r="A252" s="31" t="s">
        <v>1322</v>
      </c>
      <c r="B252" s="221" t="s">
        <v>1286</v>
      </c>
      <c r="C252" s="222" t="s">
        <v>236</v>
      </c>
      <c r="D252" s="207">
        <v>7</v>
      </c>
      <c r="E252" s="376"/>
      <c r="F252" s="33">
        <f t="shared" si="14"/>
        <v>0</v>
      </c>
      <c r="H252" s="428"/>
      <c r="I252" s="428"/>
    </row>
    <row r="253" spans="1:9" s="205" customFormat="1" ht="24">
      <c r="A253" s="31" t="s">
        <v>1323</v>
      </c>
      <c r="B253" s="221" t="s">
        <v>1690</v>
      </c>
      <c r="C253" s="222" t="s">
        <v>12</v>
      </c>
      <c r="D253" s="207">
        <v>0.59</v>
      </c>
      <c r="E253" s="376"/>
      <c r="F253" s="33">
        <f t="shared" si="14"/>
        <v>0</v>
      </c>
      <c r="H253" s="428"/>
      <c r="I253" s="428"/>
    </row>
    <row r="254" spans="1:9" s="205" customFormat="1" ht="24">
      <c r="A254" s="31" t="s">
        <v>1324</v>
      </c>
      <c r="B254" s="221" t="s">
        <v>1691</v>
      </c>
      <c r="C254" s="222" t="s">
        <v>12</v>
      </c>
      <c r="D254" s="207">
        <v>1100</v>
      </c>
      <c r="E254" s="376"/>
      <c r="F254" s="33">
        <f t="shared" si="14"/>
        <v>0</v>
      </c>
      <c r="H254" s="428"/>
      <c r="I254" s="428"/>
    </row>
    <row r="255" spans="1:9" s="205" customFormat="1" ht="12">
      <c r="A255" s="31" t="s">
        <v>1325</v>
      </c>
      <c r="B255" s="221" t="s">
        <v>1287</v>
      </c>
      <c r="C255" s="222" t="s">
        <v>13</v>
      </c>
      <c r="D255" s="207">
        <v>1400</v>
      </c>
      <c r="E255" s="376"/>
      <c r="F255" s="33">
        <f t="shared" si="14"/>
        <v>0</v>
      </c>
      <c r="H255" s="428"/>
      <c r="I255" s="428"/>
    </row>
    <row r="256" spans="1:9" s="205" customFormat="1" ht="12">
      <c r="A256" s="31" t="s">
        <v>1326</v>
      </c>
      <c r="B256" s="221" t="s">
        <v>1288</v>
      </c>
      <c r="C256" s="222" t="s">
        <v>13</v>
      </c>
      <c r="D256" s="207">
        <v>2</v>
      </c>
      <c r="E256" s="376"/>
      <c r="F256" s="33">
        <f t="shared" si="14"/>
        <v>0</v>
      </c>
      <c r="H256" s="428"/>
      <c r="I256" s="428"/>
    </row>
    <row r="257" spans="1:9" s="205" customFormat="1" ht="12">
      <c r="A257" s="31" t="s">
        <v>1327</v>
      </c>
      <c r="B257" s="221" t="s">
        <v>688</v>
      </c>
      <c r="C257" s="222" t="s">
        <v>13</v>
      </c>
      <c r="D257" s="207">
        <v>120</v>
      </c>
      <c r="E257" s="376"/>
      <c r="F257" s="33">
        <f t="shared" si="14"/>
        <v>0</v>
      </c>
      <c r="H257" s="428"/>
      <c r="I257" s="428"/>
    </row>
    <row r="258" spans="1:9" s="205" customFormat="1" ht="12">
      <c r="A258" s="31" t="s">
        <v>1328</v>
      </c>
      <c r="B258" s="221" t="s">
        <v>1289</v>
      </c>
      <c r="C258" s="222" t="s">
        <v>13</v>
      </c>
      <c r="D258" s="207">
        <v>18</v>
      </c>
      <c r="E258" s="376"/>
      <c r="F258" s="33">
        <f t="shared" si="14"/>
        <v>0</v>
      </c>
      <c r="H258" s="428"/>
      <c r="I258" s="428"/>
    </row>
    <row r="259" spans="1:9" s="205" customFormat="1" ht="12">
      <c r="A259" s="31" t="s">
        <v>1329</v>
      </c>
      <c r="B259" s="221" t="s">
        <v>1290</v>
      </c>
      <c r="C259" s="222" t="s">
        <v>13</v>
      </c>
      <c r="D259" s="207">
        <v>16</v>
      </c>
      <c r="E259" s="376"/>
      <c r="F259" s="33">
        <f t="shared" si="14"/>
        <v>0</v>
      </c>
      <c r="H259" s="428"/>
      <c r="I259" s="428"/>
    </row>
    <row r="260" spans="1:9" s="205" customFormat="1" ht="12">
      <c r="A260" s="31" t="s">
        <v>1330</v>
      </c>
      <c r="B260" s="223" t="s">
        <v>1291</v>
      </c>
      <c r="C260" s="224" t="s">
        <v>236</v>
      </c>
      <c r="D260" s="207">
        <v>1</v>
      </c>
      <c r="E260" s="376"/>
      <c r="F260" s="33">
        <f t="shared" si="14"/>
        <v>0</v>
      </c>
      <c r="H260" s="428"/>
      <c r="I260" s="428"/>
    </row>
    <row r="261" spans="1:9" s="205" customFormat="1" ht="12">
      <c r="A261" s="31" t="s">
        <v>1331</v>
      </c>
      <c r="B261" s="223" t="s">
        <v>1292</v>
      </c>
      <c r="C261" s="224" t="s">
        <v>236</v>
      </c>
      <c r="D261" s="207">
        <v>2</v>
      </c>
      <c r="E261" s="376"/>
      <c r="F261" s="33">
        <f t="shared" si="14"/>
        <v>0</v>
      </c>
      <c r="H261" s="428"/>
      <c r="I261" s="428"/>
    </row>
    <row r="262" spans="1:9" s="205" customFormat="1" ht="12">
      <c r="A262" s="31" t="s">
        <v>1332</v>
      </c>
      <c r="B262" s="223" t="s">
        <v>1293</v>
      </c>
      <c r="C262" s="224" t="s">
        <v>236</v>
      </c>
      <c r="D262" s="207">
        <v>2</v>
      </c>
      <c r="E262" s="376"/>
      <c r="F262" s="33">
        <f t="shared" si="14"/>
        <v>0</v>
      </c>
      <c r="H262" s="428"/>
      <c r="I262" s="428"/>
    </row>
    <row r="263" spans="1:9" s="205" customFormat="1" ht="12">
      <c r="A263" s="31" t="s">
        <v>1333</v>
      </c>
      <c r="B263" s="223" t="s">
        <v>1294</v>
      </c>
      <c r="C263" s="224" t="s">
        <v>236</v>
      </c>
      <c r="D263" s="207">
        <v>2</v>
      </c>
      <c r="E263" s="376"/>
      <c r="F263" s="33">
        <f t="shared" si="14"/>
        <v>0</v>
      </c>
      <c r="H263" s="428"/>
      <c r="I263" s="428"/>
    </row>
    <row r="264" spans="1:9" s="205" customFormat="1" ht="12">
      <c r="A264" s="31" t="s">
        <v>1334</v>
      </c>
      <c r="B264" s="223" t="s">
        <v>1295</v>
      </c>
      <c r="C264" s="224" t="s">
        <v>236</v>
      </c>
      <c r="D264" s="207">
        <v>60</v>
      </c>
      <c r="E264" s="376"/>
      <c r="F264" s="33">
        <f t="shared" si="14"/>
        <v>0</v>
      </c>
      <c r="H264" s="428"/>
      <c r="I264" s="428"/>
    </row>
    <row r="265" spans="1:9" s="205" customFormat="1" ht="12">
      <c r="A265" s="31" t="s">
        <v>1335</v>
      </c>
      <c r="B265" s="223" t="s">
        <v>1296</v>
      </c>
      <c r="C265" s="224" t="s">
        <v>236</v>
      </c>
      <c r="D265" s="207">
        <v>70</v>
      </c>
      <c r="E265" s="376"/>
      <c r="F265" s="33">
        <f t="shared" si="14"/>
        <v>0</v>
      </c>
      <c r="H265" s="428"/>
      <c r="I265" s="428"/>
    </row>
    <row r="266" spans="1:9" s="205" customFormat="1" ht="24">
      <c r="A266" s="31" t="s">
        <v>1336</v>
      </c>
      <c r="B266" s="221" t="s">
        <v>1692</v>
      </c>
      <c r="C266" s="224" t="s">
        <v>12</v>
      </c>
      <c r="D266" s="207">
        <v>93.04</v>
      </c>
      <c r="E266" s="376"/>
      <c r="F266" s="33">
        <f t="shared" si="14"/>
        <v>0</v>
      </c>
      <c r="H266" s="428"/>
      <c r="I266" s="428"/>
    </row>
    <row r="267" spans="1:9" s="205" customFormat="1" ht="12">
      <c r="A267" s="31" t="s">
        <v>1337</v>
      </c>
      <c r="B267" s="223" t="s">
        <v>1297</v>
      </c>
      <c r="C267" s="224" t="s">
        <v>13</v>
      </c>
      <c r="D267" s="207">
        <v>320</v>
      </c>
      <c r="E267" s="376"/>
      <c r="F267" s="33">
        <f t="shared" si="14"/>
        <v>0</v>
      </c>
      <c r="H267" s="428"/>
      <c r="I267" s="428"/>
    </row>
    <row r="268" spans="1:9" s="205" customFormat="1" ht="12">
      <c r="A268" s="31" t="s">
        <v>1338</v>
      </c>
      <c r="B268" s="223" t="s">
        <v>688</v>
      </c>
      <c r="C268" s="224" t="s">
        <v>13</v>
      </c>
      <c r="D268" s="207">
        <v>12</v>
      </c>
      <c r="E268" s="376"/>
      <c r="F268" s="33">
        <f t="shared" si="14"/>
        <v>0</v>
      </c>
      <c r="H268" s="428"/>
      <c r="I268" s="428"/>
    </row>
    <row r="269" spans="1:9" s="205" customFormat="1" ht="12">
      <c r="A269" s="31" t="s">
        <v>1339</v>
      </c>
      <c r="B269" s="223" t="s">
        <v>1298</v>
      </c>
      <c r="C269" s="224" t="s">
        <v>29</v>
      </c>
      <c r="D269" s="207">
        <v>60</v>
      </c>
      <c r="E269" s="376"/>
      <c r="F269" s="33">
        <f t="shared" si="14"/>
        <v>0</v>
      </c>
      <c r="H269" s="428"/>
      <c r="I269" s="428"/>
    </row>
    <row r="270" spans="1:9" s="205" customFormat="1" ht="12">
      <c r="A270" s="31" t="s">
        <v>1340</v>
      </c>
      <c r="B270" s="223" t="s">
        <v>1299</v>
      </c>
      <c r="C270" s="224" t="s">
        <v>29</v>
      </c>
      <c r="D270" s="207">
        <v>12</v>
      </c>
      <c r="E270" s="376"/>
      <c r="F270" s="33">
        <f t="shared" si="14"/>
        <v>0</v>
      </c>
      <c r="H270" s="428"/>
      <c r="I270" s="428"/>
    </row>
    <row r="271" spans="1:9" s="205" customFormat="1" ht="36">
      <c r="A271" s="31" t="s">
        <v>1341</v>
      </c>
      <c r="B271" s="221" t="s">
        <v>1693</v>
      </c>
      <c r="C271" s="224" t="s">
        <v>12</v>
      </c>
      <c r="D271" s="207">
        <v>98</v>
      </c>
      <c r="E271" s="376"/>
      <c r="F271" s="33">
        <f t="shared" si="14"/>
        <v>0</v>
      </c>
      <c r="H271" s="428"/>
      <c r="I271" s="428"/>
    </row>
    <row r="272" spans="1:9" s="205" customFormat="1" ht="12">
      <c r="A272" s="31" t="s">
        <v>1342</v>
      </c>
      <c r="B272" s="223" t="s">
        <v>1300</v>
      </c>
      <c r="C272" s="224" t="s">
        <v>13</v>
      </c>
      <c r="D272" s="207">
        <v>262</v>
      </c>
      <c r="E272" s="376"/>
      <c r="F272" s="33">
        <f t="shared" si="14"/>
        <v>0</v>
      </c>
      <c r="H272" s="428"/>
      <c r="I272" s="428"/>
    </row>
    <row r="273" spans="1:9" s="205" customFormat="1" ht="12">
      <c r="A273" s="31" t="s">
        <v>1343</v>
      </c>
      <c r="B273" s="223" t="s">
        <v>1301</v>
      </c>
      <c r="C273" s="224" t="s">
        <v>13</v>
      </c>
      <c r="D273" s="207">
        <v>60</v>
      </c>
      <c r="E273" s="376"/>
      <c r="F273" s="33">
        <f t="shared" si="14"/>
        <v>0</v>
      </c>
      <c r="H273" s="428"/>
      <c r="I273" s="428"/>
    </row>
    <row r="274" spans="1:9" s="205" customFormat="1" ht="24">
      <c r="A274" s="31" t="s">
        <v>1344</v>
      </c>
      <c r="B274" s="221" t="s">
        <v>1302</v>
      </c>
      <c r="C274" s="224" t="s">
        <v>12</v>
      </c>
      <c r="D274" s="207">
        <v>5.55</v>
      </c>
      <c r="E274" s="376"/>
      <c r="F274" s="33">
        <f t="shared" si="14"/>
        <v>0</v>
      </c>
      <c r="H274" s="428"/>
      <c r="I274" s="428"/>
    </row>
    <row r="275" spans="1:9" s="205" customFormat="1" ht="24">
      <c r="A275" s="31" t="s">
        <v>1345</v>
      </c>
      <c r="B275" s="221" t="s">
        <v>1694</v>
      </c>
      <c r="C275" s="224" t="s">
        <v>12</v>
      </c>
      <c r="D275" s="207">
        <v>93.21</v>
      </c>
      <c r="E275" s="376"/>
      <c r="F275" s="33">
        <f t="shared" si="14"/>
        <v>0</v>
      </c>
      <c r="H275" s="428"/>
      <c r="I275" s="428"/>
    </row>
    <row r="276" spans="1:9" s="205" customFormat="1" ht="12">
      <c r="A276" s="31" t="s">
        <v>1346</v>
      </c>
      <c r="B276" s="223" t="s">
        <v>1300</v>
      </c>
      <c r="C276" s="224" t="s">
        <v>13</v>
      </c>
      <c r="D276" s="207">
        <v>182</v>
      </c>
      <c r="E276" s="376"/>
      <c r="F276" s="33">
        <f t="shared" si="14"/>
        <v>0</v>
      </c>
      <c r="H276" s="428"/>
      <c r="I276" s="428"/>
    </row>
    <row r="277" spans="1:9" s="205" customFormat="1" ht="12">
      <c r="A277" s="31" t="s">
        <v>1347</v>
      </c>
      <c r="B277" s="223" t="s">
        <v>1301</v>
      </c>
      <c r="C277" s="224" t="s">
        <v>13</v>
      </c>
      <c r="D277" s="207">
        <v>43</v>
      </c>
      <c r="E277" s="376"/>
      <c r="F277" s="33">
        <f t="shared" si="14"/>
        <v>0</v>
      </c>
      <c r="H277" s="428"/>
      <c r="I277" s="428"/>
    </row>
    <row r="278" spans="1:9" s="205" customFormat="1" ht="12">
      <c r="A278" s="31" t="s">
        <v>1348</v>
      </c>
      <c r="B278" s="223" t="s">
        <v>1303</v>
      </c>
      <c r="C278" s="224" t="s">
        <v>13</v>
      </c>
      <c r="D278" s="207">
        <v>8</v>
      </c>
      <c r="E278" s="376"/>
      <c r="F278" s="33">
        <f t="shared" si="14"/>
        <v>0</v>
      </c>
      <c r="H278" s="428"/>
      <c r="I278" s="428"/>
    </row>
    <row r="279" spans="1:9" s="205" customFormat="1" ht="12">
      <c r="A279" s="31" t="s">
        <v>1349</v>
      </c>
      <c r="B279" s="223" t="s">
        <v>1304</v>
      </c>
      <c r="C279" s="224" t="s">
        <v>236</v>
      </c>
      <c r="D279" s="207">
        <v>4</v>
      </c>
      <c r="E279" s="376"/>
      <c r="F279" s="33">
        <f t="shared" si="14"/>
        <v>0</v>
      </c>
      <c r="H279" s="428"/>
      <c r="I279" s="428"/>
    </row>
    <row r="280" spans="1:9" s="205" customFormat="1" ht="36">
      <c r="A280" s="31" t="s">
        <v>1350</v>
      </c>
      <c r="B280" s="225" t="s">
        <v>1748</v>
      </c>
      <c r="C280" s="224" t="s">
        <v>12</v>
      </c>
      <c r="D280" s="207">
        <v>109.9</v>
      </c>
      <c r="E280" s="376"/>
      <c r="F280" s="33">
        <f t="shared" si="14"/>
        <v>0</v>
      </c>
      <c r="H280" s="428"/>
      <c r="I280" s="428"/>
    </row>
    <row r="281" spans="1:9" s="205" customFormat="1" ht="36">
      <c r="A281" s="31" t="s">
        <v>1351</v>
      </c>
      <c r="B281" s="225" t="s">
        <v>1749</v>
      </c>
      <c r="C281" s="224" t="s">
        <v>12</v>
      </c>
      <c r="D281" s="207">
        <v>28.13</v>
      </c>
      <c r="E281" s="376"/>
      <c r="F281" s="33">
        <f t="shared" si="14"/>
        <v>0</v>
      </c>
      <c r="H281" s="428"/>
      <c r="I281" s="428"/>
    </row>
    <row r="282" spans="1:9" s="205" customFormat="1" ht="36">
      <c r="A282" s="31" t="s">
        <v>1352</v>
      </c>
      <c r="B282" s="208" t="s">
        <v>4079</v>
      </c>
      <c r="C282" s="209" t="s">
        <v>13</v>
      </c>
      <c r="D282" s="207">
        <v>643</v>
      </c>
      <c r="E282" s="376"/>
      <c r="F282" s="204">
        <f t="shared" si="14"/>
        <v>0</v>
      </c>
      <c r="H282" s="428"/>
      <c r="I282" s="428"/>
    </row>
    <row r="283" spans="1:9" s="205" customFormat="1" ht="24">
      <c r="A283" s="31" t="s">
        <v>1353</v>
      </c>
      <c r="B283" s="221" t="s">
        <v>1695</v>
      </c>
      <c r="C283" s="224" t="s">
        <v>12</v>
      </c>
      <c r="D283" s="207">
        <v>19.21</v>
      </c>
      <c r="E283" s="376"/>
      <c r="F283" s="33">
        <f t="shared" si="14"/>
        <v>0</v>
      </c>
      <c r="H283" s="428"/>
      <c r="I283" s="428"/>
    </row>
    <row r="284" spans="1:9" s="205" customFormat="1" ht="24">
      <c r="A284" s="31" t="s">
        <v>1354</v>
      </c>
      <c r="B284" s="221" t="s">
        <v>1696</v>
      </c>
      <c r="C284" s="224" t="s">
        <v>12</v>
      </c>
      <c r="D284" s="207">
        <v>131.88</v>
      </c>
      <c r="E284" s="376"/>
      <c r="F284" s="33">
        <f t="shared" si="14"/>
        <v>0</v>
      </c>
      <c r="H284" s="428"/>
      <c r="I284" s="428"/>
    </row>
    <row r="285" spans="1:9" s="205" customFormat="1" ht="24">
      <c r="A285" s="31" t="s">
        <v>1355</v>
      </c>
      <c r="B285" s="223" t="s">
        <v>1305</v>
      </c>
      <c r="C285" s="224" t="s">
        <v>13</v>
      </c>
      <c r="D285" s="207">
        <v>1278</v>
      </c>
      <c r="E285" s="376"/>
      <c r="F285" s="33">
        <f t="shared" si="14"/>
        <v>0</v>
      </c>
      <c r="H285" s="428"/>
      <c r="I285" s="428"/>
    </row>
    <row r="286" spans="1:9" s="205" customFormat="1" ht="12">
      <c r="A286" s="31" t="s">
        <v>1356</v>
      </c>
      <c r="B286" s="223" t="s">
        <v>1306</v>
      </c>
      <c r="C286" s="224" t="s">
        <v>13</v>
      </c>
      <c r="D286" s="207">
        <v>84</v>
      </c>
      <c r="E286" s="376"/>
      <c r="F286" s="33">
        <f t="shared" si="14"/>
        <v>0</v>
      </c>
      <c r="H286" s="428"/>
      <c r="I286" s="428"/>
    </row>
    <row r="287" spans="1:9" s="205" customFormat="1" ht="12">
      <c r="A287" s="31" t="s">
        <v>1357</v>
      </c>
      <c r="B287" s="223" t="s">
        <v>1307</v>
      </c>
      <c r="C287" s="224" t="s">
        <v>13</v>
      </c>
      <c r="D287" s="207">
        <v>8</v>
      </c>
      <c r="E287" s="376"/>
      <c r="F287" s="33">
        <f t="shared" si="14"/>
        <v>0</v>
      </c>
      <c r="H287" s="428"/>
      <c r="I287" s="428"/>
    </row>
    <row r="288" spans="1:9" s="205" customFormat="1" ht="12">
      <c r="A288" s="31" t="s">
        <v>1358</v>
      </c>
      <c r="B288" s="223" t="s">
        <v>1292</v>
      </c>
      <c r="C288" s="224" t="s">
        <v>236</v>
      </c>
      <c r="D288" s="207">
        <v>2</v>
      </c>
      <c r="E288" s="376"/>
      <c r="F288" s="33">
        <f t="shared" si="14"/>
        <v>0</v>
      </c>
      <c r="H288" s="428"/>
      <c r="I288" s="428"/>
    </row>
    <row r="289" spans="1:9" s="205" customFormat="1" ht="36">
      <c r="A289" s="31" t="s">
        <v>1359</v>
      </c>
      <c r="B289" s="225" t="s">
        <v>1750</v>
      </c>
      <c r="C289" s="224" t="s">
        <v>12</v>
      </c>
      <c r="D289" s="207">
        <v>126.1</v>
      </c>
      <c r="E289" s="376"/>
      <c r="F289" s="33">
        <f t="shared" si="14"/>
        <v>0</v>
      </c>
      <c r="H289" s="428"/>
      <c r="I289" s="428"/>
    </row>
    <row r="290" spans="1:9" s="205" customFormat="1" ht="36">
      <c r="A290" s="31" t="s">
        <v>1360</v>
      </c>
      <c r="B290" s="208" t="s">
        <v>4080</v>
      </c>
      <c r="C290" s="209" t="s">
        <v>13</v>
      </c>
      <c r="D290" s="207">
        <v>268</v>
      </c>
      <c r="E290" s="376"/>
      <c r="F290" s="204">
        <f t="shared" ref="F290" si="15">D290*E290</f>
        <v>0</v>
      </c>
      <c r="H290" s="428"/>
      <c r="I290" s="428"/>
    </row>
    <row r="291" spans="1:9" s="205" customFormat="1" ht="12">
      <c r="A291" s="31" t="s">
        <v>1361</v>
      </c>
      <c r="B291" s="223" t="s">
        <v>1308</v>
      </c>
      <c r="C291" s="224" t="s">
        <v>13</v>
      </c>
      <c r="D291" s="207">
        <v>574</v>
      </c>
      <c r="E291" s="376"/>
      <c r="F291" s="33">
        <f t="shared" si="14"/>
        <v>0</v>
      </c>
      <c r="H291" s="428"/>
      <c r="I291" s="428"/>
    </row>
    <row r="292" spans="1:9" s="205" customFormat="1" ht="12">
      <c r="A292" s="31" t="s">
        <v>1362</v>
      </c>
      <c r="B292" s="223" t="s">
        <v>1306</v>
      </c>
      <c r="C292" s="224" t="s">
        <v>13</v>
      </c>
      <c r="D292" s="207">
        <v>40</v>
      </c>
      <c r="E292" s="376"/>
      <c r="F292" s="33">
        <f t="shared" si="14"/>
        <v>0</v>
      </c>
      <c r="H292" s="428"/>
      <c r="I292" s="428"/>
    </row>
    <row r="293" spans="1:9" s="205" customFormat="1" ht="12">
      <c r="A293" s="31" t="s">
        <v>1363</v>
      </c>
      <c r="B293" s="223" t="s">
        <v>1309</v>
      </c>
      <c r="C293" s="224" t="s">
        <v>236</v>
      </c>
      <c r="D293" s="207">
        <v>2</v>
      </c>
      <c r="E293" s="376"/>
      <c r="F293" s="33">
        <f t="shared" si="14"/>
        <v>0</v>
      </c>
      <c r="H293" s="428"/>
      <c r="I293" s="428"/>
    </row>
    <row r="294" spans="1:9" s="205" customFormat="1" ht="12">
      <c r="A294" s="31" t="s">
        <v>1364</v>
      </c>
      <c r="B294" s="223" t="s">
        <v>1310</v>
      </c>
      <c r="C294" s="224" t="s">
        <v>236</v>
      </c>
      <c r="D294" s="207">
        <v>54</v>
      </c>
      <c r="E294" s="376"/>
      <c r="F294" s="33">
        <f t="shared" si="14"/>
        <v>0</v>
      </c>
      <c r="H294" s="428"/>
      <c r="I294" s="428"/>
    </row>
    <row r="295" spans="1:9" s="205" customFormat="1" ht="12">
      <c r="A295" s="31" t="s">
        <v>1365</v>
      </c>
      <c r="B295" s="223" t="s">
        <v>1311</v>
      </c>
      <c r="C295" s="224" t="s">
        <v>236</v>
      </c>
      <c r="D295" s="207">
        <v>6</v>
      </c>
      <c r="E295" s="376"/>
      <c r="F295" s="33">
        <f t="shared" si="14"/>
        <v>0</v>
      </c>
      <c r="H295" s="428"/>
      <c r="I295" s="428"/>
    </row>
    <row r="296" spans="1:9" s="205" customFormat="1" ht="12">
      <c r="A296" s="31" t="s">
        <v>1366</v>
      </c>
      <c r="B296" s="223" t="s">
        <v>1312</v>
      </c>
      <c r="C296" s="224" t="s">
        <v>236</v>
      </c>
      <c r="D296" s="207">
        <v>2</v>
      </c>
      <c r="E296" s="376"/>
      <c r="F296" s="33">
        <f t="shared" si="14"/>
        <v>0</v>
      </c>
      <c r="H296" s="428"/>
      <c r="I296" s="428"/>
    </row>
    <row r="297" spans="1:9" s="205" customFormat="1" ht="12">
      <c r="A297" s="31" t="s">
        <v>1367</v>
      </c>
      <c r="B297" s="223" t="s">
        <v>1313</v>
      </c>
      <c r="C297" s="224" t="s">
        <v>236</v>
      </c>
      <c r="D297" s="207">
        <v>3</v>
      </c>
      <c r="E297" s="376"/>
      <c r="F297" s="33">
        <f t="shared" si="14"/>
        <v>0</v>
      </c>
      <c r="H297" s="428"/>
      <c r="I297" s="428"/>
    </row>
    <row r="298" spans="1:9" s="205" customFormat="1" ht="36">
      <c r="A298" s="31" t="s">
        <v>1368</v>
      </c>
      <c r="B298" s="221" t="s">
        <v>1697</v>
      </c>
      <c r="C298" s="224" t="s">
        <v>12</v>
      </c>
      <c r="D298" s="207">
        <v>1.46</v>
      </c>
      <c r="E298" s="376"/>
      <c r="F298" s="33">
        <f t="shared" si="14"/>
        <v>0</v>
      </c>
      <c r="H298" s="428"/>
      <c r="I298" s="428"/>
    </row>
    <row r="299" spans="1:9" s="205" customFormat="1" ht="24">
      <c r="A299" s="31" t="s">
        <v>4077</v>
      </c>
      <c r="B299" s="223" t="s">
        <v>1314</v>
      </c>
      <c r="C299" s="224" t="s">
        <v>13</v>
      </c>
      <c r="D299" s="207">
        <v>7.3</v>
      </c>
      <c r="E299" s="376"/>
      <c r="F299" s="33">
        <f t="shared" si="14"/>
        <v>0</v>
      </c>
      <c r="H299" s="428"/>
      <c r="I299" s="428"/>
    </row>
    <row r="300" spans="1:9" s="205" customFormat="1" ht="12">
      <c r="A300" s="31" t="s">
        <v>4078</v>
      </c>
      <c r="B300" s="223" t="s">
        <v>1306</v>
      </c>
      <c r="C300" s="224" t="s">
        <v>13</v>
      </c>
      <c r="D300" s="207">
        <v>1.8</v>
      </c>
      <c r="E300" s="376"/>
      <c r="F300" s="33">
        <f t="shared" si="14"/>
        <v>0</v>
      </c>
      <c r="H300" s="428"/>
      <c r="I300" s="428"/>
    </row>
    <row r="301" spans="1:9" s="205" customFormat="1" ht="76.5">
      <c r="A301" s="28" t="s">
        <v>1369</v>
      </c>
      <c r="B301" s="146" t="s">
        <v>1527</v>
      </c>
      <c r="C301" s="37"/>
      <c r="D301" s="69"/>
      <c r="E301" s="365"/>
      <c r="F301" s="30"/>
      <c r="H301" s="428"/>
      <c r="I301" s="428"/>
    </row>
    <row r="302" spans="1:9" s="205" customFormat="1" ht="12">
      <c r="A302" s="31" t="s">
        <v>1370</v>
      </c>
      <c r="B302" s="226" t="s">
        <v>1698</v>
      </c>
      <c r="C302" s="206" t="s">
        <v>12</v>
      </c>
      <c r="D302" s="207">
        <v>10.5</v>
      </c>
      <c r="E302" s="376"/>
      <c r="F302" s="33">
        <f t="shared" ref="F302:F344" si="16">D302*E302</f>
        <v>0</v>
      </c>
      <c r="H302" s="428"/>
      <c r="I302" s="428"/>
    </row>
    <row r="303" spans="1:9" s="205" customFormat="1" ht="12">
      <c r="A303" s="31" t="s">
        <v>1382</v>
      </c>
      <c r="B303" s="215" t="s">
        <v>1371</v>
      </c>
      <c r="C303" s="206" t="s">
        <v>13</v>
      </c>
      <c r="D303" s="207">
        <v>103</v>
      </c>
      <c r="E303" s="376"/>
      <c r="F303" s="33">
        <f t="shared" si="16"/>
        <v>0</v>
      </c>
      <c r="H303" s="428"/>
      <c r="I303" s="428"/>
    </row>
    <row r="304" spans="1:9" s="205" customFormat="1" ht="12">
      <c r="A304" s="31" t="s">
        <v>1383</v>
      </c>
      <c r="B304" s="226" t="s">
        <v>1699</v>
      </c>
      <c r="C304" s="206" t="s">
        <v>12</v>
      </c>
      <c r="D304" s="207">
        <v>41.8</v>
      </c>
      <c r="E304" s="376"/>
      <c r="F304" s="33">
        <f t="shared" si="16"/>
        <v>0</v>
      </c>
      <c r="H304" s="428"/>
      <c r="I304" s="428"/>
    </row>
    <row r="305" spans="1:9" s="205" customFormat="1" ht="12">
      <c r="A305" s="31" t="s">
        <v>1384</v>
      </c>
      <c r="B305" s="215" t="s">
        <v>1372</v>
      </c>
      <c r="C305" s="206" t="s">
        <v>13</v>
      </c>
      <c r="D305" s="207">
        <v>440</v>
      </c>
      <c r="E305" s="376"/>
      <c r="F305" s="33">
        <f t="shared" si="16"/>
        <v>0</v>
      </c>
      <c r="H305" s="428"/>
      <c r="I305" s="428"/>
    </row>
    <row r="306" spans="1:9" s="205" customFormat="1" ht="12">
      <c r="A306" s="31" t="s">
        <v>1385</v>
      </c>
      <c r="B306" s="226" t="s">
        <v>1700</v>
      </c>
      <c r="C306" s="206" t="s">
        <v>12</v>
      </c>
      <c r="D306" s="207">
        <v>10.6</v>
      </c>
      <c r="E306" s="376"/>
      <c r="F306" s="33">
        <f t="shared" si="16"/>
        <v>0</v>
      </c>
      <c r="H306" s="428"/>
      <c r="I306" s="428"/>
    </row>
    <row r="307" spans="1:9" s="205" customFormat="1" ht="12">
      <c r="A307" s="31" t="s">
        <v>1386</v>
      </c>
      <c r="B307" s="226" t="s">
        <v>1701</v>
      </c>
      <c r="C307" s="206" t="s">
        <v>12</v>
      </c>
      <c r="D307" s="207">
        <v>10.3</v>
      </c>
      <c r="E307" s="376"/>
      <c r="F307" s="33">
        <f t="shared" si="16"/>
        <v>0</v>
      </c>
      <c r="H307" s="428"/>
      <c r="I307" s="428"/>
    </row>
    <row r="308" spans="1:9" s="205" customFormat="1" ht="12">
      <c r="A308" s="31" t="s">
        <v>1387</v>
      </c>
      <c r="B308" s="226" t="s">
        <v>1702</v>
      </c>
      <c r="C308" s="206" t="s">
        <v>12</v>
      </c>
      <c r="D308" s="207">
        <v>143</v>
      </c>
      <c r="E308" s="376"/>
      <c r="F308" s="33">
        <f t="shared" si="16"/>
        <v>0</v>
      </c>
      <c r="H308" s="428"/>
      <c r="I308" s="428"/>
    </row>
    <row r="309" spans="1:9" s="205" customFormat="1" ht="12">
      <c r="A309" s="31" t="s">
        <v>1388</v>
      </c>
      <c r="B309" s="215" t="s">
        <v>1373</v>
      </c>
      <c r="C309" s="206" t="s">
        <v>13</v>
      </c>
      <c r="D309" s="207">
        <v>101</v>
      </c>
      <c r="E309" s="376"/>
      <c r="F309" s="33">
        <f t="shared" si="16"/>
        <v>0</v>
      </c>
      <c r="H309" s="428"/>
      <c r="I309" s="428"/>
    </row>
    <row r="310" spans="1:9" s="205" customFormat="1" ht="12">
      <c r="A310" s="31" t="s">
        <v>1389</v>
      </c>
      <c r="B310" s="215" t="s">
        <v>1374</v>
      </c>
      <c r="C310" s="206" t="s">
        <v>13</v>
      </c>
      <c r="D310" s="207">
        <v>370</v>
      </c>
      <c r="E310" s="376"/>
      <c r="F310" s="33">
        <f t="shared" si="16"/>
        <v>0</v>
      </c>
      <c r="H310" s="428"/>
      <c r="I310" s="428"/>
    </row>
    <row r="311" spans="1:9" s="205" customFormat="1" ht="12">
      <c r="A311" s="31" t="s">
        <v>1390</v>
      </c>
      <c r="B311" s="215" t="s">
        <v>1375</v>
      </c>
      <c r="C311" s="206" t="s">
        <v>13</v>
      </c>
      <c r="D311" s="207">
        <v>345</v>
      </c>
      <c r="E311" s="376"/>
      <c r="F311" s="33">
        <f t="shared" si="16"/>
        <v>0</v>
      </c>
      <c r="H311" s="428"/>
      <c r="I311" s="428"/>
    </row>
    <row r="312" spans="1:9" s="205" customFormat="1" ht="24">
      <c r="A312" s="31" t="s">
        <v>1391</v>
      </c>
      <c r="B312" s="226" t="s">
        <v>1703</v>
      </c>
      <c r="C312" s="206" t="s">
        <v>12</v>
      </c>
      <c r="D312" s="207">
        <v>22.55</v>
      </c>
      <c r="E312" s="376"/>
      <c r="F312" s="33">
        <f t="shared" si="16"/>
        <v>0</v>
      </c>
      <c r="H312" s="428"/>
      <c r="I312" s="428"/>
    </row>
    <row r="313" spans="1:9" s="205" customFormat="1" ht="24">
      <c r="A313" s="31" t="s">
        <v>1392</v>
      </c>
      <c r="B313" s="226" t="s">
        <v>1704</v>
      </c>
      <c r="C313" s="206" t="s">
        <v>12</v>
      </c>
      <c r="D313" s="207">
        <v>38.700000000000003</v>
      </c>
      <c r="E313" s="376"/>
      <c r="F313" s="33">
        <f t="shared" si="16"/>
        <v>0</v>
      </c>
      <c r="H313" s="428"/>
      <c r="I313" s="428"/>
    </row>
    <row r="314" spans="1:9" s="205" customFormat="1" ht="24">
      <c r="A314" s="31" t="s">
        <v>1393</v>
      </c>
      <c r="B314" s="226" t="s">
        <v>1705</v>
      </c>
      <c r="C314" s="206" t="s">
        <v>12</v>
      </c>
      <c r="D314" s="207">
        <v>4.3</v>
      </c>
      <c r="E314" s="376"/>
      <c r="F314" s="33">
        <f t="shared" si="16"/>
        <v>0</v>
      </c>
      <c r="H314" s="428"/>
      <c r="I314" s="428"/>
    </row>
    <row r="315" spans="1:9" s="205" customFormat="1" ht="12">
      <c r="A315" s="31" t="s">
        <v>1394</v>
      </c>
      <c r="B315" s="215" t="s">
        <v>1376</v>
      </c>
      <c r="C315" s="206" t="s">
        <v>13</v>
      </c>
      <c r="D315" s="207">
        <v>195</v>
      </c>
      <c r="E315" s="376"/>
      <c r="F315" s="33">
        <f t="shared" si="16"/>
        <v>0</v>
      </c>
      <c r="H315" s="428"/>
      <c r="I315" s="428"/>
    </row>
    <row r="316" spans="1:9" s="205" customFormat="1" ht="12">
      <c r="A316" s="31" t="s">
        <v>1395</v>
      </c>
      <c r="B316" s="215" t="s">
        <v>1377</v>
      </c>
      <c r="C316" s="206" t="s">
        <v>13</v>
      </c>
      <c r="D316" s="207">
        <v>310</v>
      </c>
      <c r="E316" s="376"/>
      <c r="F316" s="33">
        <f t="shared" si="16"/>
        <v>0</v>
      </c>
      <c r="H316" s="428"/>
      <c r="I316" s="428"/>
    </row>
    <row r="317" spans="1:9" s="205" customFormat="1" ht="12">
      <c r="A317" s="31" t="s">
        <v>1396</v>
      </c>
      <c r="B317" s="215" t="s">
        <v>1378</v>
      </c>
      <c r="C317" s="206" t="s">
        <v>13</v>
      </c>
      <c r="D317" s="207">
        <v>12</v>
      </c>
      <c r="E317" s="376"/>
      <c r="F317" s="33">
        <f t="shared" si="16"/>
        <v>0</v>
      </c>
      <c r="H317" s="428"/>
      <c r="I317" s="428"/>
    </row>
    <row r="318" spans="1:9" s="205" customFormat="1" ht="24">
      <c r="A318" s="31" t="s">
        <v>1397</v>
      </c>
      <c r="B318" s="226" t="s">
        <v>1706</v>
      </c>
      <c r="C318" s="206" t="s">
        <v>12</v>
      </c>
      <c r="D318" s="207">
        <v>4.2</v>
      </c>
      <c r="E318" s="376"/>
      <c r="F318" s="33">
        <f t="shared" si="16"/>
        <v>0</v>
      </c>
      <c r="H318" s="428"/>
      <c r="I318" s="428"/>
    </row>
    <row r="319" spans="1:9" s="205" customFormat="1" ht="12">
      <c r="A319" s="31" t="s">
        <v>1398</v>
      </c>
      <c r="B319" s="215" t="s">
        <v>1379</v>
      </c>
      <c r="C319" s="206" t="s">
        <v>13</v>
      </c>
      <c r="D319" s="207">
        <v>49</v>
      </c>
      <c r="E319" s="376"/>
      <c r="F319" s="33">
        <f t="shared" si="16"/>
        <v>0</v>
      </c>
      <c r="H319" s="428"/>
      <c r="I319" s="428"/>
    </row>
    <row r="320" spans="1:9" s="205" customFormat="1" ht="12">
      <c r="A320" s="31" t="s">
        <v>1399</v>
      </c>
      <c r="B320" s="215" t="s">
        <v>1380</v>
      </c>
      <c r="C320" s="206" t="s">
        <v>13</v>
      </c>
      <c r="D320" s="207">
        <v>1.5</v>
      </c>
      <c r="E320" s="376"/>
      <c r="F320" s="33">
        <f t="shared" si="16"/>
        <v>0</v>
      </c>
      <c r="H320" s="428"/>
      <c r="I320" s="428"/>
    </row>
    <row r="321" spans="1:9" s="205" customFormat="1" ht="36">
      <c r="A321" s="31" t="s">
        <v>1400</v>
      </c>
      <c r="B321" s="226" t="s">
        <v>1707</v>
      </c>
      <c r="C321" s="206" t="s">
        <v>12</v>
      </c>
      <c r="D321" s="207">
        <v>13.5</v>
      </c>
      <c r="E321" s="376"/>
      <c r="F321" s="33">
        <f t="shared" si="16"/>
        <v>0</v>
      </c>
      <c r="H321" s="428"/>
      <c r="I321" s="428"/>
    </row>
    <row r="322" spans="1:9" s="205" customFormat="1" ht="12">
      <c r="A322" s="31" t="s">
        <v>1401</v>
      </c>
      <c r="B322" s="215" t="s">
        <v>1381</v>
      </c>
      <c r="C322" s="206" t="s">
        <v>13</v>
      </c>
      <c r="D322" s="207">
        <v>145</v>
      </c>
      <c r="E322" s="376"/>
      <c r="F322" s="33">
        <f t="shared" si="16"/>
        <v>0</v>
      </c>
      <c r="H322" s="428"/>
      <c r="I322" s="428"/>
    </row>
    <row r="323" spans="1:9" s="205" customFormat="1" ht="12">
      <c r="A323" s="31" t="s">
        <v>1402</v>
      </c>
      <c r="B323" s="215" t="s">
        <v>1380</v>
      </c>
      <c r="C323" s="206" t="s">
        <v>13</v>
      </c>
      <c r="D323" s="207">
        <v>1.4</v>
      </c>
      <c r="E323" s="376"/>
      <c r="F323" s="33">
        <f t="shared" si="16"/>
        <v>0</v>
      </c>
      <c r="H323" s="428"/>
      <c r="I323" s="428"/>
    </row>
    <row r="324" spans="1:9" s="205" customFormat="1" ht="114.75">
      <c r="A324" s="28" t="s">
        <v>1403</v>
      </c>
      <c r="B324" s="146" t="s">
        <v>4084</v>
      </c>
      <c r="C324" s="37"/>
      <c r="D324" s="69"/>
      <c r="E324" s="365"/>
      <c r="F324" s="30"/>
      <c r="H324" s="428"/>
      <c r="I324" s="428"/>
    </row>
    <row r="325" spans="1:9" s="205" customFormat="1" ht="24">
      <c r="A325" s="31" t="s">
        <v>1408</v>
      </c>
      <c r="B325" s="227" t="s">
        <v>1709</v>
      </c>
      <c r="C325" s="228" t="s">
        <v>12</v>
      </c>
      <c r="D325" s="229">
        <v>14.5</v>
      </c>
      <c r="E325" s="376"/>
      <c r="F325" s="33">
        <f t="shared" si="16"/>
        <v>0</v>
      </c>
      <c r="H325" s="428"/>
      <c r="I325" s="428"/>
    </row>
    <row r="326" spans="1:9" s="205" customFormat="1" ht="12">
      <c r="A326" s="31" t="s">
        <v>1409</v>
      </c>
      <c r="B326" s="230" t="s">
        <v>1708</v>
      </c>
      <c r="C326" s="228" t="s">
        <v>13</v>
      </c>
      <c r="D326" s="229">
        <v>4.8</v>
      </c>
      <c r="E326" s="376"/>
      <c r="F326" s="33">
        <f t="shared" si="16"/>
        <v>0</v>
      </c>
      <c r="H326" s="428"/>
      <c r="I326" s="428"/>
    </row>
    <row r="327" spans="1:9" s="205" customFormat="1" ht="12">
      <c r="A327" s="31" t="s">
        <v>1410</v>
      </c>
      <c r="B327" s="230" t="s">
        <v>1405</v>
      </c>
      <c r="C327" s="228" t="s">
        <v>13</v>
      </c>
      <c r="D327" s="229">
        <v>98</v>
      </c>
      <c r="E327" s="376"/>
      <c r="F327" s="33">
        <f t="shared" si="16"/>
        <v>0</v>
      </c>
      <c r="H327" s="428"/>
      <c r="I327" s="428"/>
    </row>
    <row r="328" spans="1:9" s="205" customFormat="1" ht="12">
      <c r="A328" s="31" t="s">
        <v>1411</v>
      </c>
      <c r="B328" s="230" t="s">
        <v>1406</v>
      </c>
      <c r="C328" s="228" t="s">
        <v>57</v>
      </c>
      <c r="D328" s="229">
        <v>121</v>
      </c>
      <c r="E328" s="376"/>
      <c r="F328" s="33">
        <f t="shared" si="16"/>
        <v>0</v>
      </c>
      <c r="H328" s="428"/>
      <c r="I328" s="428"/>
    </row>
    <row r="329" spans="1:9" s="205" customFormat="1" ht="24">
      <c r="A329" s="31" t="s">
        <v>1412</v>
      </c>
      <c r="B329" s="227" t="s">
        <v>1710</v>
      </c>
      <c r="C329" s="228" t="s">
        <v>12</v>
      </c>
      <c r="D329" s="229">
        <v>12</v>
      </c>
      <c r="E329" s="376"/>
      <c r="F329" s="33">
        <f t="shared" si="16"/>
        <v>0</v>
      </c>
      <c r="H329" s="428"/>
      <c r="I329" s="428"/>
    </row>
    <row r="330" spans="1:9" s="205" customFormat="1" ht="12">
      <c r="A330" s="31" t="s">
        <v>1413</v>
      </c>
      <c r="B330" s="230" t="s">
        <v>1404</v>
      </c>
      <c r="C330" s="228" t="s">
        <v>13</v>
      </c>
      <c r="D330" s="229">
        <v>4.2</v>
      </c>
      <c r="E330" s="376"/>
      <c r="F330" s="33">
        <f t="shared" si="16"/>
        <v>0</v>
      </c>
      <c r="H330" s="428"/>
      <c r="I330" s="428"/>
    </row>
    <row r="331" spans="1:9" s="205" customFormat="1" ht="12">
      <c r="A331" s="31" t="s">
        <v>1414</v>
      </c>
      <c r="B331" s="230" t="s">
        <v>1405</v>
      </c>
      <c r="C331" s="228" t="s">
        <v>13</v>
      </c>
      <c r="D331" s="229">
        <v>33</v>
      </c>
      <c r="E331" s="376"/>
      <c r="F331" s="33">
        <f t="shared" si="16"/>
        <v>0</v>
      </c>
      <c r="H331" s="428"/>
      <c r="I331" s="428"/>
    </row>
    <row r="332" spans="1:9" s="205" customFormat="1" ht="12">
      <c r="A332" s="31" t="s">
        <v>1415</v>
      </c>
      <c r="B332" s="230" t="s">
        <v>1407</v>
      </c>
      <c r="C332" s="228" t="s">
        <v>57</v>
      </c>
      <c r="D332" s="229">
        <v>87</v>
      </c>
      <c r="E332" s="376"/>
      <c r="F332" s="33">
        <f t="shared" si="16"/>
        <v>0</v>
      </c>
      <c r="H332" s="428"/>
      <c r="I332" s="428"/>
    </row>
    <row r="333" spans="1:9" s="205" customFormat="1" ht="24">
      <c r="A333" s="31" t="s">
        <v>1416</v>
      </c>
      <c r="B333" s="227" t="s">
        <v>1711</v>
      </c>
      <c r="C333" s="228" t="s">
        <v>12</v>
      </c>
      <c r="D333" s="229">
        <v>9.5</v>
      </c>
      <c r="E333" s="376"/>
      <c r="F333" s="33">
        <f t="shared" si="16"/>
        <v>0</v>
      </c>
      <c r="H333" s="428"/>
      <c r="I333" s="428"/>
    </row>
    <row r="334" spans="1:9" s="205" customFormat="1" ht="12">
      <c r="A334" s="31" t="s">
        <v>1417</v>
      </c>
      <c r="B334" s="230" t="s">
        <v>1404</v>
      </c>
      <c r="C334" s="228" t="s">
        <v>13</v>
      </c>
      <c r="D334" s="229">
        <v>3.8</v>
      </c>
      <c r="E334" s="376"/>
      <c r="F334" s="33">
        <f t="shared" si="16"/>
        <v>0</v>
      </c>
      <c r="H334" s="428"/>
      <c r="I334" s="428"/>
    </row>
    <row r="335" spans="1:9" s="205" customFormat="1" ht="12">
      <c r="A335" s="31" t="s">
        <v>1418</v>
      </c>
      <c r="B335" s="230" t="s">
        <v>1405</v>
      </c>
      <c r="C335" s="228" t="s">
        <v>13</v>
      </c>
      <c r="D335" s="229">
        <v>37</v>
      </c>
      <c r="E335" s="376"/>
      <c r="F335" s="33">
        <f t="shared" si="16"/>
        <v>0</v>
      </c>
      <c r="H335" s="428"/>
      <c r="I335" s="428"/>
    </row>
    <row r="336" spans="1:9" s="205" customFormat="1" ht="12">
      <c r="A336" s="31" t="s">
        <v>1419</v>
      </c>
      <c r="B336" s="230" t="s">
        <v>1406</v>
      </c>
      <c r="C336" s="228" t="s">
        <v>57</v>
      </c>
      <c r="D336" s="229">
        <v>100</v>
      </c>
      <c r="E336" s="376"/>
      <c r="F336" s="33">
        <f t="shared" si="16"/>
        <v>0</v>
      </c>
      <c r="H336" s="428"/>
      <c r="I336" s="428"/>
    </row>
    <row r="337" spans="1:9" s="205" customFormat="1" ht="36">
      <c r="A337" s="31" t="s">
        <v>1420</v>
      </c>
      <c r="B337" s="227" t="s">
        <v>1712</v>
      </c>
      <c r="C337" s="228" t="s">
        <v>12</v>
      </c>
      <c r="D337" s="229">
        <v>2.5</v>
      </c>
      <c r="E337" s="376"/>
      <c r="F337" s="33">
        <f t="shared" si="16"/>
        <v>0</v>
      </c>
      <c r="H337" s="428"/>
      <c r="I337" s="428"/>
    </row>
    <row r="338" spans="1:9" s="205" customFormat="1" ht="12">
      <c r="A338" s="31" t="s">
        <v>1421</v>
      </c>
      <c r="B338" s="230" t="s">
        <v>1404</v>
      </c>
      <c r="C338" s="228" t="s">
        <v>13</v>
      </c>
      <c r="D338" s="229">
        <v>5.0999999999999996</v>
      </c>
      <c r="E338" s="376"/>
      <c r="F338" s="33">
        <f t="shared" si="16"/>
        <v>0</v>
      </c>
      <c r="H338" s="428"/>
      <c r="I338" s="428"/>
    </row>
    <row r="339" spans="1:9" s="205" customFormat="1" ht="12">
      <c r="A339" s="31" t="s">
        <v>1422</v>
      </c>
      <c r="B339" s="230" t="s">
        <v>1405</v>
      </c>
      <c r="C339" s="228" t="s">
        <v>13</v>
      </c>
      <c r="D339" s="229">
        <v>12</v>
      </c>
      <c r="E339" s="376"/>
      <c r="F339" s="33">
        <f t="shared" si="16"/>
        <v>0</v>
      </c>
      <c r="H339" s="428"/>
      <c r="I339" s="428"/>
    </row>
    <row r="340" spans="1:9" s="205" customFormat="1" ht="12">
      <c r="A340" s="31" t="s">
        <v>1423</v>
      </c>
      <c r="B340" s="230" t="s">
        <v>1406</v>
      </c>
      <c r="C340" s="228" t="s">
        <v>57</v>
      </c>
      <c r="D340" s="229">
        <v>27</v>
      </c>
      <c r="E340" s="376"/>
      <c r="F340" s="33">
        <f t="shared" si="16"/>
        <v>0</v>
      </c>
      <c r="H340" s="428"/>
      <c r="I340" s="428"/>
    </row>
    <row r="341" spans="1:9" s="205" customFormat="1" ht="36">
      <c r="A341" s="31" t="s">
        <v>1424</v>
      </c>
      <c r="B341" s="227" t="s">
        <v>1713</v>
      </c>
      <c r="C341" s="228" t="s">
        <v>12</v>
      </c>
      <c r="D341" s="229">
        <v>2.2999999999999998</v>
      </c>
      <c r="E341" s="376"/>
      <c r="F341" s="33">
        <f t="shared" si="16"/>
        <v>0</v>
      </c>
      <c r="H341" s="428"/>
      <c r="I341" s="428"/>
    </row>
    <row r="342" spans="1:9" s="205" customFormat="1" ht="12">
      <c r="A342" s="31" t="s">
        <v>1425</v>
      </c>
      <c r="B342" s="230" t="s">
        <v>1405</v>
      </c>
      <c r="C342" s="228" t="s">
        <v>13</v>
      </c>
      <c r="D342" s="229">
        <v>5</v>
      </c>
      <c r="E342" s="376"/>
      <c r="F342" s="33">
        <f t="shared" si="16"/>
        <v>0</v>
      </c>
      <c r="H342" s="428"/>
      <c r="I342" s="428"/>
    </row>
    <row r="343" spans="1:9" s="205" customFormat="1" ht="12">
      <c r="A343" s="31" t="s">
        <v>1426</v>
      </c>
      <c r="B343" s="230" t="s">
        <v>1406</v>
      </c>
      <c r="C343" s="228" t="s">
        <v>57</v>
      </c>
      <c r="D343" s="229">
        <v>31</v>
      </c>
      <c r="E343" s="376"/>
      <c r="F343" s="33">
        <f t="shared" si="16"/>
        <v>0</v>
      </c>
      <c r="H343" s="428"/>
      <c r="I343" s="428"/>
    </row>
    <row r="344" spans="1:9" s="205" customFormat="1" ht="36">
      <c r="A344" s="31" t="s">
        <v>4081</v>
      </c>
      <c r="B344" s="208" t="s">
        <v>4085</v>
      </c>
      <c r="C344" s="228" t="s">
        <v>13</v>
      </c>
      <c r="D344" s="229">
        <v>42</v>
      </c>
      <c r="E344" s="376"/>
      <c r="F344" s="33">
        <f t="shared" si="16"/>
        <v>0</v>
      </c>
      <c r="H344" s="428"/>
      <c r="I344" s="428"/>
    </row>
    <row r="345" spans="1:9" s="205" customFormat="1" ht="89.25">
      <c r="A345" s="28" t="s">
        <v>1427</v>
      </c>
      <c r="B345" s="146" t="s">
        <v>4083</v>
      </c>
      <c r="C345" s="37"/>
      <c r="D345" s="69"/>
      <c r="E345" s="365"/>
      <c r="F345" s="30"/>
      <c r="H345" s="428"/>
      <c r="I345" s="428"/>
    </row>
    <row r="346" spans="1:9" s="205" customFormat="1" ht="24">
      <c r="A346" s="31" t="s">
        <v>1428</v>
      </c>
      <c r="B346" s="230" t="s">
        <v>1714</v>
      </c>
      <c r="C346" s="228" t="s">
        <v>12</v>
      </c>
      <c r="D346" s="229">
        <v>80.599999999999994</v>
      </c>
      <c r="E346" s="376"/>
      <c r="F346" s="33">
        <f t="shared" ref="F346:F365" si="17">D346*E346</f>
        <v>0</v>
      </c>
      <c r="H346" s="428"/>
      <c r="I346" s="428"/>
    </row>
    <row r="347" spans="1:9" s="205" customFormat="1" ht="12">
      <c r="A347" s="31" t="s">
        <v>1438</v>
      </c>
      <c r="B347" s="230" t="s">
        <v>1451</v>
      </c>
      <c r="C347" s="228" t="s">
        <v>13</v>
      </c>
      <c r="D347" s="229">
        <v>220</v>
      </c>
      <c r="E347" s="376"/>
      <c r="F347" s="33">
        <f t="shared" si="17"/>
        <v>0</v>
      </c>
      <c r="H347" s="428"/>
      <c r="I347" s="428"/>
    </row>
    <row r="348" spans="1:9" s="205" customFormat="1" ht="12">
      <c r="A348" s="31" t="s">
        <v>1439</v>
      </c>
      <c r="B348" s="230" t="s">
        <v>1429</v>
      </c>
      <c r="C348" s="228" t="s">
        <v>13</v>
      </c>
      <c r="D348" s="229">
        <v>86</v>
      </c>
      <c r="E348" s="376"/>
      <c r="F348" s="33">
        <f t="shared" si="17"/>
        <v>0</v>
      </c>
      <c r="H348" s="428"/>
      <c r="I348" s="428"/>
    </row>
    <row r="349" spans="1:9" s="205" customFormat="1" ht="12">
      <c r="A349" s="31" t="s">
        <v>1440</v>
      </c>
      <c r="B349" s="230" t="s">
        <v>1430</v>
      </c>
      <c r="C349" s="228" t="s">
        <v>13</v>
      </c>
      <c r="D349" s="229">
        <v>6</v>
      </c>
      <c r="E349" s="376"/>
      <c r="F349" s="33">
        <f t="shared" si="17"/>
        <v>0</v>
      </c>
      <c r="H349" s="428"/>
      <c r="I349" s="428"/>
    </row>
    <row r="350" spans="1:9" s="205" customFormat="1" ht="24">
      <c r="A350" s="31" t="s">
        <v>1441</v>
      </c>
      <c r="B350" s="230" t="s">
        <v>1715</v>
      </c>
      <c r="C350" s="228" t="s">
        <v>12</v>
      </c>
      <c r="D350" s="229">
        <v>108</v>
      </c>
      <c r="E350" s="376"/>
      <c r="F350" s="33">
        <f t="shared" si="17"/>
        <v>0</v>
      </c>
      <c r="H350" s="428"/>
      <c r="I350" s="428"/>
    </row>
    <row r="351" spans="1:9" s="205" customFormat="1" ht="12">
      <c r="A351" s="31" t="s">
        <v>1442</v>
      </c>
      <c r="B351" s="230" t="s">
        <v>1451</v>
      </c>
      <c r="C351" s="228" t="s">
        <v>13</v>
      </c>
      <c r="D351" s="229">
        <v>430</v>
      </c>
      <c r="E351" s="376"/>
      <c r="F351" s="33">
        <f t="shared" si="17"/>
        <v>0</v>
      </c>
      <c r="H351" s="428"/>
      <c r="I351" s="428"/>
    </row>
    <row r="352" spans="1:9" s="205" customFormat="1" ht="12">
      <c r="A352" s="31" t="s">
        <v>1443</v>
      </c>
      <c r="B352" s="230" t="s">
        <v>1431</v>
      </c>
      <c r="C352" s="228" t="s">
        <v>13</v>
      </c>
      <c r="D352" s="229">
        <v>145</v>
      </c>
      <c r="E352" s="376"/>
      <c r="F352" s="33">
        <f t="shared" si="17"/>
        <v>0</v>
      </c>
      <c r="H352" s="428"/>
      <c r="I352" s="428"/>
    </row>
    <row r="353" spans="1:9" s="205" customFormat="1" ht="12">
      <c r="A353" s="31" t="s">
        <v>1444</v>
      </c>
      <c r="B353" s="230" t="s">
        <v>1432</v>
      </c>
      <c r="C353" s="228" t="s">
        <v>13</v>
      </c>
      <c r="D353" s="229">
        <v>20</v>
      </c>
      <c r="E353" s="376"/>
      <c r="F353" s="33">
        <f t="shared" si="17"/>
        <v>0</v>
      </c>
      <c r="H353" s="428"/>
      <c r="I353" s="428"/>
    </row>
    <row r="354" spans="1:9" s="205" customFormat="1" ht="12">
      <c r="A354" s="31" t="s">
        <v>1445</v>
      </c>
      <c r="B354" s="230" t="s">
        <v>1433</v>
      </c>
      <c r="C354" s="228" t="s">
        <v>13</v>
      </c>
      <c r="D354" s="229">
        <v>4</v>
      </c>
      <c r="E354" s="376"/>
      <c r="F354" s="33">
        <f t="shared" si="17"/>
        <v>0</v>
      </c>
      <c r="H354" s="428"/>
      <c r="I354" s="428"/>
    </row>
    <row r="355" spans="1:9" s="205" customFormat="1" ht="24">
      <c r="A355" s="31" t="s">
        <v>1446</v>
      </c>
      <c r="B355" s="230" t="s">
        <v>1716</v>
      </c>
      <c r="C355" s="228" t="s">
        <v>12</v>
      </c>
      <c r="D355" s="229">
        <v>124</v>
      </c>
      <c r="E355" s="376"/>
      <c r="F355" s="33">
        <f t="shared" si="17"/>
        <v>0</v>
      </c>
      <c r="H355" s="428"/>
      <c r="I355" s="428"/>
    </row>
    <row r="356" spans="1:9" s="205" customFormat="1" ht="12">
      <c r="A356" s="31" t="s">
        <v>1447</v>
      </c>
      <c r="B356" s="230" t="s">
        <v>1451</v>
      </c>
      <c r="C356" s="228" t="s">
        <v>13</v>
      </c>
      <c r="D356" s="229">
        <v>505</v>
      </c>
      <c r="E356" s="376"/>
      <c r="F356" s="33">
        <f t="shared" si="17"/>
        <v>0</v>
      </c>
      <c r="H356" s="428"/>
      <c r="I356" s="428"/>
    </row>
    <row r="357" spans="1:9" s="205" customFormat="1" ht="12">
      <c r="A357" s="31" t="s">
        <v>1448</v>
      </c>
      <c r="B357" s="230" t="s">
        <v>1431</v>
      </c>
      <c r="C357" s="228" t="s">
        <v>13</v>
      </c>
      <c r="D357" s="229">
        <v>200</v>
      </c>
      <c r="E357" s="376"/>
      <c r="F357" s="33">
        <f t="shared" si="17"/>
        <v>0</v>
      </c>
      <c r="H357" s="428"/>
      <c r="I357" s="428"/>
    </row>
    <row r="358" spans="1:9" s="205" customFormat="1" ht="12">
      <c r="A358" s="31" t="s">
        <v>1449</v>
      </c>
      <c r="B358" s="230" t="s">
        <v>1432</v>
      </c>
      <c r="C358" s="228" t="s">
        <v>13</v>
      </c>
      <c r="D358" s="229">
        <v>20</v>
      </c>
      <c r="E358" s="376"/>
      <c r="F358" s="33">
        <f t="shared" si="17"/>
        <v>0</v>
      </c>
      <c r="H358" s="428"/>
      <c r="I358" s="428"/>
    </row>
    <row r="359" spans="1:9" s="205" customFormat="1" ht="12">
      <c r="A359" s="31" t="s">
        <v>1450</v>
      </c>
      <c r="B359" s="230" t="s">
        <v>1433</v>
      </c>
      <c r="C359" s="228" t="s">
        <v>13</v>
      </c>
      <c r="D359" s="229">
        <v>10</v>
      </c>
      <c r="E359" s="376"/>
      <c r="F359" s="33">
        <f t="shared" si="17"/>
        <v>0</v>
      </c>
      <c r="H359" s="428"/>
      <c r="I359" s="428"/>
    </row>
    <row r="360" spans="1:9" s="205" customFormat="1" ht="48">
      <c r="A360" s="31" t="s">
        <v>4082</v>
      </c>
      <c r="B360" s="208" t="s">
        <v>4086</v>
      </c>
      <c r="C360" s="228" t="s">
        <v>13</v>
      </c>
      <c r="D360" s="229">
        <v>1193</v>
      </c>
      <c r="E360" s="376"/>
      <c r="F360" s="33">
        <f t="shared" si="17"/>
        <v>0</v>
      </c>
      <c r="H360" s="428"/>
      <c r="I360" s="428"/>
    </row>
    <row r="361" spans="1:9" s="205" customFormat="1" ht="36">
      <c r="A361" s="28" t="s">
        <v>1717</v>
      </c>
      <c r="B361" s="147" t="s">
        <v>1722</v>
      </c>
      <c r="C361" s="29"/>
      <c r="D361" s="88"/>
      <c r="E361" s="89"/>
      <c r="F361" s="35"/>
      <c r="H361" s="428"/>
      <c r="I361" s="428"/>
    </row>
    <row r="362" spans="1:9" s="205" customFormat="1" ht="12">
      <c r="A362" s="31" t="s">
        <v>1718</v>
      </c>
      <c r="B362" s="230" t="s">
        <v>1434</v>
      </c>
      <c r="C362" s="228" t="s">
        <v>236</v>
      </c>
      <c r="D362" s="231">
        <v>18</v>
      </c>
      <c r="E362" s="376"/>
      <c r="F362" s="33">
        <f t="shared" si="17"/>
        <v>0</v>
      </c>
      <c r="H362" s="428"/>
      <c r="I362" s="428"/>
    </row>
    <row r="363" spans="1:9" s="205" customFormat="1" ht="12">
      <c r="A363" s="31" t="s">
        <v>1719</v>
      </c>
      <c r="B363" s="230" t="s">
        <v>1435</v>
      </c>
      <c r="C363" s="228" t="s">
        <v>236</v>
      </c>
      <c r="D363" s="231">
        <v>6</v>
      </c>
      <c r="E363" s="376"/>
      <c r="F363" s="33">
        <f t="shared" si="17"/>
        <v>0</v>
      </c>
      <c r="H363" s="428"/>
      <c r="I363" s="428"/>
    </row>
    <row r="364" spans="1:9" s="205" customFormat="1" ht="12">
      <c r="A364" s="31" t="s">
        <v>1720</v>
      </c>
      <c r="B364" s="230" t="s">
        <v>1436</v>
      </c>
      <c r="C364" s="228" t="s">
        <v>236</v>
      </c>
      <c r="D364" s="231">
        <v>28</v>
      </c>
      <c r="E364" s="376"/>
      <c r="F364" s="33">
        <f t="shared" si="17"/>
        <v>0</v>
      </c>
      <c r="H364" s="428"/>
      <c r="I364" s="428"/>
    </row>
    <row r="365" spans="1:9" s="205" customFormat="1" ht="12">
      <c r="A365" s="31" t="s">
        <v>1721</v>
      </c>
      <c r="B365" s="230" t="s">
        <v>1437</v>
      </c>
      <c r="C365" s="228" t="s">
        <v>236</v>
      </c>
      <c r="D365" s="231">
        <v>4</v>
      </c>
      <c r="E365" s="376"/>
      <c r="F365" s="33">
        <f t="shared" si="17"/>
        <v>0</v>
      </c>
      <c r="H365" s="428"/>
      <c r="I365" s="428"/>
    </row>
    <row r="366" spans="1:9" s="205" customFormat="1">
      <c r="A366" s="51" t="s">
        <v>127</v>
      </c>
      <c r="B366" s="148" t="s">
        <v>913</v>
      </c>
      <c r="C366" s="45"/>
      <c r="D366" s="68"/>
      <c r="E366" s="359"/>
      <c r="F366" s="86">
        <f>SUM(F367:F376)</f>
        <v>0</v>
      </c>
      <c r="H366" s="428"/>
      <c r="I366" s="428"/>
    </row>
    <row r="367" spans="1:9" s="205" customFormat="1">
      <c r="A367" s="28" t="s">
        <v>987</v>
      </c>
      <c r="B367" s="146" t="s">
        <v>22</v>
      </c>
      <c r="C367" s="29"/>
      <c r="D367" s="88"/>
      <c r="E367" s="89"/>
      <c r="F367" s="35"/>
      <c r="H367" s="428"/>
      <c r="I367" s="428"/>
    </row>
    <row r="368" spans="1:9" s="205" customFormat="1" ht="96">
      <c r="A368" s="31" t="s">
        <v>988</v>
      </c>
      <c r="B368" s="232" t="s">
        <v>20</v>
      </c>
      <c r="C368" s="29"/>
      <c r="D368" s="88"/>
      <c r="E368" s="89"/>
      <c r="F368" s="35"/>
      <c r="H368" s="428"/>
      <c r="I368" s="428"/>
    </row>
    <row r="369" spans="1:9" s="205" customFormat="1" ht="60">
      <c r="A369" s="31" t="s">
        <v>989</v>
      </c>
      <c r="B369" s="232" t="s">
        <v>914</v>
      </c>
      <c r="C369" s="29"/>
      <c r="D369" s="88"/>
      <c r="E369" s="89"/>
      <c r="F369" s="35"/>
      <c r="H369" s="428"/>
      <c r="I369" s="428"/>
    </row>
    <row r="370" spans="1:9" s="205" customFormat="1" ht="89.25">
      <c r="A370" s="87" t="s">
        <v>128</v>
      </c>
      <c r="B370" s="146" t="s">
        <v>1002</v>
      </c>
      <c r="C370" s="210"/>
      <c r="D370" s="233"/>
      <c r="E370" s="233"/>
      <c r="F370" s="234"/>
      <c r="H370" s="428"/>
      <c r="I370" s="428"/>
    </row>
    <row r="371" spans="1:9" s="205" customFormat="1" ht="12">
      <c r="A371" s="34" t="s">
        <v>129</v>
      </c>
      <c r="B371" s="232" t="s">
        <v>689</v>
      </c>
      <c r="C371" s="235" t="s">
        <v>26</v>
      </c>
      <c r="D371" s="236">
        <v>857630</v>
      </c>
      <c r="E371" s="376"/>
      <c r="F371" s="204">
        <f t="shared" ref="F371:F374" si="18">D371*E371</f>
        <v>0</v>
      </c>
      <c r="H371" s="428"/>
      <c r="I371" s="428"/>
    </row>
    <row r="372" spans="1:9" s="205" customFormat="1" ht="12">
      <c r="A372" s="34" t="s">
        <v>130</v>
      </c>
      <c r="B372" s="232" t="s">
        <v>690</v>
      </c>
      <c r="C372" s="235" t="s">
        <v>26</v>
      </c>
      <c r="D372" s="236">
        <v>341840</v>
      </c>
      <c r="E372" s="376"/>
      <c r="F372" s="204">
        <f t="shared" si="18"/>
        <v>0</v>
      </c>
      <c r="H372" s="428"/>
      <c r="I372" s="428"/>
    </row>
    <row r="373" spans="1:9" s="205" customFormat="1" ht="12">
      <c r="A373" s="34" t="s">
        <v>990</v>
      </c>
      <c r="B373" s="232" t="s">
        <v>691</v>
      </c>
      <c r="C373" s="235" t="s">
        <v>26</v>
      </c>
      <c r="D373" s="236">
        <v>68890</v>
      </c>
      <c r="E373" s="376"/>
      <c r="F373" s="204">
        <f t="shared" si="18"/>
        <v>0</v>
      </c>
      <c r="H373" s="428"/>
      <c r="I373" s="428"/>
    </row>
    <row r="374" spans="1:9" s="205" customFormat="1" ht="180">
      <c r="A374" s="34" t="s">
        <v>991</v>
      </c>
      <c r="B374" s="237" t="s">
        <v>1534</v>
      </c>
      <c r="C374" s="235" t="s">
        <v>26</v>
      </c>
      <c r="D374" s="236">
        <v>946</v>
      </c>
      <c r="E374" s="376"/>
      <c r="F374" s="204">
        <f t="shared" si="18"/>
        <v>0</v>
      </c>
      <c r="H374" s="428"/>
      <c r="I374" s="428"/>
    </row>
    <row r="375" spans="1:9" s="205" customFormat="1" ht="63.75">
      <c r="A375" s="87" t="s">
        <v>1641</v>
      </c>
      <c r="B375" s="193" t="s">
        <v>3907</v>
      </c>
      <c r="C375" s="238"/>
      <c r="D375" s="229"/>
      <c r="E375" s="366"/>
      <c r="F375" s="239"/>
      <c r="H375" s="428"/>
      <c r="I375" s="428"/>
    </row>
    <row r="376" spans="1:9" s="205" customFormat="1" ht="12">
      <c r="A376" s="34" t="s">
        <v>1642</v>
      </c>
      <c r="B376" s="230" t="s">
        <v>685</v>
      </c>
      <c r="C376" s="228" t="s">
        <v>29</v>
      </c>
      <c r="D376" s="231">
        <v>100</v>
      </c>
      <c r="E376" s="376"/>
      <c r="F376" s="240">
        <f t="shared" ref="F376" si="19">D376*E376</f>
        <v>0</v>
      </c>
      <c r="H376" s="428"/>
      <c r="I376" s="428"/>
    </row>
    <row r="377" spans="1:9" s="205" customFormat="1">
      <c r="A377" s="51" t="s">
        <v>131</v>
      </c>
      <c r="B377" s="145" t="s">
        <v>35</v>
      </c>
      <c r="C377" s="45"/>
      <c r="D377" s="68"/>
      <c r="E377" s="359"/>
      <c r="F377" s="86">
        <f>SUM(F378:F390)</f>
        <v>0</v>
      </c>
      <c r="H377" s="428"/>
      <c r="I377" s="428"/>
    </row>
    <row r="378" spans="1:9" s="205" customFormat="1" ht="51">
      <c r="A378" s="87" t="s">
        <v>916</v>
      </c>
      <c r="B378" s="193" t="s">
        <v>921</v>
      </c>
      <c r="C378" s="29"/>
      <c r="D378" s="89"/>
      <c r="E378" s="89"/>
      <c r="F378" s="35"/>
      <c r="H378" s="428"/>
      <c r="I378" s="428"/>
    </row>
    <row r="379" spans="1:9" s="205" customFormat="1" ht="48">
      <c r="A379" s="34" t="s">
        <v>945</v>
      </c>
      <c r="B379" s="241" t="s">
        <v>922</v>
      </c>
      <c r="C379" s="29"/>
      <c r="D379" s="89"/>
      <c r="E379" s="89"/>
      <c r="F379" s="35"/>
      <c r="H379" s="428"/>
      <c r="I379" s="428"/>
    </row>
    <row r="380" spans="1:9" s="205" customFormat="1" ht="36">
      <c r="A380" s="34" t="s">
        <v>917</v>
      </c>
      <c r="B380" s="241" t="s">
        <v>944</v>
      </c>
      <c r="C380" s="202" t="s">
        <v>13</v>
      </c>
      <c r="D380" s="207">
        <v>555</v>
      </c>
      <c r="E380" s="376"/>
      <c r="F380" s="204">
        <f>D380*E380</f>
        <v>0</v>
      </c>
      <c r="H380" s="428"/>
      <c r="I380" s="428"/>
    </row>
    <row r="381" spans="1:9" s="205" customFormat="1" ht="25.5">
      <c r="A381" s="28" t="s">
        <v>1452</v>
      </c>
      <c r="B381" s="193" t="s">
        <v>1515</v>
      </c>
      <c r="C381" s="29"/>
      <c r="D381" s="89"/>
      <c r="E381" s="89"/>
      <c r="F381" s="35"/>
      <c r="H381" s="428"/>
      <c r="I381" s="428"/>
    </row>
    <row r="382" spans="1:9" s="205" customFormat="1" ht="24">
      <c r="A382" s="34"/>
      <c r="B382" s="241" t="s">
        <v>1516</v>
      </c>
      <c r="C382" s="202" t="s">
        <v>13</v>
      </c>
      <c r="D382" s="207">
        <v>210</v>
      </c>
      <c r="E382" s="376"/>
      <c r="F382" s="204">
        <f>D382*E382</f>
        <v>0</v>
      </c>
      <c r="H382" s="428"/>
      <c r="I382" s="428"/>
    </row>
    <row r="383" spans="1:9" s="205" customFormat="1" ht="24">
      <c r="A383" s="34"/>
      <c r="B383" s="241" t="s">
        <v>1517</v>
      </c>
      <c r="C383" s="202" t="s">
        <v>13</v>
      </c>
      <c r="D383" s="207">
        <v>442</v>
      </c>
      <c r="E383" s="376"/>
      <c r="F383" s="204">
        <f>D383*E383</f>
        <v>0</v>
      </c>
      <c r="H383" s="428"/>
      <c r="I383" s="428"/>
    </row>
    <row r="384" spans="1:9" s="205" customFormat="1" ht="51">
      <c r="A384" s="28" t="s">
        <v>1514</v>
      </c>
      <c r="B384" s="242" t="s">
        <v>4101</v>
      </c>
      <c r="C384" s="29"/>
      <c r="D384" s="89"/>
      <c r="E384" s="89"/>
      <c r="F384" s="35"/>
      <c r="H384" s="428"/>
      <c r="I384" s="428"/>
    </row>
    <row r="385" spans="1:9" s="205" customFormat="1" ht="12">
      <c r="A385" s="34" t="s">
        <v>4102</v>
      </c>
      <c r="B385" s="243" t="s">
        <v>4103</v>
      </c>
      <c r="C385" s="235" t="s">
        <v>13</v>
      </c>
      <c r="D385" s="236">
        <v>3220</v>
      </c>
      <c r="E385" s="376"/>
      <c r="F385" s="204">
        <f t="shared" ref="F385" si="20">D385*E385</f>
        <v>0</v>
      </c>
      <c r="H385" s="428"/>
      <c r="I385" s="428"/>
    </row>
    <row r="386" spans="1:9" s="205" customFormat="1" ht="38.25">
      <c r="A386" s="28" t="s">
        <v>4096</v>
      </c>
      <c r="B386" s="193" t="s">
        <v>36</v>
      </c>
      <c r="C386" s="29"/>
      <c r="D386" s="89"/>
      <c r="E386" s="89"/>
      <c r="F386" s="35"/>
      <c r="H386" s="428"/>
      <c r="I386" s="428"/>
    </row>
    <row r="387" spans="1:9" s="205" customFormat="1" ht="36">
      <c r="A387" s="31" t="s">
        <v>4104</v>
      </c>
      <c r="B387" s="195" t="s">
        <v>37</v>
      </c>
      <c r="C387" s="244"/>
      <c r="D387" s="245"/>
      <c r="E387" s="367"/>
      <c r="F387" s="246"/>
      <c r="H387" s="428"/>
      <c r="I387" s="428"/>
    </row>
    <row r="388" spans="1:9" s="205" customFormat="1" ht="48">
      <c r="A388" s="31" t="s">
        <v>4097</v>
      </c>
      <c r="B388" s="195" t="s">
        <v>943</v>
      </c>
      <c r="C388" s="235" t="s">
        <v>29</v>
      </c>
      <c r="D388" s="247">
        <v>45</v>
      </c>
      <c r="E388" s="376"/>
      <c r="F388" s="204">
        <f t="shared" ref="F388:F389" si="21">D388*E388</f>
        <v>0</v>
      </c>
      <c r="H388" s="428"/>
      <c r="I388" s="428"/>
    </row>
    <row r="389" spans="1:9" s="205" customFormat="1" ht="36">
      <c r="A389" s="31" t="s">
        <v>4105</v>
      </c>
      <c r="B389" s="195" t="s">
        <v>946</v>
      </c>
      <c r="C389" s="235" t="s">
        <v>13</v>
      </c>
      <c r="D389" s="236">
        <v>460</v>
      </c>
      <c r="E389" s="376"/>
      <c r="F389" s="204">
        <f t="shared" si="21"/>
        <v>0</v>
      </c>
      <c r="H389" s="428"/>
      <c r="I389" s="428"/>
    </row>
    <row r="390" spans="1:9" s="205" customFormat="1" ht="24">
      <c r="A390" s="31" t="s">
        <v>4106</v>
      </c>
      <c r="B390" s="194" t="s">
        <v>915</v>
      </c>
      <c r="C390" s="206" t="s">
        <v>11</v>
      </c>
      <c r="D390" s="203">
        <v>1</v>
      </c>
      <c r="E390" s="376"/>
      <c r="F390" s="240">
        <f>D390*E390</f>
        <v>0</v>
      </c>
      <c r="H390" s="428"/>
      <c r="I390" s="428"/>
    </row>
    <row r="391" spans="1:9" s="205" customFormat="1" ht="15.75">
      <c r="A391" s="6" t="s">
        <v>97</v>
      </c>
      <c r="B391" s="130" t="s">
        <v>100</v>
      </c>
      <c r="C391" s="7"/>
      <c r="D391" s="60" t="s">
        <v>4</v>
      </c>
      <c r="E391" s="350"/>
      <c r="F391" s="8"/>
      <c r="H391" s="428"/>
      <c r="I391" s="428"/>
    </row>
    <row r="392" spans="1:9" s="205" customFormat="1" ht="15">
      <c r="A392" s="48" t="s">
        <v>98</v>
      </c>
      <c r="B392" s="131" t="s">
        <v>327</v>
      </c>
      <c r="C392" s="49"/>
      <c r="D392" s="63" t="s">
        <v>4</v>
      </c>
      <c r="E392" s="351"/>
      <c r="F392" s="53"/>
      <c r="H392" s="428"/>
      <c r="I392" s="428"/>
    </row>
    <row r="393" spans="1:9" ht="15">
      <c r="A393" s="46" t="s">
        <v>132</v>
      </c>
      <c r="B393" s="142" t="s">
        <v>6</v>
      </c>
      <c r="C393" s="47"/>
      <c r="D393" s="67" t="s">
        <v>4</v>
      </c>
      <c r="E393" s="358"/>
      <c r="F393" s="50">
        <f>F400+F431+F447</f>
        <v>0</v>
      </c>
    </row>
    <row r="394" spans="1:9">
      <c r="A394" s="51" t="s">
        <v>142</v>
      </c>
      <c r="B394" s="143" t="s">
        <v>9</v>
      </c>
      <c r="C394" s="45"/>
      <c r="D394" s="68"/>
      <c r="E394" s="359"/>
      <c r="F394" s="86"/>
    </row>
    <row r="395" spans="1:9" ht="25.5">
      <c r="A395" s="28" t="s">
        <v>1453</v>
      </c>
      <c r="B395" s="146" t="s">
        <v>38</v>
      </c>
      <c r="C395" s="199"/>
      <c r="D395" s="200"/>
      <c r="E395" s="200"/>
      <c r="F395" s="201"/>
    </row>
    <row r="396" spans="1:9" ht="24">
      <c r="A396" s="34" t="s">
        <v>1454</v>
      </c>
      <c r="B396" s="220" t="s">
        <v>39</v>
      </c>
      <c r="C396" s="199"/>
      <c r="D396" s="200"/>
      <c r="E396" s="200"/>
      <c r="F396" s="201"/>
    </row>
    <row r="397" spans="1:9" ht="36">
      <c r="A397" s="34" t="s">
        <v>1455</v>
      </c>
      <c r="B397" s="220" t="s">
        <v>40</v>
      </c>
      <c r="C397" s="199"/>
      <c r="D397" s="200"/>
      <c r="E397" s="200"/>
      <c r="F397" s="201"/>
    </row>
    <row r="398" spans="1:9">
      <c r="A398" s="28" t="s">
        <v>1456</v>
      </c>
      <c r="B398" s="146" t="s">
        <v>10</v>
      </c>
      <c r="C398" s="199"/>
      <c r="D398" s="200"/>
      <c r="E398" s="200"/>
      <c r="F398" s="201"/>
    </row>
    <row r="399" spans="1:9" ht="96">
      <c r="A399" s="34" t="s">
        <v>1457</v>
      </c>
      <c r="B399" s="220" t="s">
        <v>692</v>
      </c>
      <c r="C399" s="199"/>
      <c r="D399" s="200"/>
      <c r="E399" s="200"/>
      <c r="F399" s="201"/>
    </row>
    <row r="400" spans="1:9">
      <c r="A400" s="51" t="s">
        <v>143</v>
      </c>
      <c r="B400" s="148" t="s">
        <v>41</v>
      </c>
      <c r="C400" s="45"/>
      <c r="D400" s="68"/>
      <c r="E400" s="359"/>
      <c r="F400" s="86">
        <f>SUM(F401:F430)</f>
        <v>0</v>
      </c>
    </row>
    <row r="401" spans="1:6">
      <c r="A401" s="28" t="s">
        <v>1458</v>
      </c>
      <c r="B401" s="146" t="s">
        <v>42</v>
      </c>
      <c r="C401" s="29"/>
      <c r="D401" s="88"/>
      <c r="E401" s="368"/>
      <c r="F401" s="35"/>
    </row>
    <row r="402" spans="1:6" ht="132">
      <c r="A402" s="34" t="s">
        <v>1459</v>
      </c>
      <c r="B402" s="248" t="s">
        <v>43</v>
      </c>
      <c r="C402" s="206"/>
      <c r="D402" s="203"/>
      <c r="E402" s="203"/>
      <c r="F402" s="240"/>
    </row>
    <row r="403" spans="1:6" ht="24">
      <c r="A403" s="34" t="s">
        <v>1460</v>
      </c>
      <c r="B403" s="194" t="s">
        <v>44</v>
      </c>
      <c r="C403" s="29"/>
      <c r="D403" s="84"/>
      <c r="E403" s="361"/>
      <c r="F403" s="40"/>
    </row>
    <row r="404" spans="1:6" ht="36">
      <c r="A404" s="34" t="s">
        <v>1461</v>
      </c>
      <c r="B404" s="194" t="s">
        <v>3965</v>
      </c>
      <c r="C404" s="29"/>
      <c r="D404" s="84"/>
      <c r="E404" s="361"/>
      <c r="F404" s="40"/>
    </row>
    <row r="405" spans="1:6" ht="24">
      <c r="A405" s="34" t="s">
        <v>1462</v>
      </c>
      <c r="B405" s="249" t="s">
        <v>952</v>
      </c>
      <c r="C405" s="29"/>
      <c r="D405" s="84"/>
      <c r="E405" s="361"/>
      <c r="F405" s="40"/>
    </row>
    <row r="406" spans="1:6" ht="51">
      <c r="A406" s="28" t="s">
        <v>1463</v>
      </c>
      <c r="B406" s="146" t="s">
        <v>950</v>
      </c>
      <c r="C406" s="29"/>
      <c r="D406" s="88"/>
      <c r="E406" s="233"/>
      <c r="F406" s="30"/>
    </row>
    <row r="407" spans="1:6" ht="36">
      <c r="A407" s="34" t="s">
        <v>1464</v>
      </c>
      <c r="B407" s="250" t="s">
        <v>951</v>
      </c>
      <c r="C407" s="29"/>
      <c r="D407" s="88"/>
      <c r="E407" s="233"/>
      <c r="F407" s="30"/>
    </row>
    <row r="408" spans="1:6" ht="36">
      <c r="A408" s="34" t="s">
        <v>1465</v>
      </c>
      <c r="B408" s="250" t="s">
        <v>1469</v>
      </c>
      <c r="C408" s="206" t="s">
        <v>13</v>
      </c>
      <c r="D408" s="207">
        <v>6500</v>
      </c>
      <c r="E408" s="376"/>
      <c r="F408" s="240">
        <f>D408*E408</f>
        <v>0</v>
      </c>
    </row>
    <row r="409" spans="1:6" ht="48">
      <c r="A409" s="34" t="s">
        <v>1466</v>
      </c>
      <c r="B409" s="250" t="s">
        <v>1480</v>
      </c>
      <c r="C409" s="206" t="s">
        <v>13</v>
      </c>
      <c r="D409" s="207">
        <v>430</v>
      </c>
      <c r="E409" s="376"/>
      <c r="F409" s="240">
        <f>D409*E409</f>
        <v>0</v>
      </c>
    </row>
    <row r="410" spans="1:6" ht="36">
      <c r="A410" s="34" t="s">
        <v>1467</v>
      </c>
      <c r="B410" s="250" t="s">
        <v>1482</v>
      </c>
      <c r="C410" s="206" t="s">
        <v>13</v>
      </c>
      <c r="D410" s="207">
        <v>750</v>
      </c>
      <c r="E410" s="376"/>
      <c r="F410" s="240">
        <f>D410*E410</f>
        <v>0</v>
      </c>
    </row>
    <row r="411" spans="1:6" ht="72">
      <c r="A411" s="34" t="s">
        <v>1468</v>
      </c>
      <c r="B411" s="250" t="s">
        <v>3894</v>
      </c>
      <c r="C411" s="206" t="s">
        <v>57</v>
      </c>
      <c r="D411" s="207">
        <v>670</v>
      </c>
      <c r="E411" s="376"/>
      <c r="F411" s="240">
        <f>D411*E411</f>
        <v>0</v>
      </c>
    </row>
    <row r="412" spans="1:6" ht="51">
      <c r="A412" s="28" t="s">
        <v>1470</v>
      </c>
      <c r="B412" s="146" t="s">
        <v>1488</v>
      </c>
      <c r="C412" s="29"/>
      <c r="D412" s="88"/>
      <c r="E412" s="233"/>
      <c r="F412" s="30"/>
    </row>
    <row r="413" spans="1:6" ht="36">
      <c r="A413" s="34" t="s">
        <v>1489</v>
      </c>
      <c r="B413" s="250" t="s">
        <v>951</v>
      </c>
      <c r="C413" s="29"/>
      <c r="D413" s="88"/>
      <c r="E413" s="233"/>
      <c r="F413" s="30"/>
    </row>
    <row r="414" spans="1:6" ht="84">
      <c r="A414" s="34" t="s">
        <v>1471</v>
      </c>
      <c r="B414" s="250" t="s">
        <v>1491</v>
      </c>
      <c r="C414" s="206" t="s">
        <v>13</v>
      </c>
      <c r="D414" s="207">
        <v>2695</v>
      </c>
      <c r="E414" s="376"/>
      <c r="F414" s="240">
        <f>D414*E414</f>
        <v>0</v>
      </c>
    </row>
    <row r="415" spans="1:6" ht="36">
      <c r="A415" s="34" t="s">
        <v>1472</v>
      </c>
      <c r="B415" s="248" t="s">
        <v>1490</v>
      </c>
      <c r="C415" s="206" t="s">
        <v>57</v>
      </c>
      <c r="D415" s="207">
        <v>256</v>
      </c>
      <c r="E415" s="376"/>
      <c r="F415" s="240">
        <f>D415*E415</f>
        <v>0</v>
      </c>
    </row>
    <row r="416" spans="1:6" ht="51">
      <c r="A416" s="28" t="s">
        <v>1473</v>
      </c>
      <c r="B416" s="146" t="s">
        <v>3540</v>
      </c>
      <c r="C416" s="29"/>
      <c r="D416" s="88"/>
      <c r="E416" s="233"/>
      <c r="F416" s="30"/>
    </row>
    <row r="417" spans="1:6" ht="60">
      <c r="A417" s="34" t="s">
        <v>1474</v>
      </c>
      <c r="B417" s="250" t="s">
        <v>3541</v>
      </c>
      <c r="C417" s="206" t="s">
        <v>13</v>
      </c>
      <c r="D417" s="207">
        <v>13000</v>
      </c>
      <c r="E417" s="376"/>
      <c r="F417" s="240">
        <f>D417*E417</f>
        <v>0</v>
      </c>
    </row>
    <row r="418" spans="1:6" ht="60">
      <c r="A418" s="34" t="s">
        <v>1475</v>
      </c>
      <c r="B418" s="194" t="s">
        <v>1481</v>
      </c>
      <c r="C418" s="206" t="s">
        <v>13</v>
      </c>
      <c r="D418" s="207">
        <v>860</v>
      </c>
      <c r="E418" s="376"/>
      <c r="F418" s="240">
        <f>D418*E418</f>
        <v>0</v>
      </c>
    </row>
    <row r="419" spans="1:6" ht="60">
      <c r="A419" s="34" t="s">
        <v>1476</v>
      </c>
      <c r="B419" s="194" t="s">
        <v>1483</v>
      </c>
      <c r="C419" s="206" t="s">
        <v>13</v>
      </c>
      <c r="D419" s="207">
        <v>1352</v>
      </c>
      <c r="E419" s="376"/>
      <c r="F419" s="240">
        <f>D419*E419</f>
        <v>0</v>
      </c>
    </row>
    <row r="420" spans="1:6" ht="72">
      <c r="A420" s="41" t="s">
        <v>1484</v>
      </c>
      <c r="B420" s="194" t="s">
        <v>3823</v>
      </c>
      <c r="C420" s="206" t="s">
        <v>13</v>
      </c>
      <c r="D420" s="207">
        <v>104</v>
      </c>
      <c r="E420" s="376"/>
      <c r="F420" s="240">
        <f>D420*E420</f>
        <v>0</v>
      </c>
    </row>
    <row r="421" spans="1:6" ht="51">
      <c r="A421" s="28" t="s">
        <v>1477</v>
      </c>
      <c r="B421" s="146" t="s">
        <v>1004</v>
      </c>
      <c r="C421" s="29"/>
      <c r="D421" s="88"/>
      <c r="E421" s="233"/>
      <c r="F421" s="30"/>
    </row>
    <row r="422" spans="1:6" ht="36">
      <c r="A422" s="34" t="s">
        <v>1478</v>
      </c>
      <c r="B422" s="250" t="s">
        <v>1501</v>
      </c>
      <c r="C422" s="206" t="s">
        <v>13</v>
      </c>
      <c r="D422" s="207">
        <v>52</v>
      </c>
      <c r="E422" s="376"/>
      <c r="F422" s="240">
        <f t="shared" ref="F422:F427" si="22">D422*E422</f>
        <v>0</v>
      </c>
    </row>
    <row r="423" spans="1:6" ht="36">
      <c r="A423" s="34" t="s">
        <v>1479</v>
      </c>
      <c r="B423" s="250" t="s">
        <v>3859</v>
      </c>
      <c r="C423" s="206" t="s">
        <v>13</v>
      </c>
      <c r="D423" s="207">
        <v>706</v>
      </c>
      <c r="E423" s="376"/>
      <c r="F423" s="240">
        <f t="shared" si="22"/>
        <v>0</v>
      </c>
    </row>
    <row r="424" spans="1:6" ht="36">
      <c r="A424" s="34" t="s">
        <v>1485</v>
      </c>
      <c r="B424" s="250" t="s">
        <v>3861</v>
      </c>
      <c r="C424" s="206" t="s">
        <v>13</v>
      </c>
      <c r="D424" s="207">
        <v>397</v>
      </c>
      <c r="E424" s="376"/>
      <c r="F424" s="240">
        <f t="shared" si="22"/>
        <v>0</v>
      </c>
    </row>
    <row r="425" spans="1:6" ht="36">
      <c r="A425" s="34" t="s">
        <v>1503</v>
      </c>
      <c r="B425" s="250" t="s">
        <v>3860</v>
      </c>
      <c r="C425" s="206" t="s">
        <v>13</v>
      </c>
      <c r="D425" s="207">
        <v>402</v>
      </c>
      <c r="E425" s="376"/>
      <c r="F425" s="240">
        <f t="shared" si="22"/>
        <v>0</v>
      </c>
    </row>
    <row r="426" spans="1:6" ht="36">
      <c r="A426" s="34" t="s">
        <v>1504</v>
      </c>
      <c r="B426" s="250" t="s">
        <v>1502</v>
      </c>
      <c r="C426" s="206" t="s">
        <v>13</v>
      </c>
      <c r="D426" s="207">
        <v>497</v>
      </c>
      <c r="E426" s="376"/>
      <c r="F426" s="240">
        <f t="shared" si="22"/>
        <v>0</v>
      </c>
    </row>
    <row r="427" spans="1:6" ht="48">
      <c r="A427" s="34" t="s">
        <v>1505</v>
      </c>
      <c r="B427" s="250" t="s">
        <v>3966</v>
      </c>
      <c r="C427" s="206" t="s">
        <v>13</v>
      </c>
      <c r="D427" s="207">
        <v>1341</v>
      </c>
      <c r="E427" s="376"/>
      <c r="F427" s="240">
        <f t="shared" si="22"/>
        <v>0</v>
      </c>
    </row>
    <row r="428" spans="1:6" ht="48">
      <c r="A428" s="34" t="s">
        <v>3967</v>
      </c>
      <c r="B428" s="250" t="s">
        <v>3968</v>
      </c>
      <c r="C428" s="206" t="s">
        <v>13</v>
      </c>
      <c r="D428" s="207">
        <v>2500</v>
      </c>
      <c r="E428" s="376"/>
      <c r="F428" s="240">
        <f t="shared" ref="F428" si="23">D428*E428</f>
        <v>0</v>
      </c>
    </row>
    <row r="429" spans="1:6" ht="25.5">
      <c r="A429" s="28" t="s">
        <v>1486</v>
      </c>
      <c r="B429" s="146" t="s">
        <v>1005</v>
      </c>
      <c r="C429" s="29"/>
      <c r="D429" s="88"/>
      <c r="E429" s="233"/>
      <c r="F429" s="30"/>
    </row>
    <row r="430" spans="1:6" ht="24">
      <c r="A430" s="34" t="s">
        <v>1487</v>
      </c>
      <c r="B430" s="250" t="s">
        <v>1506</v>
      </c>
      <c r="C430" s="206" t="s">
        <v>13</v>
      </c>
      <c r="D430" s="207">
        <v>4600</v>
      </c>
      <c r="E430" s="376"/>
      <c r="F430" s="240">
        <f>D430*E430</f>
        <v>0</v>
      </c>
    </row>
    <row r="431" spans="1:6">
      <c r="A431" s="51" t="s">
        <v>144</v>
      </c>
      <c r="B431" s="148" t="s">
        <v>1003</v>
      </c>
      <c r="C431" s="45"/>
      <c r="D431" s="68"/>
      <c r="E431" s="359"/>
      <c r="F431" s="86">
        <f>SUM(F432:F446)</f>
        <v>0</v>
      </c>
    </row>
    <row r="432" spans="1:6" ht="14.25">
      <c r="A432" s="28" t="s">
        <v>1492</v>
      </c>
      <c r="B432" s="146" t="s">
        <v>1013</v>
      </c>
      <c r="C432" s="29"/>
      <c r="D432" s="88"/>
      <c r="E432" s="233"/>
      <c r="F432" s="30"/>
    </row>
    <row r="433" spans="1:6" ht="156">
      <c r="A433" s="31" t="s">
        <v>1459</v>
      </c>
      <c r="B433" s="232" t="s">
        <v>1014</v>
      </c>
      <c r="C433" s="29"/>
      <c r="D433" s="88"/>
      <c r="E433" s="233"/>
      <c r="F433" s="30"/>
    </row>
    <row r="434" spans="1:6" ht="48">
      <c r="A434" s="31" t="s">
        <v>1460</v>
      </c>
      <c r="B434" s="232" t="s">
        <v>1016</v>
      </c>
      <c r="C434" s="29"/>
      <c r="D434" s="88"/>
      <c r="E434" s="233"/>
      <c r="F434" s="30"/>
    </row>
    <row r="435" spans="1:6" ht="102">
      <c r="A435" s="28" t="s">
        <v>1493</v>
      </c>
      <c r="B435" s="146" t="s">
        <v>1507</v>
      </c>
      <c r="C435" s="29"/>
      <c r="D435" s="88"/>
      <c r="E435" s="233"/>
      <c r="F435" s="30"/>
    </row>
    <row r="436" spans="1:6" ht="36">
      <c r="A436" s="31" t="s">
        <v>1494</v>
      </c>
      <c r="B436" s="232" t="s">
        <v>3851</v>
      </c>
      <c r="C436" s="251" t="s">
        <v>13</v>
      </c>
      <c r="D436" s="207">
        <v>52</v>
      </c>
      <c r="E436" s="376"/>
      <c r="F436" s="33">
        <f t="shared" ref="F436:F438" si="24">D436*E436</f>
        <v>0</v>
      </c>
    </row>
    <row r="437" spans="1:6" ht="36">
      <c r="A437" s="31" t="s">
        <v>1495</v>
      </c>
      <c r="B437" s="232" t="s">
        <v>3853</v>
      </c>
      <c r="C437" s="251" t="s">
        <v>13</v>
      </c>
      <c r="D437" s="207">
        <v>706</v>
      </c>
      <c r="E437" s="376"/>
      <c r="F437" s="33">
        <f t="shared" ref="F437" si="25">D437*E437</f>
        <v>0</v>
      </c>
    </row>
    <row r="438" spans="1:6" ht="48">
      <c r="A438" s="31" t="s">
        <v>1498</v>
      </c>
      <c r="B438" s="232" t="s">
        <v>3850</v>
      </c>
      <c r="C438" s="251" t="s">
        <v>13</v>
      </c>
      <c r="D438" s="207">
        <v>2499</v>
      </c>
      <c r="E438" s="376"/>
      <c r="F438" s="33">
        <f t="shared" si="24"/>
        <v>0</v>
      </c>
    </row>
    <row r="439" spans="1:6" ht="36">
      <c r="A439" s="31" t="s">
        <v>1508</v>
      </c>
      <c r="B439" s="232" t="s">
        <v>3856</v>
      </c>
      <c r="C439" s="251" t="s">
        <v>13</v>
      </c>
      <c r="D439" s="207">
        <v>2499</v>
      </c>
      <c r="E439" s="376"/>
      <c r="F439" s="33">
        <f t="shared" ref="F439" si="26">D439*E439</f>
        <v>0</v>
      </c>
    </row>
    <row r="440" spans="1:6" ht="48">
      <c r="A440" s="31" t="s">
        <v>1509</v>
      </c>
      <c r="B440" s="232" t="s">
        <v>3852</v>
      </c>
      <c r="C440" s="251" t="s">
        <v>13</v>
      </c>
      <c r="D440" s="207">
        <v>245.5</v>
      </c>
      <c r="E440" s="376"/>
      <c r="F440" s="33">
        <f t="shared" ref="F440:F441" si="27">D440*E440</f>
        <v>0</v>
      </c>
    </row>
    <row r="441" spans="1:6" ht="36">
      <c r="A441" s="31" t="s">
        <v>1511</v>
      </c>
      <c r="B441" s="232" t="s">
        <v>3854</v>
      </c>
      <c r="C441" s="251" t="s">
        <v>13</v>
      </c>
      <c r="D441" s="207">
        <v>151.5</v>
      </c>
      <c r="E441" s="376"/>
      <c r="F441" s="33">
        <f t="shared" si="27"/>
        <v>0</v>
      </c>
    </row>
    <row r="442" spans="1:6" ht="48">
      <c r="A442" s="31" t="s">
        <v>1512</v>
      </c>
      <c r="B442" s="232" t="s">
        <v>1510</v>
      </c>
      <c r="C442" s="251" t="s">
        <v>13</v>
      </c>
      <c r="D442" s="207">
        <v>255.5</v>
      </c>
      <c r="E442" s="376"/>
      <c r="F442" s="33">
        <f t="shared" ref="F442" si="28">D442*E442</f>
        <v>0</v>
      </c>
    </row>
    <row r="443" spans="1:6" ht="36">
      <c r="A443" s="31" t="s">
        <v>3857</v>
      </c>
      <c r="B443" s="232" t="s">
        <v>3855</v>
      </c>
      <c r="C443" s="251" t="s">
        <v>13</v>
      </c>
      <c r="D443" s="207">
        <v>146.5</v>
      </c>
      <c r="E443" s="376"/>
      <c r="F443" s="33">
        <f t="shared" ref="F443" si="29">D443*E443</f>
        <v>0</v>
      </c>
    </row>
    <row r="444" spans="1:6" ht="36">
      <c r="A444" s="31" t="s">
        <v>3858</v>
      </c>
      <c r="B444" s="232" t="s">
        <v>1513</v>
      </c>
      <c r="C444" s="251" t="s">
        <v>13</v>
      </c>
      <c r="D444" s="207">
        <v>22</v>
      </c>
      <c r="E444" s="376"/>
      <c r="F444" s="33">
        <f t="shared" ref="F444" si="30">D444*E444</f>
        <v>0</v>
      </c>
    </row>
    <row r="445" spans="1:6" ht="76.5">
      <c r="A445" s="28" t="s">
        <v>1496</v>
      </c>
      <c r="B445" s="146" t="s">
        <v>1015</v>
      </c>
      <c r="C445" s="29"/>
      <c r="D445" s="88"/>
      <c r="E445" s="233"/>
      <c r="F445" s="30"/>
    </row>
    <row r="446" spans="1:6" ht="36">
      <c r="A446" s="31" t="s">
        <v>1497</v>
      </c>
      <c r="B446" s="232" t="s">
        <v>3830</v>
      </c>
      <c r="C446" s="251" t="s">
        <v>13</v>
      </c>
      <c r="D446" s="207">
        <v>4545</v>
      </c>
      <c r="E446" s="376"/>
      <c r="F446" s="33">
        <f t="shared" ref="F446" si="31">D446*E446</f>
        <v>0</v>
      </c>
    </row>
    <row r="447" spans="1:6">
      <c r="A447" s="51" t="s">
        <v>145</v>
      </c>
      <c r="B447" s="148" t="s">
        <v>45</v>
      </c>
      <c r="C447" s="45"/>
      <c r="D447" s="68"/>
      <c r="E447" s="359"/>
      <c r="F447" s="86">
        <f>SUM(F448:F452)</f>
        <v>0</v>
      </c>
    </row>
    <row r="448" spans="1:6" ht="76.5">
      <c r="A448" s="28" t="s">
        <v>1723</v>
      </c>
      <c r="B448" s="146" t="s">
        <v>953</v>
      </c>
      <c r="C448" s="37"/>
      <c r="D448" s="69"/>
      <c r="E448" s="365"/>
      <c r="F448" s="30"/>
    </row>
    <row r="449" spans="1:6" ht="36">
      <c r="A449" s="81" t="s">
        <v>1724</v>
      </c>
      <c r="B449" s="149" t="s">
        <v>955</v>
      </c>
      <c r="C449" s="80" t="s">
        <v>13</v>
      </c>
      <c r="D449" s="108">
        <v>117</v>
      </c>
      <c r="E449" s="376"/>
      <c r="F449" s="252">
        <f t="shared" ref="F449:F450" si="32">D449*E449</f>
        <v>0</v>
      </c>
    </row>
    <row r="450" spans="1:6" ht="48">
      <c r="A450" s="81" t="s">
        <v>3803</v>
      </c>
      <c r="B450" s="149" t="s">
        <v>956</v>
      </c>
      <c r="C450" s="80" t="s">
        <v>13</v>
      </c>
      <c r="D450" s="108">
        <v>147.5</v>
      </c>
      <c r="E450" s="376"/>
      <c r="F450" s="252">
        <f t="shared" si="32"/>
        <v>0</v>
      </c>
    </row>
    <row r="451" spans="1:6" ht="51">
      <c r="A451" s="28" t="s">
        <v>3804</v>
      </c>
      <c r="B451" s="146" t="s">
        <v>954</v>
      </c>
      <c r="C451" s="37"/>
      <c r="D451" s="69"/>
      <c r="E451" s="365"/>
      <c r="F451" s="30"/>
    </row>
    <row r="452" spans="1:6" ht="36">
      <c r="A452" s="81" t="s">
        <v>3805</v>
      </c>
      <c r="B452" s="149" t="s">
        <v>957</v>
      </c>
      <c r="C452" s="80" t="s">
        <v>13</v>
      </c>
      <c r="D452" s="108">
        <v>147.5</v>
      </c>
      <c r="E452" s="376"/>
      <c r="F452" s="252">
        <f t="shared" ref="F452" si="33">D452*E452</f>
        <v>0</v>
      </c>
    </row>
    <row r="453" spans="1:6" ht="15.75">
      <c r="A453" s="6" t="s">
        <v>97</v>
      </c>
      <c r="B453" s="130" t="s">
        <v>100</v>
      </c>
      <c r="C453" s="7"/>
      <c r="D453" s="60" t="s">
        <v>4</v>
      </c>
      <c r="E453" s="350"/>
      <c r="F453" s="8"/>
    </row>
    <row r="454" spans="1:6" ht="15">
      <c r="A454" s="48" t="s">
        <v>98</v>
      </c>
      <c r="B454" s="131" t="s">
        <v>327</v>
      </c>
      <c r="C454" s="49"/>
      <c r="D454" s="63" t="s">
        <v>4</v>
      </c>
      <c r="E454" s="351"/>
      <c r="F454" s="53"/>
    </row>
    <row r="455" spans="1:6" ht="15">
      <c r="A455" s="46" t="s">
        <v>146</v>
      </c>
      <c r="B455" s="142" t="s">
        <v>591</v>
      </c>
      <c r="C455" s="47"/>
      <c r="D455" s="67" t="s">
        <v>4</v>
      </c>
      <c r="E455" s="358"/>
      <c r="F455" s="50">
        <f>F466+F499</f>
        <v>0</v>
      </c>
    </row>
    <row r="456" spans="1:6">
      <c r="A456" s="51" t="s">
        <v>147</v>
      </c>
      <c r="B456" s="143" t="s">
        <v>9</v>
      </c>
      <c r="C456" s="45"/>
      <c r="D456" s="68"/>
      <c r="E456" s="359"/>
      <c r="F456" s="52"/>
    </row>
    <row r="457" spans="1:6" ht="25.5">
      <c r="A457" s="28" t="s">
        <v>589</v>
      </c>
      <c r="B457" s="253" t="s">
        <v>47</v>
      </c>
      <c r="C457" s="37"/>
      <c r="D457" s="69"/>
      <c r="E457" s="365"/>
      <c r="F457" s="30"/>
    </row>
    <row r="458" spans="1:6" ht="60">
      <c r="A458" s="31" t="s">
        <v>590</v>
      </c>
      <c r="B458" s="144" t="s">
        <v>48</v>
      </c>
      <c r="C458" s="37"/>
      <c r="D458" s="69"/>
      <c r="E458" s="365"/>
      <c r="F458" s="30"/>
    </row>
    <row r="459" spans="1:6" ht="60">
      <c r="A459" s="31" t="s">
        <v>592</v>
      </c>
      <c r="B459" s="144" t="s">
        <v>634</v>
      </c>
      <c r="C459" s="37"/>
      <c r="D459" s="69"/>
      <c r="E459" s="365"/>
      <c r="F459" s="30"/>
    </row>
    <row r="460" spans="1:6" ht="84">
      <c r="A460" s="31" t="s">
        <v>593</v>
      </c>
      <c r="B460" s="144" t="s">
        <v>596</v>
      </c>
      <c r="C460" s="37"/>
      <c r="D460" s="69"/>
      <c r="E460" s="365"/>
      <c r="F460" s="30"/>
    </row>
    <row r="461" spans="1:6" ht="120">
      <c r="A461" s="31" t="s">
        <v>594</v>
      </c>
      <c r="B461" s="144" t="s">
        <v>3895</v>
      </c>
      <c r="C461" s="37"/>
      <c r="D461" s="69"/>
      <c r="E461" s="365"/>
      <c r="F461" s="30"/>
    </row>
    <row r="462" spans="1:6" ht="192">
      <c r="A462" s="31" t="s">
        <v>595</v>
      </c>
      <c r="B462" s="144" t="s">
        <v>672</v>
      </c>
      <c r="C462" s="37"/>
      <c r="D462" s="69"/>
      <c r="E462" s="365"/>
      <c r="F462" s="30"/>
    </row>
    <row r="463" spans="1:6" ht="14.25">
      <c r="A463" s="28" t="s">
        <v>597</v>
      </c>
      <c r="B463" s="253" t="s">
        <v>10</v>
      </c>
      <c r="C463" s="37"/>
      <c r="D463" s="69"/>
      <c r="E463" s="365"/>
      <c r="F463" s="30"/>
    </row>
    <row r="464" spans="1:6" ht="108">
      <c r="A464" s="31" t="s">
        <v>598</v>
      </c>
      <c r="B464" s="144" t="s">
        <v>199</v>
      </c>
      <c r="C464" s="37"/>
      <c r="D464" s="69"/>
      <c r="E464" s="365"/>
      <c r="F464" s="30"/>
    </row>
    <row r="465" spans="1:6" ht="180">
      <c r="A465" s="31" t="s">
        <v>599</v>
      </c>
      <c r="B465" s="144" t="s">
        <v>3896</v>
      </c>
      <c r="C465" s="37"/>
      <c r="D465" s="69"/>
      <c r="E465" s="365"/>
      <c r="F465" s="30"/>
    </row>
    <row r="466" spans="1:6">
      <c r="A466" s="51" t="s">
        <v>148</v>
      </c>
      <c r="B466" s="143" t="s">
        <v>668</v>
      </c>
      <c r="C466" s="45"/>
      <c r="D466" s="68"/>
      <c r="E466" s="359"/>
      <c r="F466" s="86">
        <f>SUM(F467:F498)</f>
        <v>0</v>
      </c>
    </row>
    <row r="467" spans="1:6" ht="51">
      <c r="A467" s="254" t="s">
        <v>612</v>
      </c>
      <c r="B467" s="255" t="s">
        <v>600</v>
      </c>
      <c r="C467" s="256"/>
      <c r="D467" s="257"/>
      <c r="E467" s="263"/>
      <c r="F467" s="258"/>
    </row>
    <row r="468" spans="1:6" ht="276">
      <c r="A468" s="34" t="s">
        <v>613</v>
      </c>
      <c r="B468" s="259" t="s">
        <v>3969</v>
      </c>
      <c r="C468" s="256"/>
      <c r="D468" s="257"/>
      <c r="E468" s="263"/>
      <c r="F468" s="258"/>
    </row>
    <row r="469" spans="1:6" ht="24">
      <c r="A469" s="34" t="s">
        <v>614</v>
      </c>
      <c r="B469" s="259" t="s">
        <v>601</v>
      </c>
      <c r="C469" s="260" t="s">
        <v>49</v>
      </c>
      <c r="D469" s="261">
        <v>337.19</v>
      </c>
      <c r="E469" s="376"/>
      <c r="F469" s="262">
        <f t="shared" ref="F469:F475" si="34">D469*E469</f>
        <v>0</v>
      </c>
    </row>
    <row r="470" spans="1:6" ht="24">
      <c r="A470" s="34" t="s">
        <v>615</v>
      </c>
      <c r="B470" s="259" t="s">
        <v>602</v>
      </c>
      <c r="C470" s="260" t="s">
        <v>49</v>
      </c>
      <c r="D470" s="261">
        <v>262.83999999999997</v>
      </c>
      <c r="E470" s="376"/>
      <c r="F470" s="262">
        <f t="shared" ref="F470" si="35">D470*E470</f>
        <v>0</v>
      </c>
    </row>
    <row r="471" spans="1:6" ht="36">
      <c r="A471" s="34" t="s">
        <v>616</v>
      </c>
      <c r="B471" s="259" t="s">
        <v>605</v>
      </c>
      <c r="C471" s="260" t="s">
        <v>49</v>
      </c>
      <c r="D471" s="261">
        <v>193.82</v>
      </c>
      <c r="E471" s="376"/>
      <c r="F471" s="262">
        <f t="shared" si="34"/>
        <v>0</v>
      </c>
    </row>
    <row r="472" spans="1:6" ht="36">
      <c r="A472" s="34" t="s">
        <v>617</v>
      </c>
      <c r="B472" s="259" t="s">
        <v>603</v>
      </c>
      <c r="C472" s="260" t="s">
        <v>49</v>
      </c>
      <c r="D472" s="261">
        <v>28.63</v>
      </c>
      <c r="E472" s="376"/>
      <c r="F472" s="262">
        <f t="shared" ref="F472" si="36">D472*E472</f>
        <v>0</v>
      </c>
    </row>
    <row r="473" spans="1:6" ht="36">
      <c r="A473" s="34" t="s">
        <v>618</v>
      </c>
      <c r="B473" s="259" t="s">
        <v>604</v>
      </c>
      <c r="C473" s="260" t="s">
        <v>49</v>
      </c>
      <c r="D473" s="261">
        <v>35.69</v>
      </c>
      <c r="E473" s="376"/>
      <c r="F473" s="262">
        <f t="shared" si="34"/>
        <v>0</v>
      </c>
    </row>
    <row r="474" spans="1:6" ht="36">
      <c r="A474" s="34" t="s">
        <v>619</v>
      </c>
      <c r="B474" s="259" t="s">
        <v>606</v>
      </c>
      <c r="C474" s="260" t="s">
        <v>49</v>
      </c>
      <c r="D474" s="261">
        <v>15.14</v>
      </c>
      <c r="E474" s="376"/>
      <c r="F474" s="262">
        <f t="shared" ref="F474" si="37">D474*E474</f>
        <v>0</v>
      </c>
    </row>
    <row r="475" spans="1:6" ht="24">
      <c r="A475" s="34" t="s">
        <v>620</v>
      </c>
      <c r="B475" s="259" t="s">
        <v>607</v>
      </c>
      <c r="C475" s="260" t="s">
        <v>49</v>
      </c>
      <c r="D475" s="261">
        <v>9.15</v>
      </c>
      <c r="E475" s="376"/>
      <c r="F475" s="262">
        <f t="shared" si="34"/>
        <v>0</v>
      </c>
    </row>
    <row r="476" spans="1:6" ht="24">
      <c r="A476" s="34" t="s">
        <v>621</v>
      </c>
      <c r="B476" s="259" t="s">
        <v>608</v>
      </c>
      <c r="C476" s="260" t="s">
        <v>49</v>
      </c>
      <c r="D476" s="261">
        <v>5.2</v>
      </c>
      <c r="E476" s="376"/>
      <c r="F476" s="262">
        <f t="shared" ref="F476" si="38">D476*E476</f>
        <v>0</v>
      </c>
    </row>
    <row r="477" spans="1:6" ht="36">
      <c r="A477" s="34" t="s">
        <v>622</v>
      </c>
      <c r="B477" s="259" t="s">
        <v>609</v>
      </c>
      <c r="C477" s="260" t="s">
        <v>49</v>
      </c>
      <c r="D477" s="261">
        <v>2.3199999999999998</v>
      </c>
      <c r="E477" s="376"/>
      <c r="F477" s="262">
        <f t="shared" ref="F477" si="39">D477*E477</f>
        <v>0</v>
      </c>
    </row>
    <row r="478" spans="1:6" ht="36">
      <c r="A478" s="34" t="s">
        <v>623</v>
      </c>
      <c r="B478" s="259" t="s">
        <v>610</v>
      </c>
      <c r="C478" s="260" t="s">
        <v>49</v>
      </c>
      <c r="D478" s="261">
        <v>1.5</v>
      </c>
      <c r="E478" s="376"/>
      <c r="F478" s="262">
        <f t="shared" ref="F478" si="40">D478*E478</f>
        <v>0</v>
      </c>
    </row>
    <row r="479" spans="1:6" ht="36">
      <c r="A479" s="34" t="s">
        <v>624</v>
      </c>
      <c r="B479" s="259" t="s">
        <v>611</v>
      </c>
      <c r="C479" s="260" t="s">
        <v>49</v>
      </c>
      <c r="D479" s="261">
        <v>39.979999999999997</v>
      </c>
      <c r="E479" s="376"/>
      <c r="F479" s="262">
        <f t="shared" ref="F479" si="41">D479*E479</f>
        <v>0</v>
      </c>
    </row>
    <row r="480" spans="1:6" ht="36">
      <c r="A480" s="34" t="s">
        <v>625</v>
      </c>
      <c r="B480" s="259" t="s">
        <v>635</v>
      </c>
      <c r="C480" s="260" t="s">
        <v>49</v>
      </c>
      <c r="D480" s="261">
        <v>2.7</v>
      </c>
      <c r="E480" s="376"/>
      <c r="F480" s="262">
        <f t="shared" ref="F480" si="42">D480*E480</f>
        <v>0</v>
      </c>
    </row>
    <row r="481" spans="1:6" ht="36">
      <c r="A481" s="34" t="s">
        <v>626</v>
      </c>
      <c r="B481" s="259" t="s">
        <v>3889</v>
      </c>
      <c r="C481" s="260" t="s">
        <v>49</v>
      </c>
      <c r="D481" s="261">
        <v>35.200000000000003</v>
      </c>
      <c r="E481" s="376"/>
      <c r="F481" s="262">
        <f t="shared" ref="F481" si="43">D481*E481</f>
        <v>0</v>
      </c>
    </row>
    <row r="482" spans="1:6" ht="36">
      <c r="A482" s="34" t="s">
        <v>627</v>
      </c>
      <c r="B482" s="259" t="s">
        <v>3893</v>
      </c>
      <c r="C482" s="260" t="s">
        <v>49</v>
      </c>
      <c r="D482" s="261">
        <v>7.42</v>
      </c>
      <c r="E482" s="376"/>
      <c r="F482" s="262">
        <f t="shared" ref="F482:F483" si="44">D482*E482</f>
        <v>0</v>
      </c>
    </row>
    <row r="483" spans="1:6" ht="36">
      <c r="A483" s="34" t="s">
        <v>628</v>
      </c>
      <c r="B483" s="259" t="s">
        <v>3892</v>
      </c>
      <c r="C483" s="260" t="s">
        <v>49</v>
      </c>
      <c r="D483" s="261">
        <v>1.78</v>
      </c>
      <c r="E483" s="376"/>
      <c r="F483" s="262">
        <f t="shared" si="44"/>
        <v>0</v>
      </c>
    </row>
    <row r="484" spans="1:6" ht="36">
      <c r="A484" s="34" t="s">
        <v>629</v>
      </c>
      <c r="B484" s="259" t="s">
        <v>3890</v>
      </c>
      <c r="C484" s="260" t="s">
        <v>49</v>
      </c>
      <c r="D484" s="261">
        <v>2.52</v>
      </c>
      <c r="E484" s="376"/>
      <c r="F484" s="262">
        <f t="shared" ref="F484:F485" si="45">D484*E484</f>
        <v>0</v>
      </c>
    </row>
    <row r="485" spans="1:6" ht="36">
      <c r="A485" s="34" t="s">
        <v>630</v>
      </c>
      <c r="B485" s="259" t="s">
        <v>3891</v>
      </c>
      <c r="C485" s="260" t="s">
        <v>29</v>
      </c>
      <c r="D485" s="261">
        <v>56</v>
      </c>
      <c r="E485" s="376"/>
      <c r="F485" s="262">
        <f t="shared" si="45"/>
        <v>0</v>
      </c>
    </row>
    <row r="486" spans="1:6" ht="114.75">
      <c r="A486" s="254" t="s">
        <v>632</v>
      </c>
      <c r="B486" s="255" t="s">
        <v>1528</v>
      </c>
      <c r="C486" s="256"/>
      <c r="D486" s="257"/>
      <c r="E486" s="263"/>
      <c r="F486" s="258"/>
    </row>
    <row r="487" spans="1:6" ht="36">
      <c r="A487" s="34" t="s">
        <v>633</v>
      </c>
      <c r="B487" s="259" t="s">
        <v>993</v>
      </c>
      <c r="C487" s="260" t="s">
        <v>26</v>
      </c>
      <c r="D487" s="261">
        <v>15507</v>
      </c>
      <c r="E487" s="376"/>
      <c r="F487" s="262">
        <f t="shared" ref="F487" si="46">D487*E487</f>
        <v>0</v>
      </c>
    </row>
    <row r="488" spans="1:6" ht="36">
      <c r="A488" s="34" t="s">
        <v>997</v>
      </c>
      <c r="B488" s="259" t="s">
        <v>1529</v>
      </c>
      <c r="C488" s="260" t="s">
        <v>26</v>
      </c>
      <c r="D488" s="261">
        <v>2943</v>
      </c>
      <c r="E488" s="376"/>
      <c r="F488" s="262">
        <f t="shared" ref="F488:F489" si="47">D488*E488</f>
        <v>0</v>
      </c>
    </row>
    <row r="489" spans="1:6" ht="60">
      <c r="A489" s="34" t="s">
        <v>998</v>
      </c>
      <c r="B489" s="259" t="s">
        <v>1530</v>
      </c>
      <c r="C489" s="260" t="s">
        <v>26</v>
      </c>
      <c r="D489" s="261">
        <v>671</v>
      </c>
      <c r="E489" s="376"/>
      <c r="F489" s="262">
        <f t="shared" si="47"/>
        <v>0</v>
      </c>
    </row>
    <row r="490" spans="1:6">
      <c r="A490" s="34" t="s">
        <v>999</v>
      </c>
      <c r="B490" s="259" t="s">
        <v>1531</v>
      </c>
      <c r="C490" s="260" t="s">
        <v>29</v>
      </c>
      <c r="D490" s="261">
        <v>904</v>
      </c>
      <c r="E490" s="376"/>
      <c r="F490" s="262">
        <f t="shared" ref="F490" si="48">D490*E490</f>
        <v>0</v>
      </c>
    </row>
    <row r="491" spans="1:6">
      <c r="A491" s="34" t="s">
        <v>1000</v>
      </c>
      <c r="B491" s="259" t="s">
        <v>1532</v>
      </c>
      <c r="C491" s="260" t="s">
        <v>29</v>
      </c>
      <c r="D491" s="261">
        <v>480</v>
      </c>
      <c r="E491" s="376"/>
      <c r="F491" s="262">
        <f t="shared" ref="F491:F493" si="49">D491*E491</f>
        <v>0</v>
      </c>
    </row>
    <row r="492" spans="1:6">
      <c r="A492" s="34" t="s">
        <v>1001</v>
      </c>
      <c r="B492" s="259" t="s">
        <v>1533</v>
      </c>
      <c r="C492" s="260" t="s">
        <v>29</v>
      </c>
      <c r="D492" s="261">
        <v>2068</v>
      </c>
      <c r="E492" s="376"/>
      <c r="F492" s="262">
        <f t="shared" si="49"/>
        <v>0</v>
      </c>
    </row>
    <row r="493" spans="1:6" ht="48">
      <c r="A493" s="34" t="s">
        <v>3837</v>
      </c>
      <c r="B493" s="259" t="s">
        <v>3838</v>
      </c>
      <c r="C493" s="260" t="s">
        <v>26</v>
      </c>
      <c r="D493" s="261">
        <v>2400</v>
      </c>
      <c r="E493" s="376"/>
      <c r="F493" s="262">
        <f t="shared" si="49"/>
        <v>0</v>
      </c>
    </row>
    <row r="494" spans="1:6" ht="51">
      <c r="A494" s="254" t="s">
        <v>664</v>
      </c>
      <c r="B494" s="255" t="s">
        <v>652</v>
      </c>
      <c r="C494" s="256"/>
      <c r="D494" s="257"/>
      <c r="E494" s="263"/>
      <c r="F494" s="258"/>
    </row>
    <row r="495" spans="1:6" ht="144">
      <c r="A495" s="34" t="s">
        <v>996</v>
      </c>
      <c r="B495" s="259" t="s">
        <v>646</v>
      </c>
      <c r="C495" s="256"/>
      <c r="D495" s="257"/>
      <c r="E495" s="263"/>
      <c r="F495" s="258"/>
    </row>
    <row r="496" spans="1:6" ht="24">
      <c r="A496" s="34" t="s">
        <v>665</v>
      </c>
      <c r="B496" s="259" t="s">
        <v>647</v>
      </c>
      <c r="C496" s="260" t="s">
        <v>49</v>
      </c>
      <c r="D496" s="261">
        <v>56</v>
      </c>
      <c r="E496" s="376"/>
      <c r="F496" s="262">
        <f t="shared" ref="F496:F498" si="50">D496*E496</f>
        <v>0</v>
      </c>
    </row>
    <row r="497" spans="1:6" ht="102">
      <c r="A497" s="254" t="s">
        <v>994</v>
      </c>
      <c r="B497" s="255" t="s">
        <v>666</v>
      </c>
      <c r="C497" s="256"/>
      <c r="D497" s="257"/>
      <c r="E497" s="263"/>
      <c r="F497" s="258"/>
    </row>
    <row r="498" spans="1:6" ht="108">
      <c r="A498" s="34" t="s">
        <v>995</v>
      </c>
      <c r="B498" s="259" t="s">
        <v>667</v>
      </c>
      <c r="C498" s="260" t="s">
        <v>13</v>
      </c>
      <c r="D498" s="261">
        <v>8648</v>
      </c>
      <c r="E498" s="376"/>
      <c r="F498" s="262">
        <f t="shared" si="50"/>
        <v>0</v>
      </c>
    </row>
    <row r="499" spans="1:6">
      <c r="A499" s="51" t="s">
        <v>631</v>
      </c>
      <c r="B499" s="143" t="s">
        <v>992</v>
      </c>
      <c r="C499" s="45"/>
      <c r="D499" s="68"/>
      <c r="E499" s="359"/>
      <c r="F499" s="86">
        <f>SUM(F500:F511)</f>
        <v>0</v>
      </c>
    </row>
    <row r="500" spans="1:6" ht="38.25">
      <c r="A500" s="254" t="s">
        <v>654</v>
      </c>
      <c r="B500" s="255" t="s">
        <v>653</v>
      </c>
      <c r="C500" s="256"/>
      <c r="D500" s="263"/>
      <c r="E500" s="263"/>
      <c r="F500" s="258"/>
    </row>
    <row r="501" spans="1:6" ht="108">
      <c r="A501" s="34" t="s">
        <v>655</v>
      </c>
      <c r="B501" s="259" t="s">
        <v>659</v>
      </c>
      <c r="C501" s="256"/>
      <c r="D501" s="263"/>
      <c r="E501" s="263"/>
      <c r="F501" s="258"/>
    </row>
    <row r="502" spans="1:6" ht="24">
      <c r="A502" s="34" t="s">
        <v>656</v>
      </c>
      <c r="B502" s="259" t="s">
        <v>658</v>
      </c>
      <c r="C502" s="260" t="s">
        <v>26</v>
      </c>
      <c r="D502" s="261">
        <v>10200</v>
      </c>
      <c r="E502" s="376"/>
      <c r="F502" s="262">
        <f t="shared" ref="F502:F503" si="51">D502*E502</f>
        <v>0</v>
      </c>
    </row>
    <row r="503" spans="1:6" ht="48">
      <c r="A503" s="34" t="s">
        <v>657</v>
      </c>
      <c r="B503" s="259" t="s">
        <v>3560</v>
      </c>
      <c r="C503" s="260" t="s">
        <v>26</v>
      </c>
      <c r="D503" s="261">
        <v>12000</v>
      </c>
      <c r="E503" s="376"/>
      <c r="F503" s="262">
        <f t="shared" si="51"/>
        <v>0</v>
      </c>
    </row>
    <row r="504" spans="1:6" ht="51">
      <c r="A504" s="254" t="s">
        <v>660</v>
      </c>
      <c r="B504" s="255" t="s">
        <v>669</v>
      </c>
      <c r="C504" s="256"/>
      <c r="D504" s="257"/>
      <c r="E504" s="263"/>
      <c r="F504" s="258"/>
    </row>
    <row r="505" spans="1:6" ht="60">
      <c r="A505" s="34" t="s">
        <v>661</v>
      </c>
      <c r="B505" s="259" t="s">
        <v>3973</v>
      </c>
      <c r="C505" s="256"/>
      <c r="D505" s="257"/>
      <c r="E505" s="263"/>
      <c r="F505" s="258"/>
    </row>
    <row r="506" spans="1:6" ht="24">
      <c r="A506" s="34" t="s">
        <v>662</v>
      </c>
      <c r="B506" s="259" t="s">
        <v>670</v>
      </c>
      <c r="C506" s="260" t="s">
        <v>26</v>
      </c>
      <c r="D506" s="261">
        <v>12000</v>
      </c>
      <c r="E506" s="376"/>
      <c r="F506" s="262">
        <f t="shared" ref="F506:F507" si="52">D506*E506</f>
        <v>0</v>
      </c>
    </row>
    <row r="507" spans="1:6" ht="36">
      <c r="A507" s="34" t="s">
        <v>663</v>
      </c>
      <c r="B507" s="259" t="s">
        <v>671</v>
      </c>
      <c r="C507" s="260" t="s">
        <v>26</v>
      </c>
      <c r="D507" s="261">
        <v>4400</v>
      </c>
      <c r="E507" s="376"/>
      <c r="F507" s="262">
        <f t="shared" si="52"/>
        <v>0</v>
      </c>
    </row>
    <row r="508" spans="1:6" ht="51">
      <c r="A508" s="254" t="s">
        <v>3970</v>
      </c>
      <c r="B508" s="255" t="s">
        <v>3977</v>
      </c>
      <c r="C508" s="256"/>
      <c r="D508" s="257"/>
      <c r="E508" s="263"/>
      <c r="F508" s="258"/>
    </row>
    <row r="509" spans="1:6" ht="72">
      <c r="A509" s="34" t="s">
        <v>3971</v>
      </c>
      <c r="B509" s="259" t="s">
        <v>3978</v>
      </c>
      <c r="C509" s="256"/>
      <c r="D509" s="257"/>
      <c r="E509" s="263"/>
      <c r="F509" s="258"/>
    </row>
    <row r="510" spans="1:6" ht="24">
      <c r="A510" s="34" t="s">
        <v>3972</v>
      </c>
      <c r="B510" s="259" t="s">
        <v>3974</v>
      </c>
      <c r="C510" s="260" t="s">
        <v>26</v>
      </c>
      <c r="D510" s="261">
        <v>1440</v>
      </c>
      <c r="E510" s="376"/>
      <c r="F510" s="262">
        <f>D510*E510</f>
        <v>0</v>
      </c>
    </row>
    <row r="511" spans="1:6" ht="24">
      <c r="A511" s="34" t="s">
        <v>3976</v>
      </c>
      <c r="B511" s="259" t="s">
        <v>3975</v>
      </c>
      <c r="C511" s="260" t="s">
        <v>26</v>
      </c>
      <c r="D511" s="261">
        <v>1440</v>
      </c>
      <c r="E511" s="376"/>
      <c r="F511" s="262">
        <f>D511*E511</f>
        <v>0</v>
      </c>
    </row>
    <row r="512" spans="1:6" ht="15.75">
      <c r="A512" s="6" t="s">
        <v>97</v>
      </c>
      <c r="B512" s="130" t="s">
        <v>100</v>
      </c>
      <c r="C512" s="7"/>
      <c r="D512" s="60" t="s">
        <v>4</v>
      </c>
      <c r="E512" s="350"/>
      <c r="F512" s="8"/>
    </row>
    <row r="513" spans="1:6" ht="15">
      <c r="A513" s="48" t="s">
        <v>98</v>
      </c>
      <c r="B513" s="131" t="s">
        <v>327</v>
      </c>
      <c r="C513" s="49"/>
      <c r="D513" s="63" t="s">
        <v>4</v>
      </c>
      <c r="E513" s="351"/>
      <c r="F513" s="53"/>
    </row>
    <row r="514" spans="1:6" ht="15">
      <c r="A514" s="46" t="s">
        <v>134</v>
      </c>
      <c r="B514" s="142" t="s">
        <v>325</v>
      </c>
      <c r="C514" s="47"/>
      <c r="D514" s="67" t="s">
        <v>4</v>
      </c>
      <c r="E514" s="358"/>
      <c r="F514" s="50">
        <f>F522+F557+F564+F641+F657+F663+F678+F683</f>
        <v>0</v>
      </c>
    </row>
    <row r="515" spans="1:6">
      <c r="A515" s="51" t="s">
        <v>137</v>
      </c>
      <c r="B515" s="143" t="s">
        <v>9</v>
      </c>
      <c r="C515" s="45"/>
      <c r="D515" s="68"/>
      <c r="E515" s="359"/>
      <c r="F515" s="52"/>
    </row>
    <row r="516" spans="1:6" ht="25.5">
      <c r="A516" s="28" t="s">
        <v>138</v>
      </c>
      <c r="B516" s="253" t="s">
        <v>334</v>
      </c>
      <c r="C516" s="37"/>
      <c r="D516" s="69"/>
      <c r="E516" s="365"/>
      <c r="F516" s="30"/>
    </row>
    <row r="517" spans="1:6" ht="24">
      <c r="A517" s="31" t="s">
        <v>139</v>
      </c>
      <c r="B517" s="144" t="s">
        <v>39</v>
      </c>
      <c r="C517" s="37"/>
      <c r="D517" s="69"/>
      <c r="E517" s="365"/>
      <c r="F517" s="30"/>
    </row>
    <row r="518" spans="1:6" ht="24">
      <c r="A518" s="31" t="s">
        <v>159</v>
      </c>
      <c r="B518" s="264" t="s">
        <v>44</v>
      </c>
      <c r="C518" s="37"/>
      <c r="D518" s="69"/>
      <c r="E518" s="365"/>
      <c r="F518" s="30"/>
    </row>
    <row r="519" spans="1:6" ht="216">
      <c r="A519" s="31" t="s">
        <v>190</v>
      </c>
      <c r="B519" s="264" t="s">
        <v>220</v>
      </c>
      <c r="C519" s="37"/>
      <c r="D519" s="69"/>
      <c r="E519" s="365"/>
      <c r="F519" s="30"/>
    </row>
    <row r="520" spans="1:6" ht="14.25">
      <c r="A520" s="28" t="s">
        <v>160</v>
      </c>
      <c r="B520" s="253" t="s">
        <v>10</v>
      </c>
      <c r="C520" s="37"/>
      <c r="D520" s="69"/>
      <c r="E520" s="365"/>
      <c r="F520" s="30"/>
    </row>
    <row r="521" spans="1:6" ht="108">
      <c r="A521" s="31" t="s">
        <v>161</v>
      </c>
      <c r="B521" s="144" t="s">
        <v>199</v>
      </c>
      <c r="C521" s="37"/>
      <c r="D521" s="69"/>
      <c r="E521" s="365"/>
      <c r="F521" s="30"/>
    </row>
    <row r="522" spans="1:6">
      <c r="A522" s="51" t="s">
        <v>140</v>
      </c>
      <c r="B522" s="143" t="s">
        <v>323</v>
      </c>
      <c r="C522" s="45"/>
      <c r="D522" s="68"/>
      <c r="E522" s="359"/>
      <c r="F522" s="86">
        <f>SUM(F523:F556)</f>
        <v>0</v>
      </c>
    </row>
    <row r="523" spans="1:6" ht="14.25">
      <c r="A523" s="28" t="s">
        <v>162</v>
      </c>
      <c r="B523" s="146" t="s">
        <v>56</v>
      </c>
      <c r="C523" s="37"/>
      <c r="D523" s="69"/>
      <c r="E523" s="365"/>
      <c r="F523" s="30"/>
    </row>
    <row r="524" spans="1:6" ht="49.5">
      <c r="A524" s="31" t="s">
        <v>163</v>
      </c>
      <c r="B524" s="144" t="s">
        <v>321</v>
      </c>
      <c r="C524" s="37"/>
      <c r="D524" s="69"/>
      <c r="E524" s="365"/>
      <c r="F524" s="30"/>
    </row>
    <row r="525" spans="1:6" ht="108">
      <c r="A525" s="31" t="s">
        <v>164</v>
      </c>
      <c r="B525" s="265" t="s">
        <v>168</v>
      </c>
      <c r="C525" s="266"/>
      <c r="D525" s="267"/>
      <c r="E525" s="267"/>
      <c r="F525" s="268"/>
    </row>
    <row r="526" spans="1:6" ht="24">
      <c r="A526" s="31" t="s">
        <v>166</v>
      </c>
      <c r="B526" s="265" t="s">
        <v>165</v>
      </c>
      <c r="C526" s="266"/>
      <c r="D526" s="267"/>
      <c r="E526" s="267"/>
      <c r="F526" s="268"/>
    </row>
    <row r="527" spans="1:6" ht="24">
      <c r="A527" s="31" t="s">
        <v>167</v>
      </c>
      <c r="B527" s="265" t="s">
        <v>191</v>
      </c>
      <c r="C527" s="266"/>
      <c r="D527" s="267"/>
      <c r="E527" s="267"/>
      <c r="F527" s="268"/>
    </row>
    <row r="528" spans="1:6" ht="76.5">
      <c r="A528" s="28" t="s">
        <v>135</v>
      </c>
      <c r="B528" s="146" t="s">
        <v>170</v>
      </c>
      <c r="C528" s="37"/>
      <c r="D528" s="69"/>
      <c r="E528" s="365"/>
      <c r="F528" s="30"/>
    </row>
    <row r="529" spans="1:6" ht="24">
      <c r="A529" s="31" t="s">
        <v>136</v>
      </c>
      <c r="B529" s="144" t="s">
        <v>4059</v>
      </c>
      <c r="C529" s="37" t="s">
        <v>13</v>
      </c>
      <c r="D529" s="69">
        <v>8014</v>
      </c>
      <c r="E529" s="376"/>
      <c r="F529" s="33">
        <f>D529*E529</f>
        <v>0</v>
      </c>
    </row>
    <row r="530" spans="1:6" ht="102">
      <c r="A530" s="28" t="s">
        <v>169</v>
      </c>
      <c r="B530" s="146" t="s">
        <v>176</v>
      </c>
      <c r="C530" s="37"/>
      <c r="D530" s="69"/>
      <c r="E530" s="365"/>
      <c r="F530" s="30"/>
    </row>
    <row r="531" spans="1:6" ht="24">
      <c r="A531" s="31" t="s">
        <v>171</v>
      </c>
      <c r="B531" s="144" t="s">
        <v>177</v>
      </c>
      <c r="C531" s="37" t="s">
        <v>13</v>
      </c>
      <c r="D531" s="69">
        <v>372.6</v>
      </c>
      <c r="E531" s="376"/>
      <c r="F531" s="33">
        <f>D531*E531</f>
        <v>0</v>
      </c>
    </row>
    <row r="532" spans="1:6" ht="140.25">
      <c r="A532" s="28" t="s">
        <v>172</v>
      </c>
      <c r="B532" s="146" t="s">
        <v>174</v>
      </c>
      <c r="C532" s="37"/>
      <c r="D532" s="69"/>
      <c r="E532" s="365"/>
      <c r="F532" s="30"/>
    </row>
    <row r="533" spans="1:6" ht="24">
      <c r="A533" s="31" t="s">
        <v>173</v>
      </c>
      <c r="B533" s="144" t="s">
        <v>4058</v>
      </c>
      <c r="C533" s="37" t="s">
        <v>13</v>
      </c>
      <c r="D533" s="69">
        <v>8014</v>
      </c>
      <c r="E533" s="376"/>
      <c r="F533" s="33">
        <f>D533*E533</f>
        <v>0</v>
      </c>
    </row>
    <row r="534" spans="1:6" ht="24">
      <c r="A534" s="31" t="s">
        <v>227</v>
      </c>
      <c r="B534" s="144" t="s">
        <v>4060</v>
      </c>
      <c r="C534" s="37" t="s">
        <v>13</v>
      </c>
      <c r="D534" s="69">
        <v>525</v>
      </c>
      <c r="E534" s="376"/>
      <c r="F534" s="33">
        <f>D534*E534</f>
        <v>0</v>
      </c>
    </row>
    <row r="535" spans="1:6" ht="92.25">
      <c r="A535" s="28" t="s">
        <v>182</v>
      </c>
      <c r="B535" s="269" t="s">
        <v>181</v>
      </c>
      <c r="C535" s="256"/>
      <c r="D535" s="257"/>
      <c r="E535" s="263"/>
      <c r="F535" s="258"/>
    </row>
    <row r="536" spans="1:6" ht="36">
      <c r="A536" s="31" t="s">
        <v>175</v>
      </c>
      <c r="B536" s="144" t="s">
        <v>4054</v>
      </c>
      <c r="C536" s="37" t="s">
        <v>13</v>
      </c>
      <c r="D536" s="69">
        <v>11152</v>
      </c>
      <c r="E536" s="376"/>
      <c r="F536" s="33">
        <f>D536*E536</f>
        <v>0</v>
      </c>
    </row>
    <row r="537" spans="1:6" ht="24">
      <c r="A537" s="31" t="s">
        <v>178</v>
      </c>
      <c r="B537" s="144" t="s">
        <v>179</v>
      </c>
      <c r="C537" s="37" t="s">
        <v>13</v>
      </c>
      <c r="D537" s="69">
        <v>1747</v>
      </c>
      <c r="E537" s="376"/>
      <c r="F537" s="33">
        <f>D537*E537</f>
        <v>0</v>
      </c>
    </row>
    <row r="538" spans="1:6" ht="66.75">
      <c r="A538" s="28" t="s">
        <v>183</v>
      </c>
      <c r="B538" s="269" t="s">
        <v>229</v>
      </c>
      <c r="C538" s="256"/>
      <c r="D538" s="257"/>
      <c r="E538" s="263"/>
      <c r="F538" s="258"/>
    </row>
    <row r="539" spans="1:6" ht="60">
      <c r="A539" s="31" t="s">
        <v>184</v>
      </c>
      <c r="B539" s="144" t="s">
        <v>4055</v>
      </c>
      <c r="C539" s="37" t="s">
        <v>13</v>
      </c>
      <c r="D539" s="69">
        <v>962</v>
      </c>
      <c r="E539" s="376"/>
      <c r="F539" s="33">
        <f>D539*E539</f>
        <v>0</v>
      </c>
    </row>
    <row r="540" spans="1:6" ht="36">
      <c r="A540" s="31" t="s">
        <v>185</v>
      </c>
      <c r="B540" s="144" t="s">
        <v>180</v>
      </c>
      <c r="C540" s="37" t="s">
        <v>13</v>
      </c>
      <c r="D540" s="69">
        <v>111</v>
      </c>
      <c r="E540" s="376"/>
      <c r="F540" s="33">
        <f>D540*E540</f>
        <v>0</v>
      </c>
    </row>
    <row r="541" spans="1:6" ht="24">
      <c r="A541" s="31" t="s">
        <v>228</v>
      </c>
      <c r="B541" s="144" t="s">
        <v>230</v>
      </c>
      <c r="C541" s="37" t="s">
        <v>13</v>
      </c>
      <c r="D541" s="69">
        <v>332</v>
      </c>
      <c r="E541" s="376"/>
      <c r="F541" s="33">
        <f>D541*E541</f>
        <v>0</v>
      </c>
    </row>
    <row r="542" spans="1:6" ht="191.25">
      <c r="A542" s="28" t="s">
        <v>186</v>
      </c>
      <c r="B542" s="269" t="s">
        <v>203</v>
      </c>
      <c r="C542" s="256"/>
      <c r="D542" s="257"/>
      <c r="E542" s="263"/>
      <c r="F542" s="258"/>
    </row>
    <row r="543" spans="1:6" ht="48">
      <c r="A543" s="31" t="s">
        <v>187</v>
      </c>
      <c r="B543" s="270" t="s">
        <v>4057</v>
      </c>
      <c r="C543" s="37" t="s">
        <v>13</v>
      </c>
      <c r="D543" s="69">
        <v>8240</v>
      </c>
      <c r="E543" s="376"/>
      <c r="F543" s="33">
        <f>D543*E543</f>
        <v>0</v>
      </c>
    </row>
    <row r="544" spans="1:6" ht="60">
      <c r="A544" s="31" t="s">
        <v>206</v>
      </c>
      <c r="B544" s="270" t="s">
        <v>322</v>
      </c>
      <c r="C544" s="37" t="s">
        <v>13</v>
      </c>
      <c r="D544" s="69">
        <v>501.2</v>
      </c>
      <c r="E544" s="376"/>
      <c r="F544" s="33">
        <f>D544*E544</f>
        <v>0</v>
      </c>
    </row>
    <row r="545" spans="1:6" ht="36">
      <c r="A545" s="31" t="s">
        <v>235</v>
      </c>
      <c r="B545" s="270" t="s">
        <v>4056</v>
      </c>
      <c r="C545" s="37" t="s">
        <v>13</v>
      </c>
      <c r="D545" s="69">
        <v>550</v>
      </c>
      <c r="E545" s="376"/>
      <c r="F545" s="33">
        <f>D545*E545</f>
        <v>0</v>
      </c>
    </row>
    <row r="546" spans="1:6" ht="25.5">
      <c r="A546" s="28" t="s">
        <v>188</v>
      </c>
      <c r="B546" s="269" t="s">
        <v>226</v>
      </c>
      <c r="C546" s="256"/>
      <c r="D546" s="257"/>
      <c r="E546" s="263"/>
      <c r="F546" s="258"/>
    </row>
    <row r="547" spans="1:6" ht="72">
      <c r="A547" s="31" t="s">
        <v>189</v>
      </c>
      <c r="B547" s="270" t="s">
        <v>224</v>
      </c>
      <c r="C547" s="37" t="s">
        <v>13</v>
      </c>
      <c r="D547" s="69">
        <v>501.2</v>
      </c>
      <c r="E547" s="376"/>
      <c r="F547" s="33">
        <f>D547*E547</f>
        <v>0</v>
      </c>
    </row>
    <row r="548" spans="1:6" ht="60">
      <c r="A548" s="31" t="s">
        <v>221</v>
      </c>
      <c r="B548" s="270" t="s">
        <v>225</v>
      </c>
      <c r="C548" s="37" t="s">
        <v>13</v>
      </c>
      <c r="D548" s="69">
        <v>610</v>
      </c>
      <c r="E548" s="376"/>
      <c r="F548" s="33">
        <f>D548*E548</f>
        <v>0</v>
      </c>
    </row>
    <row r="549" spans="1:6" ht="25.5">
      <c r="A549" s="28" t="s">
        <v>222</v>
      </c>
      <c r="B549" s="269" t="s">
        <v>240</v>
      </c>
      <c r="C549" s="256"/>
      <c r="D549" s="257"/>
      <c r="E549" s="263"/>
      <c r="F549" s="258"/>
    </row>
    <row r="550" spans="1:6" ht="36">
      <c r="A550" s="31" t="s">
        <v>223</v>
      </c>
      <c r="B550" s="270" t="s">
        <v>245</v>
      </c>
      <c r="C550" s="37" t="s">
        <v>57</v>
      </c>
      <c r="D550" s="69">
        <v>860</v>
      </c>
      <c r="E550" s="376"/>
      <c r="F550" s="33">
        <f>D550*E550</f>
        <v>0</v>
      </c>
    </row>
    <row r="551" spans="1:6" ht="36">
      <c r="A551" s="31" t="s">
        <v>231</v>
      </c>
      <c r="B551" s="270" t="s">
        <v>246</v>
      </c>
      <c r="C551" s="37" t="s">
        <v>57</v>
      </c>
      <c r="D551" s="69">
        <v>89.5</v>
      </c>
      <c r="E551" s="376"/>
      <c r="F551" s="33">
        <f>D551*E551</f>
        <v>0</v>
      </c>
    </row>
    <row r="552" spans="1:6" ht="24">
      <c r="A552" s="31" t="s">
        <v>237</v>
      </c>
      <c r="B552" s="270" t="s">
        <v>247</v>
      </c>
      <c r="C552" s="37" t="s">
        <v>57</v>
      </c>
      <c r="D552" s="69">
        <v>385</v>
      </c>
      <c r="E552" s="376"/>
      <c r="F552" s="33">
        <f>D552*E552</f>
        <v>0</v>
      </c>
    </row>
    <row r="553" spans="1:6" ht="38.25">
      <c r="A553" s="28" t="s">
        <v>241</v>
      </c>
      <c r="B553" s="269" t="s">
        <v>239</v>
      </c>
      <c r="C553" s="256"/>
      <c r="D553" s="257"/>
      <c r="E553" s="263"/>
      <c r="F553" s="258"/>
    </row>
    <row r="554" spans="1:6" ht="36">
      <c r="A554" s="31" t="s">
        <v>242</v>
      </c>
      <c r="B554" s="270" t="s">
        <v>238</v>
      </c>
      <c r="C554" s="37" t="s">
        <v>26</v>
      </c>
      <c r="D554" s="69">
        <v>2315</v>
      </c>
      <c r="E554" s="376"/>
      <c r="F554" s="33">
        <f>D554*E554</f>
        <v>0</v>
      </c>
    </row>
    <row r="555" spans="1:6" ht="48">
      <c r="A555" s="31" t="s">
        <v>243</v>
      </c>
      <c r="B555" s="270" t="s">
        <v>4065</v>
      </c>
      <c r="C555" s="37" t="s">
        <v>26</v>
      </c>
      <c r="D555" s="69">
        <v>5724</v>
      </c>
      <c r="E555" s="376"/>
      <c r="F555" s="33">
        <f>D555*E555</f>
        <v>0</v>
      </c>
    </row>
    <row r="556" spans="1:6" ht="36">
      <c r="A556" s="31" t="s">
        <v>244</v>
      </c>
      <c r="B556" s="270" t="s">
        <v>4064</v>
      </c>
      <c r="C556" s="37" t="s">
        <v>26</v>
      </c>
      <c r="D556" s="69">
        <v>14310</v>
      </c>
      <c r="E556" s="376"/>
      <c r="F556" s="33">
        <f>D556*E556</f>
        <v>0</v>
      </c>
    </row>
    <row r="557" spans="1:6">
      <c r="A557" s="51" t="s">
        <v>192</v>
      </c>
      <c r="B557" s="143" t="s">
        <v>195</v>
      </c>
      <c r="C557" s="45"/>
      <c r="D557" s="68"/>
      <c r="E557" s="359"/>
      <c r="F557" s="86">
        <f>SUM(F558:F563)</f>
        <v>0</v>
      </c>
    </row>
    <row r="558" spans="1:6" ht="25.5">
      <c r="A558" s="28" t="s">
        <v>193</v>
      </c>
      <c r="B558" s="269" t="s">
        <v>196</v>
      </c>
      <c r="C558" s="256"/>
      <c r="D558" s="257"/>
      <c r="E558" s="263"/>
      <c r="F558" s="258"/>
    </row>
    <row r="559" spans="1:6" ht="36">
      <c r="A559" s="31" t="s">
        <v>194</v>
      </c>
      <c r="B559" s="270" t="s">
        <v>4061</v>
      </c>
      <c r="C559" s="37" t="s">
        <v>13</v>
      </c>
      <c r="D559" s="69">
        <v>7740</v>
      </c>
      <c r="E559" s="376"/>
      <c r="F559" s="33">
        <f>D559*E559</f>
        <v>0</v>
      </c>
    </row>
    <row r="560" spans="1:6" ht="114.75">
      <c r="A560" s="28" t="s">
        <v>197</v>
      </c>
      <c r="B560" s="146" t="s">
        <v>4126</v>
      </c>
      <c r="C560" s="37"/>
      <c r="D560" s="69"/>
      <c r="E560" s="365"/>
      <c r="F560" s="30"/>
    </row>
    <row r="561" spans="1:6" ht="36">
      <c r="A561" s="31" t="s">
        <v>198</v>
      </c>
      <c r="B561" s="144" t="s">
        <v>4062</v>
      </c>
      <c r="C561" s="37" t="s">
        <v>13</v>
      </c>
      <c r="D561" s="69">
        <v>7740</v>
      </c>
      <c r="E561" s="376"/>
      <c r="F561" s="33">
        <f>D561*E561</f>
        <v>0</v>
      </c>
    </row>
    <row r="562" spans="1:6" ht="127.5">
      <c r="A562" s="28" t="s">
        <v>200</v>
      </c>
      <c r="B562" s="146" t="s">
        <v>202</v>
      </c>
      <c r="C562" s="37"/>
      <c r="D562" s="69"/>
      <c r="E562" s="365"/>
      <c r="F562" s="30"/>
    </row>
    <row r="563" spans="1:6" ht="36">
      <c r="A563" s="31" t="s">
        <v>201</v>
      </c>
      <c r="B563" s="144" t="s">
        <v>4063</v>
      </c>
      <c r="C563" s="37" t="s">
        <v>13</v>
      </c>
      <c r="D563" s="69">
        <v>7740</v>
      </c>
      <c r="E563" s="376"/>
      <c r="F563" s="33">
        <f>D563*E563</f>
        <v>0</v>
      </c>
    </row>
    <row r="564" spans="1:6">
      <c r="A564" s="51" t="s">
        <v>204</v>
      </c>
      <c r="B564" s="143" t="s">
        <v>207</v>
      </c>
      <c r="C564" s="45"/>
      <c r="D564" s="68"/>
      <c r="E564" s="359"/>
      <c r="F564" s="86">
        <f>SUM(F565:F640)</f>
        <v>0</v>
      </c>
    </row>
    <row r="565" spans="1:6" ht="140.25">
      <c r="A565" s="28" t="s">
        <v>205</v>
      </c>
      <c r="B565" s="146" t="s">
        <v>250</v>
      </c>
      <c r="C565" s="416"/>
      <c r="D565" s="272"/>
      <c r="E565" s="272"/>
      <c r="F565" s="274"/>
    </row>
    <row r="566" spans="1:6">
      <c r="A566" s="275" t="s">
        <v>310</v>
      </c>
      <c r="B566" s="276" t="s">
        <v>208</v>
      </c>
      <c r="C566" s="266" t="s">
        <v>209</v>
      </c>
      <c r="D566" s="277">
        <v>1</v>
      </c>
      <c r="E566" s="376"/>
      <c r="F566" s="268">
        <f>+E566*D566</f>
        <v>0</v>
      </c>
    </row>
    <row r="567" spans="1:6">
      <c r="A567" s="275"/>
      <c r="B567" s="278" t="s">
        <v>248</v>
      </c>
      <c r="C567" s="279" t="s">
        <v>29</v>
      </c>
      <c r="D567" s="280">
        <v>13</v>
      </c>
      <c r="E567" s="267"/>
      <c r="F567" s="268"/>
    </row>
    <row r="568" spans="1:6">
      <c r="A568" s="275"/>
      <c r="B568" s="278" t="s">
        <v>249</v>
      </c>
      <c r="C568" s="279" t="s">
        <v>29</v>
      </c>
      <c r="D568" s="280">
        <v>13</v>
      </c>
      <c r="E568" s="267"/>
      <c r="F568" s="268"/>
    </row>
    <row r="569" spans="1:6">
      <c r="A569" s="275" t="s">
        <v>311</v>
      </c>
      <c r="B569" s="281" t="s">
        <v>210</v>
      </c>
      <c r="C569" s="266" t="s">
        <v>209</v>
      </c>
      <c r="D569" s="282">
        <v>1</v>
      </c>
      <c r="E569" s="376"/>
      <c r="F569" s="268">
        <f>+E569*D569</f>
        <v>0</v>
      </c>
    </row>
    <row r="570" spans="1:6">
      <c r="A570" s="275"/>
      <c r="B570" s="283" t="s">
        <v>252</v>
      </c>
      <c r="C570" s="284" t="s">
        <v>57</v>
      </c>
      <c r="D570" s="285">
        <v>4.5</v>
      </c>
      <c r="E570" s="267"/>
      <c r="F570" s="268"/>
    </row>
    <row r="571" spans="1:6">
      <c r="A571" s="275"/>
      <c r="B571" s="283" t="s">
        <v>253</v>
      </c>
      <c r="C571" s="284" t="s">
        <v>57</v>
      </c>
      <c r="D571" s="285">
        <v>7.5</v>
      </c>
      <c r="E571" s="267"/>
      <c r="F571" s="268"/>
    </row>
    <row r="572" spans="1:6">
      <c r="A572" s="275"/>
      <c r="B572" s="283" t="s">
        <v>211</v>
      </c>
      <c r="C572" s="284" t="s">
        <v>57</v>
      </c>
      <c r="D572" s="285">
        <v>7.3</v>
      </c>
      <c r="E572" s="267"/>
      <c r="F572" s="268"/>
    </row>
    <row r="573" spans="1:6">
      <c r="A573" s="275"/>
      <c r="B573" s="283" t="s">
        <v>254</v>
      </c>
      <c r="C573" s="284" t="s">
        <v>57</v>
      </c>
      <c r="D573" s="285">
        <v>23</v>
      </c>
      <c r="E573" s="267"/>
      <c r="F573" s="268"/>
    </row>
    <row r="574" spans="1:6">
      <c r="A574" s="275"/>
      <c r="B574" s="283" t="s">
        <v>255</v>
      </c>
      <c r="C574" s="284" t="s">
        <v>57</v>
      </c>
      <c r="D574" s="285">
        <v>89.4</v>
      </c>
      <c r="E574" s="267"/>
      <c r="F574" s="268"/>
    </row>
    <row r="575" spans="1:6">
      <c r="A575" s="275"/>
      <c r="B575" s="283" t="s">
        <v>212</v>
      </c>
      <c r="C575" s="284" t="s">
        <v>57</v>
      </c>
      <c r="D575" s="285">
        <v>25.8</v>
      </c>
      <c r="E575" s="267"/>
      <c r="F575" s="268"/>
    </row>
    <row r="576" spans="1:6">
      <c r="A576" s="275"/>
      <c r="B576" s="283" t="s">
        <v>289</v>
      </c>
      <c r="C576" s="284" t="s">
        <v>57</v>
      </c>
      <c r="D576" s="285">
        <v>34.299999999999997</v>
      </c>
      <c r="E576" s="267"/>
      <c r="F576" s="268"/>
    </row>
    <row r="577" spans="1:6">
      <c r="A577" s="275"/>
      <c r="B577" s="283" t="s">
        <v>256</v>
      </c>
      <c r="C577" s="284" t="s">
        <v>57</v>
      </c>
      <c r="D577" s="285">
        <v>4.5</v>
      </c>
      <c r="E577" s="267"/>
      <c r="F577" s="268"/>
    </row>
    <row r="578" spans="1:6">
      <c r="A578" s="275" t="s">
        <v>312</v>
      </c>
      <c r="B578" s="281" t="s">
        <v>213</v>
      </c>
      <c r="C578" s="266" t="s">
        <v>209</v>
      </c>
      <c r="D578" s="277">
        <v>1</v>
      </c>
      <c r="E578" s="376"/>
      <c r="F578" s="268">
        <f>+E578*D578</f>
        <v>0</v>
      </c>
    </row>
    <row r="579" spans="1:6">
      <c r="A579" s="275"/>
      <c r="B579" s="283" t="s">
        <v>257</v>
      </c>
      <c r="C579" s="284" t="s">
        <v>29</v>
      </c>
      <c r="D579" s="280">
        <v>1</v>
      </c>
      <c r="E579" s="267"/>
      <c r="F579" s="268"/>
    </row>
    <row r="580" spans="1:6">
      <c r="A580" s="275"/>
      <c r="B580" s="283" t="s">
        <v>258</v>
      </c>
      <c r="C580" s="284" t="s">
        <v>29</v>
      </c>
      <c r="D580" s="280">
        <v>2</v>
      </c>
      <c r="E580" s="267"/>
      <c r="F580" s="268"/>
    </row>
    <row r="581" spans="1:6">
      <c r="A581" s="275"/>
      <c r="B581" s="283" t="s">
        <v>290</v>
      </c>
      <c r="C581" s="284" t="s">
        <v>29</v>
      </c>
      <c r="D581" s="280">
        <v>7</v>
      </c>
      <c r="E581" s="267"/>
      <c r="F581" s="268"/>
    </row>
    <row r="582" spans="1:6">
      <c r="A582" s="275"/>
      <c r="B582" s="283" t="s">
        <v>259</v>
      </c>
      <c r="C582" s="284" t="s">
        <v>29</v>
      </c>
      <c r="D582" s="280">
        <v>6</v>
      </c>
      <c r="E582" s="267"/>
      <c r="F582" s="268"/>
    </row>
    <row r="583" spans="1:6">
      <c r="A583" s="275"/>
      <c r="B583" s="283" t="s">
        <v>260</v>
      </c>
      <c r="C583" s="284" t="s">
        <v>29</v>
      </c>
      <c r="D583" s="280">
        <v>6</v>
      </c>
      <c r="E583" s="267"/>
      <c r="F583" s="268"/>
    </row>
    <row r="584" spans="1:6">
      <c r="A584" s="275"/>
      <c r="B584" s="283" t="s">
        <v>261</v>
      </c>
      <c r="C584" s="284" t="s">
        <v>29</v>
      </c>
      <c r="D584" s="280">
        <v>11</v>
      </c>
      <c r="E584" s="267"/>
      <c r="F584" s="268"/>
    </row>
    <row r="585" spans="1:6">
      <c r="A585" s="275"/>
      <c r="B585" s="283" t="s">
        <v>262</v>
      </c>
      <c r="C585" s="284" t="s">
        <v>29</v>
      </c>
      <c r="D585" s="280">
        <v>23</v>
      </c>
      <c r="E585" s="267"/>
      <c r="F585" s="268"/>
    </row>
    <row r="586" spans="1:6">
      <c r="A586" s="275"/>
      <c r="B586" s="283" t="s">
        <v>263</v>
      </c>
      <c r="C586" s="284" t="s">
        <v>29</v>
      </c>
      <c r="D586" s="280">
        <v>9</v>
      </c>
      <c r="E586" s="267"/>
      <c r="F586" s="268"/>
    </row>
    <row r="587" spans="1:6">
      <c r="A587" s="275"/>
      <c r="B587" s="283" t="s">
        <v>264</v>
      </c>
      <c r="C587" s="284" t="s">
        <v>29</v>
      </c>
      <c r="D587" s="280">
        <v>5</v>
      </c>
      <c r="E587" s="267"/>
      <c r="F587" s="268"/>
    </row>
    <row r="588" spans="1:6">
      <c r="A588" s="275"/>
      <c r="B588" s="283" t="s">
        <v>265</v>
      </c>
      <c r="C588" s="284" t="s">
        <v>29</v>
      </c>
      <c r="D588" s="280">
        <v>2</v>
      </c>
      <c r="E588" s="267"/>
      <c r="F588" s="268"/>
    </row>
    <row r="589" spans="1:6">
      <c r="A589" s="275"/>
      <c r="B589" s="283" t="s">
        <v>266</v>
      </c>
      <c r="C589" s="284" t="s">
        <v>29</v>
      </c>
      <c r="D589" s="280">
        <v>8</v>
      </c>
      <c r="E589" s="267"/>
      <c r="F589" s="268"/>
    </row>
    <row r="590" spans="1:6">
      <c r="A590" s="275"/>
      <c r="B590" s="283" t="s">
        <v>267</v>
      </c>
      <c r="C590" s="284" t="s">
        <v>29</v>
      </c>
      <c r="D590" s="280">
        <v>12</v>
      </c>
      <c r="E590" s="267"/>
      <c r="F590" s="268"/>
    </row>
    <row r="591" spans="1:6">
      <c r="A591" s="275"/>
      <c r="B591" s="283" t="s">
        <v>268</v>
      </c>
      <c r="C591" s="284" t="s">
        <v>29</v>
      </c>
      <c r="D591" s="280">
        <v>4</v>
      </c>
      <c r="E591" s="267"/>
      <c r="F591" s="268"/>
    </row>
    <row r="592" spans="1:6">
      <c r="A592" s="275"/>
      <c r="B592" s="283" t="s">
        <v>269</v>
      </c>
      <c r="C592" s="284" t="s">
        <v>29</v>
      </c>
      <c r="D592" s="280">
        <v>2</v>
      </c>
      <c r="E592" s="267"/>
      <c r="F592" s="268"/>
    </row>
    <row r="593" spans="1:6">
      <c r="A593" s="275"/>
      <c r="B593" s="283" t="s">
        <v>270</v>
      </c>
      <c r="C593" s="284" t="s">
        <v>29</v>
      </c>
      <c r="D593" s="280">
        <v>4</v>
      </c>
      <c r="E593" s="267"/>
      <c r="F593" s="268"/>
    </row>
    <row r="594" spans="1:6">
      <c r="A594" s="275"/>
      <c r="B594" s="283" t="s">
        <v>271</v>
      </c>
      <c r="C594" s="284" t="s">
        <v>29</v>
      </c>
      <c r="D594" s="280">
        <v>7</v>
      </c>
      <c r="E594" s="267"/>
      <c r="F594" s="268"/>
    </row>
    <row r="595" spans="1:6">
      <c r="A595" s="275"/>
      <c r="B595" s="283" t="s">
        <v>272</v>
      </c>
      <c r="C595" s="284" t="s">
        <v>29</v>
      </c>
      <c r="D595" s="280">
        <v>1</v>
      </c>
      <c r="E595" s="267"/>
      <c r="F595" s="268"/>
    </row>
    <row r="596" spans="1:6">
      <c r="A596" s="275"/>
      <c r="B596" s="283" t="s">
        <v>273</v>
      </c>
      <c r="C596" s="284" t="s">
        <v>29</v>
      </c>
      <c r="D596" s="280">
        <v>2</v>
      </c>
      <c r="E596" s="267"/>
      <c r="F596" s="268"/>
    </row>
    <row r="597" spans="1:6">
      <c r="A597" s="275"/>
      <c r="B597" s="283" t="s">
        <v>274</v>
      </c>
      <c r="C597" s="284" t="s">
        <v>29</v>
      </c>
      <c r="D597" s="280">
        <v>3</v>
      </c>
      <c r="E597" s="267"/>
      <c r="F597" s="268"/>
    </row>
    <row r="598" spans="1:6">
      <c r="A598" s="275"/>
      <c r="B598" s="283" t="s">
        <v>275</v>
      </c>
      <c r="C598" s="284" t="s">
        <v>29</v>
      </c>
      <c r="D598" s="280">
        <v>1</v>
      </c>
      <c r="E598" s="267"/>
      <c r="F598" s="268"/>
    </row>
    <row r="599" spans="1:6">
      <c r="A599" s="275"/>
      <c r="B599" s="283" t="s">
        <v>276</v>
      </c>
      <c r="C599" s="284" t="s">
        <v>29</v>
      </c>
      <c r="D599" s="286">
        <v>2</v>
      </c>
      <c r="E599" s="267"/>
      <c r="F599" s="268"/>
    </row>
    <row r="600" spans="1:6">
      <c r="A600" s="275"/>
      <c r="B600" s="283" t="s">
        <v>277</v>
      </c>
      <c r="C600" s="284" t="s">
        <v>29</v>
      </c>
      <c r="D600" s="286">
        <v>2</v>
      </c>
      <c r="E600" s="267"/>
      <c r="F600" s="268"/>
    </row>
    <row r="601" spans="1:6">
      <c r="A601" s="275"/>
      <c r="B601" s="283" t="s">
        <v>278</v>
      </c>
      <c r="C601" s="284" t="s">
        <v>29</v>
      </c>
      <c r="D601" s="286">
        <v>2</v>
      </c>
      <c r="E601" s="267"/>
      <c r="F601" s="268"/>
    </row>
    <row r="602" spans="1:6">
      <c r="A602" s="275"/>
      <c r="B602" s="283" t="s">
        <v>279</v>
      </c>
      <c r="C602" s="284" t="s">
        <v>29</v>
      </c>
      <c r="D602" s="286">
        <v>15</v>
      </c>
      <c r="E602" s="267"/>
      <c r="F602" s="268"/>
    </row>
    <row r="603" spans="1:6">
      <c r="A603" s="275"/>
      <c r="B603" s="283" t="s">
        <v>280</v>
      </c>
      <c r="C603" s="284" t="s">
        <v>29</v>
      </c>
      <c r="D603" s="286">
        <v>11</v>
      </c>
      <c r="E603" s="267"/>
      <c r="F603" s="268"/>
    </row>
    <row r="604" spans="1:6">
      <c r="A604" s="275"/>
      <c r="B604" s="283" t="s">
        <v>281</v>
      </c>
      <c r="C604" s="284" t="s">
        <v>29</v>
      </c>
      <c r="D604" s="286">
        <v>2</v>
      </c>
      <c r="E604" s="267"/>
      <c r="F604" s="268"/>
    </row>
    <row r="605" spans="1:6">
      <c r="A605" s="275"/>
      <c r="B605" s="283" t="s">
        <v>282</v>
      </c>
      <c r="C605" s="284" t="s">
        <v>29</v>
      </c>
      <c r="D605" s="286">
        <v>1</v>
      </c>
      <c r="E605" s="267"/>
      <c r="F605" s="268"/>
    </row>
    <row r="606" spans="1:6">
      <c r="A606" s="275"/>
      <c r="B606" s="283" t="s">
        <v>283</v>
      </c>
      <c r="C606" s="284" t="s">
        <v>29</v>
      </c>
      <c r="D606" s="286">
        <v>1</v>
      </c>
      <c r="E606" s="267"/>
      <c r="F606" s="268"/>
    </row>
    <row r="607" spans="1:6">
      <c r="A607" s="275"/>
      <c r="B607" s="283" t="s">
        <v>284</v>
      </c>
      <c r="C607" s="284" t="s">
        <v>29</v>
      </c>
      <c r="D607" s="286">
        <v>3</v>
      </c>
      <c r="E607" s="267"/>
      <c r="F607" s="268"/>
    </row>
    <row r="608" spans="1:6">
      <c r="A608" s="275"/>
      <c r="B608" s="283" t="s">
        <v>285</v>
      </c>
      <c r="C608" s="284" t="s">
        <v>29</v>
      </c>
      <c r="D608" s="286">
        <v>4</v>
      </c>
      <c r="E608" s="267"/>
      <c r="F608" s="268"/>
    </row>
    <row r="609" spans="1:6">
      <c r="A609" s="275"/>
      <c r="B609" s="283" t="s">
        <v>286</v>
      </c>
      <c r="C609" s="284" t="s">
        <v>29</v>
      </c>
      <c r="D609" s="286">
        <v>12</v>
      </c>
      <c r="E609" s="267"/>
      <c r="F609" s="268"/>
    </row>
    <row r="610" spans="1:6">
      <c r="A610" s="275"/>
      <c r="B610" s="283" t="s">
        <v>287</v>
      </c>
      <c r="C610" s="284" t="s">
        <v>29</v>
      </c>
      <c r="D610" s="286">
        <v>3</v>
      </c>
      <c r="E610" s="267"/>
      <c r="F610" s="268"/>
    </row>
    <row r="611" spans="1:6">
      <c r="A611" s="275"/>
      <c r="B611" s="283" t="s">
        <v>288</v>
      </c>
      <c r="C611" s="284" t="s">
        <v>29</v>
      </c>
      <c r="D611" s="286">
        <v>3</v>
      </c>
      <c r="E611" s="267"/>
      <c r="F611" s="268"/>
    </row>
    <row r="612" spans="1:6">
      <c r="A612" s="275" t="s">
        <v>313</v>
      </c>
      <c r="B612" s="281" t="s">
        <v>214</v>
      </c>
      <c r="C612" s="266" t="s">
        <v>209</v>
      </c>
      <c r="D612" s="277">
        <v>1</v>
      </c>
      <c r="E612" s="376"/>
      <c r="F612" s="268">
        <f>+E612*D612</f>
        <v>0</v>
      </c>
    </row>
    <row r="613" spans="1:6">
      <c r="A613" s="275"/>
      <c r="B613" s="283" t="s">
        <v>291</v>
      </c>
      <c r="C613" s="284" t="s">
        <v>29</v>
      </c>
      <c r="D613" s="286">
        <v>26</v>
      </c>
      <c r="E613" s="267"/>
      <c r="F613" s="268"/>
    </row>
    <row r="614" spans="1:6">
      <c r="A614" s="275"/>
      <c r="B614" s="283" t="s">
        <v>292</v>
      </c>
      <c r="C614" s="284" t="s">
        <v>29</v>
      </c>
      <c r="D614" s="286">
        <v>11</v>
      </c>
      <c r="E614" s="267"/>
      <c r="F614" s="268"/>
    </row>
    <row r="615" spans="1:6">
      <c r="A615" s="275"/>
      <c r="B615" s="283" t="s">
        <v>293</v>
      </c>
      <c r="C615" s="284" t="s">
        <v>29</v>
      </c>
      <c r="D615" s="286">
        <v>5.61</v>
      </c>
      <c r="E615" s="267"/>
      <c r="F615" s="268"/>
    </row>
    <row r="616" spans="1:6">
      <c r="A616" s="275"/>
      <c r="B616" s="283" t="s">
        <v>294</v>
      </c>
      <c r="C616" s="284" t="s">
        <v>29</v>
      </c>
      <c r="D616" s="286">
        <v>41</v>
      </c>
      <c r="E616" s="267"/>
      <c r="F616" s="268"/>
    </row>
    <row r="617" spans="1:6">
      <c r="A617" s="275"/>
      <c r="B617" s="283" t="s">
        <v>295</v>
      </c>
      <c r="C617" s="284" t="s">
        <v>29</v>
      </c>
      <c r="D617" s="286">
        <v>25</v>
      </c>
      <c r="E617" s="267"/>
      <c r="F617" s="268"/>
    </row>
    <row r="618" spans="1:6">
      <c r="A618" s="275"/>
      <c r="B618" s="283" t="s">
        <v>296</v>
      </c>
      <c r="C618" s="284" t="s">
        <v>29</v>
      </c>
      <c r="D618" s="286">
        <v>41</v>
      </c>
      <c r="E618" s="267"/>
      <c r="F618" s="268"/>
    </row>
    <row r="619" spans="1:6">
      <c r="A619" s="275"/>
      <c r="B619" s="283" t="s">
        <v>297</v>
      </c>
      <c r="C619" s="284" t="s">
        <v>57</v>
      </c>
      <c r="D619" s="414">
        <v>127.5</v>
      </c>
      <c r="E619" s="267"/>
      <c r="F619" s="268"/>
    </row>
    <row r="620" spans="1:6">
      <c r="A620" s="275"/>
      <c r="B620" s="283" t="s">
        <v>298</v>
      </c>
      <c r="C620" s="284" t="s">
        <v>29</v>
      </c>
      <c r="D620" s="286">
        <v>22</v>
      </c>
      <c r="E620" s="267"/>
      <c r="F620" s="268"/>
    </row>
    <row r="621" spans="1:6">
      <c r="A621" s="275"/>
      <c r="B621" s="283" t="s">
        <v>299</v>
      </c>
      <c r="C621" s="284" t="s">
        <v>29</v>
      </c>
      <c r="D621" s="286">
        <v>238</v>
      </c>
      <c r="E621" s="267"/>
      <c r="F621" s="268"/>
    </row>
    <row r="622" spans="1:6">
      <c r="A622" s="275"/>
      <c r="B622" s="283" t="s">
        <v>300</v>
      </c>
      <c r="C622" s="284" t="s">
        <v>29</v>
      </c>
      <c r="D622" s="286">
        <v>2</v>
      </c>
      <c r="E622" s="267"/>
      <c r="F622" s="268"/>
    </row>
    <row r="623" spans="1:6">
      <c r="A623" s="275"/>
      <c r="B623" s="283" t="s">
        <v>316</v>
      </c>
      <c r="C623" s="284" t="s">
        <v>29</v>
      </c>
      <c r="D623" s="286">
        <v>3</v>
      </c>
      <c r="E623" s="267"/>
      <c r="F623" s="268"/>
    </row>
    <row r="624" spans="1:6">
      <c r="A624" s="275"/>
      <c r="B624" s="283" t="s">
        <v>301</v>
      </c>
      <c r="C624" s="284" t="s">
        <v>29</v>
      </c>
      <c r="D624" s="286">
        <v>6</v>
      </c>
      <c r="E624" s="267"/>
      <c r="F624" s="268"/>
    </row>
    <row r="625" spans="1:6">
      <c r="A625" s="275"/>
      <c r="B625" s="283" t="s">
        <v>317</v>
      </c>
      <c r="C625" s="284" t="s">
        <v>29</v>
      </c>
      <c r="D625" s="286">
        <v>5</v>
      </c>
      <c r="E625" s="267"/>
      <c r="F625" s="268"/>
    </row>
    <row r="626" spans="1:6">
      <c r="A626" s="275"/>
      <c r="B626" s="283" t="s">
        <v>302</v>
      </c>
      <c r="C626" s="284" t="s">
        <v>29</v>
      </c>
      <c r="D626" s="286">
        <v>3</v>
      </c>
      <c r="E626" s="267"/>
      <c r="F626" s="268"/>
    </row>
    <row r="627" spans="1:6">
      <c r="A627" s="275"/>
      <c r="B627" s="283" t="s">
        <v>303</v>
      </c>
      <c r="C627" s="284" t="s">
        <v>29</v>
      </c>
      <c r="D627" s="286">
        <v>5</v>
      </c>
      <c r="E627" s="267"/>
      <c r="F627" s="268"/>
    </row>
    <row r="628" spans="1:6">
      <c r="A628" s="275"/>
      <c r="B628" s="283" t="s">
        <v>304</v>
      </c>
      <c r="C628" s="284" t="s">
        <v>29</v>
      </c>
      <c r="D628" s="286">
        <v>6</v>
      </c>
      <c r="E628" s="267"/>
      <c r="F628" s="268"/>
    </row>
    <row r="629" spans="1:6">
      <c r="A629" s="275"/>
      <c r="B629" s="283" t="s">
        <v>305</v>
      </c>
      <c r="C629" s="284" t="s">
        <v>29</v>
      </c>
      <c r="D629" s="286">
        <v>20</v>
      </c>
      <c r="E629" s="267"/>
      <c r="F629" s="268"/>
    </row>
    <row r="630" spans="1:6">
      <c r="A630" s="275"/>
      <c r="B630" s="283" t="s">
        <v>306</v>
      </c>
      <c r="C630" s="284" t="s">
        <v>29</v>
      </c>
      <c r="D630" s="286">
        <v>25</v>
      </c>
      <c r="E630" s="267"/>
      <c r="F630" s="268"/>
    </row>
    <row r="631" spans="1:6">
      <c r="A631" s="275"/>
      <c r="B631" s="283" t="s">
        <v>307</v>
      </c>
      <c r="C631" s="284" t="s">
        <v>29</v>
      </c>
      <c r="D631" s="286">
        <v>3</v>
      </c>
      <c r="E631" s="267"/>
      <c r="F631" s="268"/>
    </row>
    <row r="632" spans="1:6">
      <c r="A632" s="275"/>
      <c r="B632" s="283" t="s">
        <v>308</v>
      </c>
      <c r="C632" s="284" t="s">
        <v>29</v>
      </c>
      <c r="D632" s="286">
        <v>3</v>
      </c>
      <c r="E632" s="267"/>
      <c r="F632" s="268"/>
    </row>
    <row r="633" spans="1:6">
      <c r="A633" s="275"/>
      <c r="B633" s="283" t="s">
        <v>309</v>
      </c>
      <c r="C633" s="284" t="s">
        <v>29</v>
      </c>
      <c r="D633" s="286">
        <v>59</v>
      </c>
      <c r="E633" s="267"/>
      <c r="F633" s="268"/>
    </row>
    <row r="634" spans="1:6">
      <c r="A634" s="275"/>
      <c r="B634" s="283" t="s">
        <v>318</v>
      </c>
      <c r="C634" s="284" t="s">
        <v>29</v>
      </c>
      <c r="D634" s="286">
        <v>16</v>
      </c>
      <c r="E634" s="267"/>
      <c r="F634" s="268"/>
    </row>
    <row r="635" spans="1:6">
      <c r="A635" s="275"/>
      <c r="B635" s="283" t="s">
        <v>319</v>
      </c>
      <c r="C635" s="284" t="s">
        <v>29</v>
      </c>
      <c r="D635" s="286">
        <v>9</v>
      </c>
      <c r="E635" s="267"/>
      <c r="F635" s="268"/>
    </row>
    <row r="636" spans="1:6">
      <c r="A636" s="275"/>
      <c r="B636" s="283" t="s">
        <v>320</v>
      </c>
      <c r="C636" s="284" t="s">
        <v>29</v>
      </c>
      <c r="D636" s="286">
        <v>20</v>
      </c>
      <c r="E636" s="267"/>
      <c r="F636" s="268"/>
    </row>
    <row r="637" spans="1:6">
      <c r="A637" s="275" t="s">
        <v>314</v>
      </c>
      <c r="B637" s="281" t="s">
        <v>215</v>
      </c>
      <c r="C637" s="266" t="s">
        <v>209</v>
      </c>
      <c r="D637" s="277">
        <v>1</v>
      </c>
      <c r="E637" s="376"/>
      <c r="F637" s="268">
        <f>+E637*D637</f>
        <v>0</v>
      </c>
    </row>
    <row r="638" spans="1:6">
      <c r="A638" s="275"/>
      <c r="B638" s="283" t="s">
        <v>216</v>
      </c>
      <c r="C638" s="284" t="s">
        <v>13</v>
      </c>
      <c r="D638" s="287">
        <v>125</v>
      </c>
      <c r="E638" s="267"/>
      <c r="F638" s="268"/>
    </row>
    <row r="639" spans="1:6">
      <c r="A639" s="275"/>
      <c r="B639" s="283" t="s">
        <v>217</v>
      </c>
      <c r="C639" s="284" t="s">
        <v>29</v>
      </c>
      <c r="D639" s="286">
        <v>188</v>
      </c>
      <c r="E639" s="267"/>
      <c r="F639" s="268"/>
    </row>
    <row r="640" spans="1:6" ht="24">
      <c r="A640" s="275" t="s">
        <v>315</v>
      </c>
      <c r="B640" s="281" t="s">
        <v>251</v>
      </c>
      <c r="C640" s="266" t="s">
        <v>209</v>
      </c>
      <c r="D640" s="277">
        <v>1</v>
      </c>
      <c r="E640" s="376"/>
      <c r="F640" s="268">
        <f>+E640*D640</f>
        <v>0</v>
      </c>
    </row>
    <row r="641" spans="1:9">
      <c r="A641" s="51" t="s">
        <v>218</v>
      </c>
      <c r="B641" s="143" t="s">
        <v>3839</v>
      </c>
      <c r="C641" s="45"/>
      <c r="D641" s="68"/>
      <c r="E641" s="359"/>
      <c r="F641" s="86">
        <f>SUM(F642:F656)</f>
        <v>0</v>
      </c>
    </row>
    <row r="642" spans="1:9">
      <c r="A642" s="28" t="s">
        <v>355</v>
      </c>
      <c r="B642" s="146" t="s">
        <v>636</v>
      </c>
      <c r="C642" s="256"/>
      <c r="D642" s="263"/>
      <c r="E642" s="263"/>
      <c r="F642" s="258"/>
    </row>
    <row r="643" spans="1:9" ht="132">
      <c r="A643" s="275" t="s">
        <v>356</v>
      </c>
      <c r="B643" s="281" t="s">
        <v>637</v>
      </c>
      <c r="C643" s="271"/>
      <c r="D643" s="272"/>
      <c r="E643" s="272"/>
      <c r="F643" s="274"/>
    </row>
    <row r="644" spans="1:9" ht="180">
      <c r="A644" s="275"/>
      <c r="B644" s="281" t="s">
        <v>638</v>
      </c>
      <c r="C644" s="271"/>
      <c r="D644" s="272"/>
      <c r="E644" s="272"/>
      <c r="F644" s="274"/>
    </row>
    <row r="645" spans="1:9" ht="192">
      <c r="A645" s="275"/>
      <c r="B645" s="281" t="s">
        <v>639</v>
      </c>
      <c r="C645" s="271"/>
      <c r="D645" s="272"/>
      <c r="E645" s="272"/>
      <c r="F645" s="274"/>
    </row>
    <row r="646" spans="1:9" ht="84">
      <c r="A646" s="275"/>
      <c r="B646" s="281" t="s">
        <v>640</v>
      </c>
      <c r="C646" s="271"/>
      <c r="D646" s="272"/>
      <c r="E646" s="272"/>
      <c r="F646" s="274"/>
    </row>
    <row r="647" spans="1:9" ht="180">
      <c r="A647" s="275" t="s">
        <v>357</v>
      </c>
      <c r="B647" s="281" t="s">
        <v>642</v>
      </c>
      <c r="C647" s="271"/>
      <c r="D647" s="272"/>
      <c r="E647" s="272"/>
      <c r="F647" s="274"/>
    </row>
    <row r="648" spans="1:9" ht="72">
      <c r="A648" s="275"/>
      <c r="B648" s="281" t="s">
        <v>641</v>
      </c>
      <c r="C648" s="271"/>
      <c r="D648" s="272"/>
      <c r="E648" s="272"/>
      <c r="F648" s="274"/>
    </row>
    <row r="649" spans="1:9" ht="192">
      <c r="A649" s="275"/>
      <c r="B649" s="281" t="s">
        <v>643</v>
      </c>
      <c r="C649" s="271"/>
      <c r="D649" s="272"/>
      <c r="E649" s="272"/>
      <c r="F649" s="274"/>
    </row>
    <row r="650" spans="1:9" ht="84">
      <c r="A650" s="275"/>
      <c r="B650" s="281" t="s">
        <v>644</v>
      </c>
      <c r="C650" s="271"/>
      <c r="D650" s="272"/>
      <c r="E650" s="272"/>
      <c r="F650" s="274"/>
    </row>
    <row r="651" spans="1:9" ht="108">
      <c r="A651" s="275"/>
      <c r="B651" s="281" t="s">
        <v>645</v>
      </c>
      <c r="C651" s="271"/>
      <c r="D651" s="272"/>
      <c r="E651" s="272"/>
      <c r="F651" s="274"/>
    </row>
    <row r="652" spans="1:9" ht="51">
      <c r="A652" s="28" t="s">
        <v>219</v>
      </c>
      <c r="B652" s="146" t="s">
        <v>359</v>
      </c>
      <c r="C652" s="256"/>
      <c r="D652" s="257"/>
      <c r="E652" s="263"/>
      <c r="F652" s="258"/>
    </row>
    <row r="653" spans="1:9" ht="72">
      <c r="A653" s="275" t="s">
        <v>353</v>
      </c>
      <c r="B653" s="281" t="s">
        <v>3908</v>
      </c>
      <c r="C653" s="266" t="s">
        <v>29</v>
      </c>
      <c r="D653" s="277">
        <v>10</v>
      </c>
      <c r="E653" s="376"/>
      <c r="F653" s="268">
        <f>+E653*D653</f>
        <v>0</v>
      </c>
    </row>
    <row r="654" spans="1:9" ht="36">
      <c r="A654" s="275" t="s">
        <v>358</v>
      </c>
      <c r="B654" s="281" t="s">
        <v>3909</v>
      </c>
      <c r="C654" s="266" t="s">
        <v>29</v>
      </c>
      <c r="D654" s="429">
        <v>0</v>
      </c>
      <c r="E654" s="376"/>
      <c r="F654" s="268">
        <f>+E654*D654</f>
        <v>0</v>
      </c>
      <c r="H654" s="425">
        <v>38</v>
      </c>
    </row>
    <row r="655" spans="1:9" ht="38.25">
      <c r="A655" s="28" t="s">
        <v>219</v>
      </c>
      <c r="B655" s="253" t="s">
        <v>4090</v>
      </c>
      <c r="C655" s="37"/>
      <c r="D655" s="69"/>
      <c r="E655" s="365"/>
      <c r="F655" s="30"/>
    </row>
    <row r="656" spans="1:9">
      <c r="A656" s="275" t="s">
        <v>353</v>
      </c>
      <c r="B656" s="264" t="s">
        <v>4091</v>
      </c>
      <c r="C656" s="37" t="s">
        <v>13</v>
      </c>
      <c r="D656" s="418">
        <v>108</v>
      </c>
      <c r="E656" s="376"/>
      <c r="F656" s="33">
        <f>D656*E656</f>
        <v>0</v>
      </c>
      <c r="H656" s="425">
        <v>520</v>
      </c>
      <c r="I656" s="425">
        <v>412</v>
      </c>
    </row>
    <row r="657" spans="1:6">
      <c r="A657" s="51" t="s">
        <v>233</v>
      </c>
      <c r="B657" s="143" t="s">
        <v>232</v>
      </c>
      <c r="C657" s="45"/>
      <c r="D657" s="68"/>
      <c r="E657" s="359"/>
      <c r="F657" s="86">
        <f>SUM(F658:F662)</f>
        <v>0</v>
      </c>
    </row>
    <row r="658" spans="1:6" ht="242.25">
      <c r="A658" s="28" t="s">
        <v>234</v>
      </c>
      <c r="B658" s="146" t="s">
        <v>576</v>
      </c>
      <c r="C658" s="271"/>
      <c r="D658" s="288"/>
      <c r="E658" s="272"/>
      <c r="F658" s="274"/>
    </row>
    <row r="659" spans="1:6" ht="24">
      <c r="A659" s="275" t="s">
        <v>354</v>
      </c>
      <c r="B659" s="281" t="s">
        <v>569</v>
      </c>
      <c r="C659" s="266" t="s">
        <v>57</v>
      </c>
      <c r="D659" s="267">
        <v>370</v>
      </c>
      <c r="E659" s="376"/>
      <c r="F659" s="268">
        <f>+E659*D659</f>
        <v>0</v>
      </c>
    </row>
    <row r="660" spans="1:6" ht="24">
      <c r="A660" s="275" t="s">
        <v>571</v>
      </c>
      <c r="B660" s="289" t="s">
        <v>574</v>
      </c>
      <c r="C660" s="290" t="s">
        <v>29</v>
      </c>
      <c r="D660" s="291">
        <v>52</v>
      </c>
      <c r="E660" s="376"/>
      <c r="F660" s="268">
        <f t="shared" ref="F660:F662" si="53">+E660*D660</f>
        <v>0</v>
      </c>
    </row>
    <row r="661" spans="1:6" ht="24">
      <c r="A661" s="275" t="s">
        <v>572</v>
      </c>
      <c r="B661" s="289" t="s">
        <v>570</v>
      </c>
      <c r="C661" s="290" t="s">
        <v>209</v>
      </c>
      <c r="D661" s="291">
        <v>1</v>
      </c>
      <c r="E661" s="376"/>
      <c r="F661" s="268">
        <f t="shared" si="53"/>
        <v>0</v>
      </c>
    </row>
    <row r="662" spans="1:6">
      <c r="A662" s="275" t="s">
        <v>573</v>
      </c>
      <c r="B662" s="289" t="s">
        <v>575</v>
      </c>
      <c r="C662" s="290" t="s">
        <v>209</v>
      </c>
      <c r="D662" s="291">
        <v>1</v>
      </c>
      <c r="E662" s="376"/>
      <c r="F662" s="268">
        <f t="shared" si="53"/>
        <v>0</v>
      </c>
    </row>
    <row r="663" spans="1:6">
      <c r="A663" s="51" t="s">
        <v>926</v>
      </c>
      <c r="B663" s="143" t="s">
        <v>927</v>
      </c>
      <c r="C663" s="45"/>
      <c r="D663" s="68"/>
      <c r="E663" s="359"/>
      <c r="F663" s="86">
        <f>SUM(F664:F677)</f>
        <v>0</v>
      </c>
    </row>
    <row r="664" spans="1:6" ht="14.25">
      <c r="A664" s="28" t="s">
        <v>928</v>
      </c>
      <c r="B664" s="146" t="s">
        <v>919</v>
      </c>
      <c r="C664" s="37"/>
      <c r="D664" s="69"/>
      <c r="E664" s="365"/>
      <c r="F664" s="30"/>
    </row>
    <row r="665" spans="1:6" ht="36">
      <c r="A665" s="31" t="s">
        <v>929</v>
      </c>
      <c r="B665" s="144" t="s">
        <v>918</v>
      </c>
      <c r="C665" s="37"/>
      <c r="D665" s="69"/>
      <c r="E665" s="365"/>
      <c r="F665" s="30"/>
    </row>
    <row r="666" spans="1:6" ht="120">
      <c r="A666" s="31" t="s">
        <v>930</v>
      </c>
      <c r="B666" s="265" t="s">
        <v>920</v>
      </c>
      <c r="C666" s="266"/>
      <c r="D666" s="267"/>
      <c r="E666" s="267"/>
      <c r="F666" s="268"/>
    </row>
    <row r="667" spans="1:6" ht="108">
      <c r="A667" s="31" t="s">
        <v>931</v>
      </c>
      <c r="B667" s="265" t="s">
        <v>938</v>
      </c>
      <c r="C667" s="266"/>
      <c r="D667" s="267"/>
      <c r="E667" s="267"/>
      <c r="F667" s="268"/>
    </row>
    <row r="668" spans="1:6" ht="76.5">
      <c r="A668" s="28" t="s">
        <v>932</v>
      </c>
      <c r="B668" s="146" t="s">
        <v>923</v>
      </c>
      <c r="C668" s="37"/>
      <c r="D668" s="69"/>
      <c r="E668" s="365"/>
      <c r="F668" s="30"/>
    </row>
    <row r="669" spans="1:6" ht="72">
      <c r="A669" s="31" t="s">
        <v>933</v>
      </c>
      <c r="B669" s="144" t="s">
        <v>934</v>
      </c>
      <c r="C669" s="37" t="s">
        <v>13</v>
      </c>
      <c r="D669" s="69">
        <v>1015</v>
      </c>
      <c r="E669" s="376"/>
      <c r="F669" s="33">
        <f>D669*E669</f>
        <v>0</v>
      </c>
    </row>
    <row r="670" spans="1:6" ht="48">
      <c r="A670" s="31" t="s">
        <v>935</v>
      </c>
      <c r="B670" s="144" t="s">
        <v>3923</v>
      </c>
      <c r="C670" s="37" t="s">
        <v>13</v>
      </c>
      <c r="D670" s="69">
        <v>186</v>
      </c>
      <c r="E670" s="376"/>
      <c r="F670" s="33">
        <f>D670*E670</f>
        <v>0</v>
      </c>
    </row>
    <row r="671" spans="1:6" ht="36">
      <c r="A671" s="31" t="s">
        <v>1526</v>
      </c>
      <c r="B671" s="32" t="s">
        <v>3922</v>
      </c>
      <c r="C671" s="37" t="s">
        <v>57</v>
      </c>
      <c r="D671" s="69">
        <v>43</v>
      </c>
      <c r="E671" s="376"/>
      <c r="F671" s="33">
        <f>D671*E671</f>
        <v>0</v>
      </c>
    </row>
    <row r="672" spans="1:6" ht="63.75">
      <c r="A672" s="28" t="s">
        <v>936</v>
      </c>
      <c r="B672" s="146" t="s">
        <v>924</v>
      </c>
      <c r="C672" s="37"/>
      <c r="D672" s="69"/>
      <c r="E672" s="365"/>
      <c r="F672" s="30"/>
    </row>
    <row r="673" spans="1:6" ht="36">
      <c r="A673" s="31" t="s">
        <v>937</v>
      </c>
      <c r="B673" s="144" t="s">
        <v>3539</v>
      </c>
      <c r="C673" s="37" t="s">
        <v>13</v>
      </c>
      <c r="D673" s="69">
        <v>1015</v>
      </c>
      <c r="E673" s="376"/>
      <c r="F673" s="33">
        <f>D673*E673</f>
        <v>0</v>
      </c>
    </row>
    <row r="674" spans="1:6" ht="38.25">
      <c r="A674" s="28" t="s">
        <v>939</v>
      </c>
      <c r="B674" s="146" t="s">
        <v>677</v>
      </c>
      <c r="C674" s="37"/>
      <c r="D674" s="69"/>
      <c r="E674" s="365"/>
      <c r="F674" s="30"/>
    </row>
    <row r="675" spans="1:6" ht="36">
      <c r="A675" s="31" t="s">
        <v>940</v>
      </c>
      <c r="B675" s="144" t="s">
        <v>948</v>
      </c>
      <c r="C675" s="37" t="s">
        <v>13</v>
      </c>
      <c r="D675" s="69">
        <v>1015</v>
      </c>
      <c r="E675" s="376"/>
      <c r="F675" s="33">
        <f>D675*E675</f>
        <v>0</v>
      </c>
    </row>
    <row r="676" spans="1:6" ht="38.25">
      <c r="A676" s="28" t="s">
        <v>941</v>
      </c>
      <c r="B676" s="269" t="s">
        <v>925</v>
      </c>
      <c r="C676" s="256"/>
      <c r="D676" s="257"/>
      <c r="E676" s="263"/>
      <c r="F676" s="258"/>
    </row>
    <row r="677" spans="1:6" ht="36">
      <c r="A677" s="31" t="s">
        <v>942</v>
      </c>
      <c r="B677" s="144" t="s">
        <v>947</v>
      </c>
      <c r="C677" s="37" t="s">
        <v>13</v>
      </c>
      <c r="D677" s="69">
        <v>555</v>
      </c>
      <c r="E677" s="376"/>
      <c r="F677" s="33">
        <f>D677*E677</f>
        <v>0</v>
      </c>
    </row>
    <row r="678" spans="1:6">
      <c r="A678" s="51" t="s">
        <v>3818</v>
      </c>
      <c r="B678" s="143" t="s">
        <v>3847</v>
      </c>
      <c r="C678" s="45"/>
      <c r="D678" s="68"/>
      <c r="E678" s="359"/>
      <c r="F678" s="86">
        <f>SUM(F679:F682)</f>
        <v>0</v>
      </c>
    </row>
    <row r="679" spans="1:6" ht="76.5">
      <c r="A679" s="28" t="s">
        <v>3820</v>
      </c>
      <c r="B679" s="146" t="s">
        <v>3848</v>
      </c>
      <c r="C679" s="37"/>
      <c r="D679" s="69"/>
      <c r="E679" s="365"/>
      <c r="F679" s="30"/>
    </row>
    <row r="680" spans="1:6" ht="36">
      <c r="A680" s="31" t="s">
        <v>3822</v>
      </c>
      <c r="B680" s="144" t="s">
        <v>3849</v>
      </c>
      <c r="C680" s="37" t="s">
        <v>13</v>
      </c>
      <c r="D680" s="69">
        <v>45.8</v>
      </c>
      <c r="E680" s="376"/>
      <c r="F680" s="33">
        <f>D680*E680</f>
        <v>0</v>
      </c>
    </row>
    <row r="681" spans="1:6" ht="38.25">
      <c r="A681" s="28" t="s">
        <v>4092</v>
      </c>
      <c r="B681" s="253" t="s">
        <v>4090</v>
      </c>
      <c r="C681" s="37"/>
      <c r="D681" s="69"/>
      <c r="E681" s="365"/>
      <c r="F681" s="30"/>
    </row>
    <row r="682" spans="1:6">
      <c r="A682" s="31" t="s">
        <v>4093</v>
      </c>
      <c r="B682" s="264" t="s">
        <v>4091</v>
      </c>
      <c r="C682" s="37" t="s">
        <v>13</v>
      </c>
      <c r="D682" s="69">
        <v>45.8</v>
      </c>
      <c r="E682" s="376"/>
      <c r="F682" s="33">
        <f>D682*E682</f>
        <v>0</v>
      </c>
    </row>
    <row r="683" spans="1:6">
      <c r="A683" s="51" t="s">
        <v>3840</v>
      </c>
      <c r="B683" s="143" t="s">
        <v>3819</v>
      </c>
      <c r="C683" s="45"/>
      <c r="D683" s="68"/>
      <c r="E683" s="359"/>
      <c r="F683" s="86">
        <f>SUM(F684:F689)</f>
        <v>0</v>
      </c>
    </row>
    <row r="684" spans="1:6" ht="89.25">
      <c r="A684" s="28" t="s">
        <v>3841</v>
      </c>
      <c r="B684" s="146" t="s">
        <v>3821</v>
      </c>
      <c r="C684" s="37"/>
      <c r="D684" s="69"/>
      <c r="E684" s="365"/>
      <c r="F684" s="30"/>
    </row>
    <row r="685" spans="1:6" ht="48">
      <c r="A685" s="31" t="s">
        <v>3842</v>
      </c>
      <c r="B685" s="144" t="s">
        <v>3829</v>
      </c>
      <c r="C685" s="37" t="s">
        <v>13</v>
      </c>
      <c r="D685" s="69">
        <v>19.3</v>
      </c>
      <c r="E685" s="376"/>
      <c r="F685" s="33">
        <f>D685*E685</f>
        <v>0</v>
      </c>
    </row>
    <row r="686" spans="1:6" ht="48">
      <c r="A686" s="31" t="s">
        <v>3843</v>
      </c>
      <c r="B686" s="144" t="s">
        <v>3828</v>
      </c>
      <c r="C686" s="37" t="s">
        <v>13</v>
      </c>
      <c r="D686" s="69">
        <v>116.8</v>
      </c>
      <c r="E686" s="376"/>
      <c r="F686" s="33">
        <f>D686*E686</f>
        <v>0</v>
      </c>
    </row>
    <row r="687" spans="1:6" ht="229.5">
      <c r="A687" s="28" t="s">
        <v>3844</v>
      </c>
      <c r="B687" s="146" t="s">
        <v>3825</v>
      </c>
      <c r="C687" s="37"/>
      <c r="D687" s="69"/>
      <c r="E687" s="365"/>
      <c r="F687" s="30"/>
    </row>
    <row r="688" spans="1:6" ht="36">
      <c r="A688" s="31" t="s">
        <v>3845</v>
      </c>
      <c r="B688" s="144" t="s">
        <v>3826</v>
      </c>
      <c r="C688" s="37" t="s">
        <v>13</v>
      </c>
      <c r="D688" s="69">
        <v>19.3</v>
      </c>
      <c r="E688" s="376"/>
      <c r="F688" s="33">
        <f>D688*E688</f>
        <v>0</v>
      </c>
    </row>
    <row r="689" spans="1:6" ht="36">
      <c r="A689" s="31" t="s">
        <v>3846</v>
      </c>
      <c r="B689" s="144" t="s">
        <v>3827</v>
      </c>
      <c r="C689" s="37" t="s">
        <v>13</v>
      </c>
      <c r="D689" s="69">
        <v>116.8</v>
      </c>
      <c r="E689" s="376"/>
      <c r="F689" s="33">
        <f>D689*E689</f>
        <v>0</v>
      </c>
    </row>
    <row r="690" spans="1:6" ht="15.75">
      <c r="A690" s="6" t="s">
        <v>97</v>
      </c>
      <c r="B690" s="130" t="s">
        <v>100</v>
      </c>
      <c r="C690" s="7"/>
      <c r="D690" s="60" t="s">
        <v>4</v>
      </c>
      <c r="E690" s="350"/>
      <c r="F690" s="8"/>
    </row>
    <row r="691" spans="1:6" ht="15">
      <c r="A691" s="48" t="s">
        <v>98</v>
      </c>
      <c r="B691" s="131" t="s">
        <v>327</v>
      </c>
      <c r="C691" s="49"/>
      <c r="D691" s="63" t="s">
        <v>4</v>
      </c>
      <c r="E691" s="351"/>
      <c r="F691" s="53"/>
    </row>
    <row r="692" spans="1:6" ht="15">
      <c r="A692" s="46" t="s">
        <v>149</v>
      </c>
      <c r="B692" s="142" t="s">
        <v>391</v>
      </c>
      <c r="C692" s="47"/>
      <c r="D692" s="67" t="s">
        <v>4</v>
      </c>
      <c r="E692" s="358"/>
      <c r="F692" s="50">
        <f>F702</f>
        <v>0</v>
      </c>
    </row>
    <row r="693" spans="1:6">
      <c r="A693" s="51" t="s">
        <v>392</v>
      </c>
      <c r="B693" s="143" t="s">
        <v>9</v>
      </c>
      <c r="C693" s="45"/>
      <c r="D693" s="68"/>
      <c r="E693" s="359"/>
      <c r="F693" s="52"/>
    </row>
    <row r="694" spans="1:6" ht="25.5">
      <c r="A694" s="28" t="s">
        <v>393</v>
      </c>
      <c r="B694" s="253" t="s">
        <v>333</v>
      </c>
      <c r="C694" s="37"/>
      <c r="D694" s="69"/>
      <c r="E694" s="365"/>
      <c r="F694" s="30"/>
    </row>
    <row r="695" spans="1:6" ht="24">
      <c r="A695" s="31" t="s">
        <v>394</v>
      </c>
      <c r="B695" s="144" t="s">
        <v>39</v>
      </c>
      <c r="C695" s="37"/>
      <c r="D695" s="69"/>
      <c r="E695" s="365"/>
      <c r="F695" s="30"/>
    </row>
    <row r="696" spans="1:6" ht="24">
      <c r="A696" s="31" t="s">
        <v>395</v>
      </c>
      <c r="B696" s="264" t="s">
        <v>44</v>
      </c>
      <c r="C696" s="38"/>
      <c r="D696" s="71"/>
      <c r="E696" s="71"/>
      <c r="F696" s="39"/>
    </row>
    <row r="697" spans="1:6" ht="36">
      <c r="A697" s="31" t="s">
        <v>396</v>
      </c>
      <c r="B697" s="264" t="s">
        <v>337</v>
      </c>
      <c r="C697" s="38"/>
      <c r="D697" s="71"/>
      <c r="E697" s="71"/>
      <c r="F697" s="39"/>
    </row>
    <row r="698" spans="1:6" ht="60">
      <c r="A698" s="31" t="s">
        <v>397</v>
      </c>
      <c r="B698" s="264" t="s">
        <v>336</v>
      </c>
      <c r="C698" s="38"/>
      <c r="D698" s="71"/>
      <c r="E698" s="71"/>
      <c r="F698" s="39"/>
    </row>
    <row r="699" spans="1:6" ht="24">
      <c r="A699" s="31" t="s">
        <v>446</v>
      </c>
      <c r="B699" s="292" t="s">
        <v>445</v>
      </c>
      <c r="C699" s="38"/>
      <c r="D699" s="71"/>
      <c r="E699" s="71"/>
      <c r="F699" s="39"/>
    </row>
    <row r="700" spans="1:6" ht="14.25">
      <c r="A700" s="28" t="s">
        <v>398</v>
      </c>
      <c r="B700" s="253" t="s">
        <v>10</v>
      </c>
      <c r="C700" s="37"/>
      <c r="D700" s="69"/>
      <c r="E700" s="365"/>
      <c r="F700" s="30"/>
    </row>
    <row r="701" spans="1:6" ht="168">
      <c r="A701" s="31" t="s">
        <v>399</v>
      </c>
      <c r="B701" s="144" t="s">
        <v>338</v>
      </c>
      <c r="C701" s="37"/>
      <c r="D701" s="69"/>
      <c r="E701" s="365"/>
      <c r="F701" s="30"/>
    </row>
    <row r="702" spans="1:6">
      <c r="A702" s="51" t="s">
        <v>4109</v>
      </c>
      <c r="B702" s="143" t="s">
        <v>4110</v>
      </c>
      <c r="C702" s="45"/>
      <c r="D702" s="68"/>
      <c r="E702" s="359"/>
      <c r="F702" s="86">
        <f>SUM(F703:F710)</f>
        <v>0</v>
      </c>
    </row>
    <row r="703" spans="1:6" ht="178.5">
      <c r="A703" s="28" t="s">
        <v>400</v>
      </c>
      <c r="B703" s="253" t="s">
        <v>3897</v>
      </c>
      <c r="C703" s="37"/>
      <c r="D703" s="69"/>
      <c r="E703" s="365"/>
      <c r="F703" s="30"/>
    </row>
    <row r="704" spans="1:6" ht="102">
      <c r="A704" s="28"/>
      <c r="B704" s="253" t="s">
        <v>1727</v>
      </c>
      <c r="C704" s="37"/>
      <c r="D704" s="69"/>
      <c r="E704" s="365"/>
      <c r="F704" s="30"/>
    </row>
    <row r="705" spans="1:6" ht="89.25">
      <c r="A705" s="28"/>
      <c r="B705" s="253" t="s">
        <v>3785</v>
      </c>
      <c r="C705" s="37"/>
      <c r="D705" s="69"/>
      <c r="E705" s="365"/>
      <c r="F705" s="30"/>
    </row>
    <row r="706" spans="1:6" ht="38.25">
      <c r="A706" s="28"/>
      <c r="B706" s="253" t="s">
        <v>1728</v>
      </c>
      <c r="C706" s="37"/>
      <c r="D706" s="69"/>
      <c r="E706" s="365"/>
      <c r="F706" s="30"/>
    </row>
    <row r="707" spans="1:6" ht="48">
      <c r="A707" s="31" t="s">
        <v>401</v>
      </c>
      <c r="B707" s="264" t="s">
        <v>3876</v>
      </c>
      <c r="C707" s="37" t="s">
        <v>13</v>
      </c>
      <c r="D707" s="69">
        <v>123.5</v>
      </c>
      <c r="E707" s="376"/>
      <c r="F707" s="33">
        <f>D707*E707</f>
        <v>0</v>
      </c>
    </row>
    <row r="708" spans="1:6" ht="76.5">
      <c r="A708" s="28" t="s">
        <v>402</v>
      </c>
      <c r="B708" s="253" t="s">
        <v>3787</v>
      </c>
      <c r="C708" s="37"/>
      <c r="D708" s="69"/>
      <c r="E708" s="365"/>
      <c r="F708" s="30"/>
    </row>
    <row r="709" spans="1:6" ht="48">
      <c r="A709" s="31" t="s">
        <v>3788</v>
      </c>
      <c r="B709" s="264" t="s">
        <v>3824</v>
      </c>
      <c r="C709" s="37"/>
      <c r="D709" s="69"/>
      <c r="E709" s="365"/>
      <c r="F709" s="30"/>
    </row>
    <row r="710" spans="1:6" ht="24">
      <c r="A710" s="31" t="s">
        <v>403</v>
      </c>
      <c r="B710" s="264" t="s">
        <v>3786</v>
      </c>
      <c r="C710" s="37" t="s">
        <v>13</v>
      </c>
      <c r="D710" s="69">
        <v>123.5</v>
      </c>
      <c r="E710" s="376"/>
      <c r="F710" s="33">
        <f>D710*E710</f>
        <v>0</v>
      </c>
    </row>
    <row r="711" spans="1:6" ht="15.75">
      <c r="A711" s="6" t="s">
        <v>97</v>
      </c>
      <c r="B711" s="130" t="s">
        <v>100</v>
      </c>
      <c r="C711" s="7"/>
      <c r="D711" s="60" t="s">
        <v>4</v>
      </c>
      <c r="E711" s="350"/>
      <c r="F711" s="8"/>
    </row>
    <row r="712" spans="1:6" ht="15">
      <c r="A712" s="48" t="s">
        <v>98</v>
      </c>
      <c r="B712" s="131" t="s">
        <v>327</v>
      </c>
      <c r="C712" s="49"/>
      <c r="D712" s="63" t="s">
        <v>4</v>
      </c>
      <c r="E712" s="351"/>
      <c r="F712" s="53"/>
    </row>
    <row r="713" spans="1:6" ht="15">
      <c r="A713" s="46" t="s">
        <v>150</v>
      </c>
      <c r="B713" s="142" t="s">
        <v>324</v>
      </c>
      <c r="C713" s="47"/>
      <c r="D713" s="67" t="s">
        <v>4</v>
      </c>
      <c r="E713" s="358"/>
      <c r="F713" s="50">
        <f>F726+F761+F788+F792+F799</f>
        <v>0</v>
      </c>
    </row>
    <row r="714" spans="1:6">
      <c r="A714" s="51" t="s">
        <v>326</v>
      </c>
      <c r="B714" s="143" t="s">
        <v>9</v>
      </c>
      <c r="C714" s="45"/>
      <c r="D714" s="68"/>
      <c r="E714" s="359"/>
      <c r="F714" s="52"/>
    </row>
    <row r="715" spans="1:6" ht="25.5">
      <c r="A715" s="28" t="s">
        <v>328</v>
      </c>
      <c r="B715" s="253" t="s">
        <v>333</v>
      </c>
      <c r="C715" s="37"/>
      <c r="D715" s="69"/>
      <c r="E715" s="365"/>
      <c r="F715" s="30"/>
    </row>
    <row r="716" spans="1:6" ht="24">
      <c r="A716" s="31" t="s">
        <v>329</v>
      </c>
      <c r="B716" s="144" t="s">
        <v>39</v>
      </c>
      <c r="C716" s="37"/>
      <c r="D716" s="69"/>
      <c r="E716" s="365"/>
      <c r="F716" s="30"/>
    </row>
    <row r="717" spans="1:6" ht="24">
      <c r="A717" s="31" t="s">
        <v>330</v>
      </c>
      <c r="B717" s="264" t="s">
        <v>44</v>
      </c>
      <c r="C717" s="37"/>
      <c r="D717" s="69"/>
      <c r="E717" s="365"/>
      <c r="F717" s="30"/>
    </row>
    <row r="718" spans="1:6" ht="36">
      <c r="A718" s="31" t="s">
        <v>331</v>
      </c>
      <c r="B718" s="264" t="s">
        <v>337</v>
      </c>
      <c r="C718" s="37"/>
      <c r="D718" s="69"/>
      <c r="E718" s="365"/>
      <c r="F718" s="30"/>
    </row>
    <row r="719" spans="1:6" ht="60">
      <c r="A719" s="31" t="s">
        <v>339</v>
      </c>
      <c r="B719" s="264" t="s">
        <v>336</v>
      </c>
      <c r="C719" s="37"/>
      <c r="D719" s="69"/>
      <c r="E719" s="365"/>
      <c r="F719" s="30"/>
    </row>
    <row r="720" spans="1:6" ht="60">
      <c r="A720" s="31" t="s">
        <v>340</v>
      </c>
      <c r="B720" s="264" t="s">
        <v>335</v>
      </c>
      <c r="C720" s="37"/>
      <c r="D720" s="69"/>
      <c r="E720" s="365"/>
      <c r="F720" s="30"/>
    </row>
    <row r="721" spans="1:6" ht="48">
      <c r="A721" s="31" t="s">
        <v>390</v>
      </c>
      <c r="B721" s="293" t="s">
        <v>3930</v>
      </c>
      <c r="C721" s="37"/>
      <c r="D721" s="69"/>
      <c r="E721" s="365"/>
      <c r="F721" s="30"/>
    </row>
    <row r="722" spans="1:6" ht="36">
      <c r="A722" s="31" t="s">
        <v>447</v>
      </c>
      <c r="B722" s="294" t="s">
        <v>404</v>
      </c>
      <c r="C722" s="37"/>
      <c r="D722" s="69"/>
      <c r="E722" s="365"/>
      <c r="F722" s="30"/>
    </row>
    <row r="723" spans="1:6" ht="24">
      <c r="A723" s="31" t="s">
        <v>3877</v>
      </c>
      <c r="B723" s="292" t="s">
        <v>445</v>
      </c>
      <c r="C723" s="37"/>
      <c r="D723" s="69"/>
      <c r="E723" s="365"/>
      <c r="F723" s="30"/>
    </row>
    <row r="724" spans="1:6" ht="14.25">
      <c r="A724" s="28" t="s">
        <v>343</v>
      </c>
      <c r="B724" s="253" t="s">
        <v>10</v>
      </c>
      <c r="C724" s="37"/>
      <c r="D724" s="69"/>
      <c r="E724" s="365"/>
      <c r="F724" s="30"/>
    </row>
    <row r="725" spans="1:6" ht="204">
      <c r="A725" s="31" t="s">
        <v>332</v>
      </c>
      <c r="B725" s="144" t="s">
        <v>3883</v>
      </c>
      <c r="C725" s="37"/>
      <c r="D725" s="69"/>
      <c r="E725" s="365"/>
      <c r="F725" s="30"/>
    </row>
    <row r="726" spans="1:6">
      <c r="A726" s="51" t="s">
        <v>341</v>
      </c>
      <c r="B726" s="148" t="s">
        <v>380</v>
      </c>
      <c r="C726" s="45"/>
      <c r="D726" s="68"/>
      <c r="E726" s="359"/>
      <c r="F726" s="86">
        <f>SUM(F727:F760)</f>
        <v>0</v>
      </c>
    </row>
    <row r="727" spans="1:6" ht="14.25">
      <c r="A727" s="28" t="s">
        <v>342</v>
      </c>
      <c r="B727" s="253" t="s">
        <v>346</v>
      </c>
      <c r="C727" s="37"/>
      <c r="D727" s="69"/>
      <c r="E727" s="365"/>
      <c r="F727" s="30"/>
    </row>
    <row r="728" spans="1:6" ht="264">
      <c r="A728" s="31" t="s">
        <v>344</v>
      </c>
      <c r="B728" s="264" t="s">
        <v>3924</v>
      </c>
      <c r="C728" s="37"/>
      <c r="D728" s="69"/>
      <c r="E728" s="365"/>
      <c r="F728" s="30"/>
    </row>
    <row r="729" spans="1:6" ht="192">
      <c r="A729" s="31" t="s">
        <v>345</v>
      </c>
      <c r="B729" s="264" t="s">
        <v>3878</v>
      </c>
      <c r="C729" s="37"/>
      <c r="D729" s="69"/>
      <c r="E729" s="365"/>
      <c r="F729" s="30"/>
    </row>
    <row r="730" spans="1:6" ht="216">
      <c r="A730" s="31" t="s">
        <v>347</v>
      </c>
      <c r="B730" s="264" t="s">
        <v>1518</v>
      </c>
      <c r="C730" s="37"/>
      <c r="D730" s="69"/>
      <c r="E730" s="365"/>
      <c r="F730" s="30"/>
    </row>
    <row r="731" spans="1:6" ht="60">
      <c r="A731" s="31" t="s">
        <v>348</v>
      </c>
      <c r="B731" s="264" t="s">
        <v>1519</v>
      </c>
      <c r="C731" s="37"/>
      <c r="D731" s="69"/>
      <c r="E731" s="365"/>
      <c r="F731" s="30"/>
    </row>
    <row r="732" spans="1:6" ht="168">
      <c r="A732" s="31" t="s">
        <v>351</v>
      </c>
      <c r="B732" s="264" t="s">
        <v>459</v>
      </c>
      <c r="C732" s="37"/>
      <c r="D732" s="69"/>
      <c r="E732" s="365"/>
      <c r="F732" s="30"/>
    </row>
    <row r="733" spans="1:6" ht="156">
      <c r="A733" s="31" t="s">
        <v>352</v>
      </c>
      <c r="B733" s="264" t="s">
        <v>460</v>
      </c>
      <c r="C733" s="37"/>
      <c r="D733" s="69"/>
      <c r="E733" s="365"/>
      <c r="F733" s="30"/>
    </row>
    <row r="734" spans="1:6" ht="165.75">
      <c r="A734" s="28" t="s">
        <v>349</v>
      </c>
      <c r="B734" s="253" t="s">
        <v>1017</v>
      </c>
      <c r="C734" s="37"/>
      <c r="D734" s="69"/>
      <c r="E734" s="365"/>
      <c r="F734" s="30"/>
    </row>
    <row r="735" spans="1:6" ht="96">
      <c r="A735" s="31" t="s">
        <v>350</v>
      </c>
      <c r="B735" s="264" t="s">
        <v>438</v>
      </c>
      <c r="C735" s="37" t="s">
        <v>13</v>
      </c>
      <c r="D735" s="69">
        <v>668</v>
      </c>
      <c r="E735" s="376"/>
      <c r="F735" s="33">
        <f>D735*E735</f>
        <v>0</v>
      </c>
    </row>
    <row r="736" spans="1:6" ht="84">
      <c r="A736" s="31" t="s">
        <v>360</v>
      </c>
      <c r="B736" s="264" t="s">
        <v>439</v>
      </c>
      <c r="C736" s="37" t="s">
        <v>13</v>
      </c>
      <c r="D736" s="69">
        <v>935.2</v>
      </c>
      <c r="E736" s="376"/>
      <c r="F736" s="33">
        <f t="shared" ref="F736:F737" si="54">D736*E736</f>
        <v>0</v>
      </c>
    </row>
    <row r="737" spans="1:6" ht="96">
      <c r="A737" s="31" t="s">
        <v>361</v>
      </c>
      <c r="B737" s="264" t="s">
        <v>440</v>
      </c>
      <c r="C737" s="37" t="s">
        <v>13</v>
      </c>
      <c r="D737" s="69">
        <v>37.200000000000003</v>
      </c>
      <c r="E737" s="376"/>
      <c r="F737" s="33">
        <f t="shared" si="54"/>
        <v>0</v>
      </c>
    </row>
    <row r="738" spans="1:6" ht="84">
      <c r="A738" s="31" t="s">
        <v>362</v>
      </c>
      <c r="B738" s="293" t="s">
        <v>3879</v>
      </c>
      <c r="C738" s="37" t="s">
        <v>13</v>
      </c>
      <c r="D738" s="69">
        <v>733</v>
      </c>
      <c r="E738" s="376"/>
      <c r="F738" s="33">
        <f t="shared" ref="F738:F739" si="55">D738*E738</f>
        <v>0</v>
      </c>
    </row>
    <row r="739" spans="1:6" ht="72">
      <c r="A739" s="31" t="s">
        <v>363</v>
      </c>
      <c r="B739" s="293" t="s">
        <v>3880</v>
      </c>
      <c r="C739" s="37" t="s">
        <v>13</v>
      </c>
      <c r="D739" s="69">
        <v>877</v>
      </c>
      <c r="E739" s="376"/>
      <c r="F739" s="33">
        <f t="shared" si="55"/>
        <v>0</v>
      </c>
    </row>
    <row r="740" spans="1:6" ht="36">
      <c r="A740" s="31" t="s">
        <v>364</v>
      </c>
      <c r="B740" s="293" t="s">
        <v>3881</v>
      </c>
      <c r="C740" s="37" t="s">
        <v>209</v>
      </c>
      <c r="D740" s="70">
        <v>1</v>
      </c>
      <c r="E740" s="376"/>
      <c r="F740" s="33">
        <f>D740*E740</f>
        <v>0</v>
      </c>
    </row>
    <row r="741" spans="1:6" ht="48">
      <c r="A741" s="31" t="s">
        <v>1525</v>
      </c>
      <c r="B741" s="293" t="s">
        <v>3882</v>
      </c>
      <c r="C741" s="37" t="s">
        <v>13</v>
      </c>
      <c r="D741" s="69">
        <v>6.6</v>
      </c>
      <c r="E741" s="376"/>
      <c r="F741" s="33">
        <f t="shared" ref="F741" si="56">D741*E741</f>
        <v>0</v>
      </c>
    </row>
    <row r="742" spans="1:6" ht="165.75">
      <c r="A742" s="28" t="s">
        <v>365</v>
      </c>
      <c r="B742" s="253" t="s">
        <v>3811</v>
      </c>
      <c r="C742" s="37"/>
      <c r="D742" s="69"/>
      <c r="E742" s="365"/>
      <c r="F742" s="30"/>
    </row>
    <row r="743" spans="1:6" ht="24">
      <c r="A743" s="31" t="s">
        <v>372</v>
      </c>
      <c r="B743" s="264" t="s">
        <v>434</v>
      </c>
      <c r="C743" s="37" t="s">
        <v>13</v>
      </c>
      <c r="D743" s="69">
        <v>45.25</v>
      </c>
      <c r="E743" s="376"/>
      <c r="F743" s="33">
        <f t="shared" ref="F743:F750" si="57">D743*E743</f>
        <v>0</v>
      </c>
    </row>
    <row r="744" spans="1:6" ht="24">
      <c r="A744" s="31" t="s">
        <v>373</v>
      </c>
      <c r="B744" s="264" t="s">
        <v>435</v>
      </c>
      <c r="C744" s="37" t="s">
        <v>13</v>
      </c>
      <c r="D744" s="69">
        <v>56.6</v>
      </c>
      <c r="E744" s="376"/>
      <c r="F744" s="33">
        <f t="shared" si="57"/>
        <v>0</v>
      </c>
    </row>
    <row r="745" spans="1:6" ht="24">
      <c r="A745" s="31" t="s">
        <v>374</v>
      </c>
      <c r="B745" s="264" t="s">
        <v>436</v>
      </c>
      <c r="C745" s="37" t="s">
        <v>13</v>
      </c>
      <c r="D745" s="69">
        <v>80.599999999999994</v>
      </c>
      <c r="E745" s="376"/>
      <c r="F745" s="33">
        <f t="shared" si="57"/>
        <v>0</v>
      </c>
    </row>
    <row r="746" spans="1:6" ht="24">
      <c r="A746" s="31" t="s">
        <v>375</v>
      </c>
      <c r="B746" s="264" t="s">
        <v>437</v>
      </c>
      <c r="C746" s="37" t="s">
        <v>13</v>
      </c>
      <c r="D746" s="69">
        <v>57</v>
      </c>
      <c r="E746" s="376"/>
      <c r="F746" s="33">
        <f t="shared" si="57"/>
        <v>0</v>
      </c>
    </row>
    <row r="747" spans="1:6" ht="36">
      <c r="A747" s="31" t="s">
        <v>673</v>
      </c>
      <c r="B747" s="264" t="s">
        <v>674</v>
      </c>
      <c r="C747" s="37" t="s">
        <v>57</v>
      </c>
      <c r="D747" s="69">
        <v>34.700000000000003</v>
      </c>
      <c r="E747" s="376"/>
      <c r="F747" s="33">
        <f t="shared" si="57"/>
        <v>0</v>
      </c>
    </row>
    <row r="748" spans="1:6" ht="36">
      <c r="A748" s="31" t="s">
        <v>3812</v>
      </c>
      <c r="B748" s="264" t="s">
        <v>3815</v>
      </c>
      <c r="C748" s="37" t="s">
        <v>29</v>
      </c>
      <c r="D748" s="70">
        <v>33</v>
      </c>
      <c r="E748" s="376"/>
      <c r="F748" s="33">
        <f t="shared" si="57"/>
        <v>0</v>
      </c>
    </row>
    <row r="749" spans="1:6" ht="36">
      <c r="A749" s="31" t="s">
        <v>3813</v>
      </c>
      <c r="B749" s="264" t="s">
        <v>3816</v>
      </c>
      <c r="C749" s="37" t="s">
        <v>29</v>
      </c>
      <c r="D749" s="70">
        <v>25</v>
      </c>
      <c r="E749" s="376"/>
      <c r="F749" s="33">
        <f t="shared" si="57"/>
        <v>0</v>
      </c>
    </row>
    <row r="750" spans="1:6" ht="36">
      <c r="A750" s="31" t="s">
        <v>3814</v>
      </c>
      <c r="B750" s="264" t="s">
        <v>3817</v>
      </c>
      <c r="C750" s="37" t="s">
        <v>57</v>
      </c>
      <c r="D750" s="69">
        <v>112</v>
      </c>
      <c r="E750" s="376"/>
      <c r="F750" s="33">
        <f t="shared" si="57"/>
        <v>0</v>
      </c>
    </row>
    <row r="751" spans="1:6" ht="153">
      <c r="A751" s="28" t="s">
        <v>381</v>
      </c>
      <c r="B751" s="253" t="s">
        <v>3884</v>
      </c>
      <c r="C751" s="37"/>
      <c r="D751" s="69"/>
      <c r="E751" s="365"/>
      <c r="F751" s="30"/>
    </row>
    <row r="752" spans="1:6" ht="24">
      <c r="A752" s="31" t="s">
        <v>382</v>
      </c>
      <c r="B752" s="264" t="s">
        <v>441</v>
      </c>
      <c r="C752" s="37" t="s">
        <v>13</v>
      </c>
      <c r="D752" s="69">
        <v>45.25</v>
      </c>
      <c r="E752" s="376"/>
      <c r="F752" s="33">
        <f>D752*E752</f>
        <v>0</v>
      </c>
    </row>
    <row r="753" spans="1:6" ht="24">
      <c r="A753" s="31" t="s">
        <v>389</v>
      </c>
      <c r="B753" s="264" t="s">
        <v>442</v>
      </c>
      <c r="C753" s="37" t="s">
        <v>13</v>
      </c>
      <c r="D753" s="69">
        <v>56.6</v>
      </c>
      <c r="E753" s="376"/>
      <c r="F753" s="33">
        <f>D753*E753</f>
        <v>0</v>
      </c>
    </row>
    <row r="754" spans="1:6" ht="24">
      <c r="A754" s="31" t="s">
        <v>407</v>
      </c>
      <c r="B754" s="264" t="s">
        <v>443</v>
      </c>
      <c r="C754" s="37" t="s">
        <v>13</v>
      </c>
      <c r="D754" s="69">
        <v>80.599999999999994</v>
      </c>
      <c r="E754" s="376"/>
      <c r="F754" s="33">
        <f>D754*E754</f>
        <v>0</v>
      </c>
    </row>
    <row r="755" spans="1:6" ht="24">
      <c r="A755" s="31" t="s">
        <v>408</v>
      </c>
      <c r="B755" s="264" t="s">
        <v>444</v>
      </c>
      <c r="C755" s="37" t="s">
        <v>13</v>
      </c>
      <c r="D755" s="69">
        <v>57</v>
      </c>
      <c r="E755" s="376"/>
      <c r="F755" s="33">
        <f>D755*E755</f>
        <v>0</v>
      </c>
    </row>
    <row r="756" spans="1:6" ht="242.25">
      <c r="A756" s="28" t="s">
        <v>405</v>
      </c>
      <c r="B756" s="253" t="s">
        <v>1520</v>
      </c>
      <c r="C756" s="37"/>
      <c r="D756" s="69"/>
      <c r="E756" s="365"/>
      <c r="F756" s="30"/>
    </row>
    <row r="757" spans="1:6" ht="36">
      <c r="A757" s="31" t="s">
        <v>406</v>
      </c>
      <c r="B757" s="264" t="s">
        <v>984</v>
      </c>
      <c r="C757" s="37" t="s">
        <v>26</v>
      </c>
      <c r="D757" s="69">
        <v>100000</v>
      </c>
      <c r="E757" s="376"/>
      <c r="F757" s="33">
        <f>D757*E757</f>
        <v>0</v>
      </c>
    </row>
    <row r="758" spans="1:6" ht="48">
      <c r="A758" s="31" t="s">
        <v>985</v>
      </c>
      <c r="B758" s="264" t="s">
        <v>986</v>
      </c>
      <c r="C758" s="37" t="s">
        <v>26</v>
      </c>
      <c r="D758" s="69">
        <v>7000</v>
      </c>
      <c r="E758" s="376"/>
      <c r="F758" s="33">
        <f>D758*E758</f>
        <v>0</v>
      </c>
    </row>
    <row r="759" spans="1:6" ht="38.25">
      <c r="A759" s="28" t="s">
        <v>648</v>
      </c>
      <c r="B759" s="253" t="s">
        <v>651</v>
      </c>
      <c r="C759" s="37"/>
      <c r="D759" s="69"/>
      <c r="E759" s="365"/>
      <c r="F759" s="30"/>
    </row>
    <row r="760" spans="1:6">
      <c r="A760" s="31" t="s">
        <v>649</v>
      </c>
      <c r="B760" s="264" t="s">
        <v>650</v>
      </c>
      <c r="C760" s="37" t="s">
        <v>29</v>
      </c>
      <c r="D760" s="70">
        <v>104</v>
      </c>
      <c r="E760" s="376"/>
      <c r="F760" s="33">
        <f>D760*E760</f>
        <v>0</v>
      </c>
    </row>
    <row r="761" spans="1:6">
      <c r="A761" s="51" t="s">
        <v>366</v>
      </c>
      <c r="B761" s="143" t="s">
        <v>367</v>
      </c>
      <c r="C761" s="45"/>
      <c r="D761" s="68"/>
      <c r="E761" s="359"/>
      <c r="F761" s="86">
        <f>SUM(F762:F787)</f>
        <v>0</v>
      </c>
    </row>
    <row r="762" spans="1:6" ht="14.25">
      <c r="A762" s="28" t="s">
        <v>368</v>
      </c>
      <c r="B762" s="253" t="s">
        <v>578</v>
      </c>
      <c r="C762" s="37"/>
      <c r="D762" s="69"/>
      <c r="E762" s="365"/>
      <c r="F762" s="30"/>
    </row>
    <row r="763" spans="1:6" ht="48">
      <c r="A763" s="31" t="s">
        <v>369</v>
      </c>
      <c r="B763" s="264" t="s">
        <v>579</v>
      </c>
      <c r="C763" s="37"/>
      <c r="D763" s="69"/>
      <c r="E763" s="365"/>
      <c r="F763" s="30"/>
    </row>
    <row r="764" spans="1:6" ht="84">
      <c r="A764" s="31" t="s">
        <v>370</v>
      </c>
      <c r="B764" s="293" t="s">
        <v>4024</v>
      </c>
      <c r="C764" s="37"/>
      <c r="D764" s="69"/>
      <c r="E764" s="365"/>
      <c r="F764" s="30"/>
    </row>
    <row r="765" spans="1:6" ht="38.25">
      <c r="A765" s="28" t="s">
        <v>371</v>
      </c>
      <c r="B765" s="253" t="s">
        <v>580</v>
      </c>
      <c r="C765" s="37"/>
      <c r="D765" s="69"/>
      <c r="E765" s="365"/>
      <c r="F765" s="30"/>
    </row>
    <row r="766" spans="1:6" ht="229.5">
      <c r="A766" s="28"/>
      <c r="B766" s="253" t="s">
        <v>3914</v>
      </c>
      <c r="C766" s="37"/>
      <c r="D766" s="69"/>
      <c r="E766" s="365"/>
      <c r="F766" s="30"/>
    </row>
    <row r="767" spans="1:6" ht="153">
      <c r="A767" s="28"/>
      <c r="B767" s="253" t="s">
        <v>585</v>
      </c>
      <c r="C767" s="37"/>
      <c r="D767" s="69"/>
      <c r="E767" s="365"/>
      <c r="F767" s="30"/>
    </row>
    <row r="768" spans="1:6" ht="140.25">
      <c r="A768" s="28"/>
      <c r="B768" s="253" t="s">
        <v>584</v>
      </c>
      <c r="C768" s="37"/>
      <c r="D768" s="69"/>
      <c r="E768" s="365"/>
      <c r="F768" s="30"/>
    </row>
    <row r="769" spans="1:6" ht="204">
      <c r="A769" s="28"/>
      <c r="B769" s="253" t="s">
        <v>1521</v>
      </c>
      <c r="C769" s="37"/>
      <c r="D769" s="69"/>
      <c r="E769" s="365"/>
      <c r="F769" s="30"/>
    </row>
    <row r="770" spans="1:6" ht="51">
      <c r="A770" s="28"/>
      <c r="B770" s="253" t="s">
        <v>1522</v>
      </c>
      <c r="C770" s="37"/>
      <c r="D770" s="69"/>
      <c r="E770" s="365"/>
      <c r="F770" s="30"/>
    </row>
    <row r="771" spans="1:6" ht="60">
      <c r="A771" s="31" t="s">
        <v>449</v>
      </c>
      <c r="B771" s="264" t="s">
        <v>461</v>
      </c>
      <c r="C771" s="37" t="s">
        <v>29</v>
      </c>
      <c r="D771" s="70">
        <v>1</v>
      </c>
      <c r="E771" s="376"/>
      <c r="F771" s="33">
        <f>D771*E771</f>
        <v>0</v>
      </c>
    </row>
    <row r="772" spans="1:6" ht="60">
      <c r="A772" s="31" t="s">
        <v>450</v>
      </c>
      <c r="B772" s="264" t="s">
        <v>462</v>
      </c>
      <c r="C772" s="37" t="s">
        <v>29</v>
      </c>
      <c r="D772" s="70">
        <v>3</v>
      </c>
      <c r="E772" s="376"/>
      <c r="F772" s="33">
        <f t="shared" ref="F772:F774" si="58">D772*E772</f>
        <v>0</v>
      </c>
    </row>
    <row r="773" spans="1:6" ht="48">
      <c r="A773" s="31" t="s">
        <v>451</v>
      </c>
      <c r="B773" s="293" t="s">
        <v>3885</v>
      </c>
      <c r="C773" s="37" t="s">
        <v>29</v>
      </c>
      <c r="D773" s="70">
        <v>1</v>
      </c>
      <c r="E773" s="376"/>
      <c r="F773" s="33">
        <f t="shared" si="58"/>
        <v>0</v>
      </c>
    </row>
    <row r="774" spans="1:6" ht="60">
      <c r="A774" s="31" t="s">
        <v>452</v>
      </c>
      <c r="B774" s="293" t="s">
        <v>463</v>
      </c>
      <c r="C774" s="37" t="s">
        <v>29</v>
      </c>
      <c r="D774" s="70">
        <v>3</v>
      </c>
      <c r="E774" s="376"/>
      <c r="F774" s="33">
        <f t="shared" si="58"/>
        <v>0</v>
      </c>
    </row>
    <row r="775" spans="1:6" ht="72">
      <c r="A775" s="31" t="s">
        <v>453</v>
      </c>
      <c r="B775" s="293" t="s">
        <v>464</v>
      </c>
      <c r="C775" s="37" t="s">
        <v>29</v>
      </c>
      <c r="D775" s="70">
        <v>1</v>
      </c>
      <c r="E775" s="376"/>
      <c r="F775" s="33">
        <f t="shared" ref="F775:F779" si="59">D775*E775</f>
        <v>0</v>
      </c>
    </row>
    <row r="776" spans="1:6" ht="60">
      <c r="A776" s="31" t="s">
        <v>454</v>
      </c>
      <c r="B776" s="293" t="s">
        <v>3886</v>
      </c>
      <c r="C776" s="37" t="s">
        <v>29</v>
      </c>
      <c r="D776" s="70">
        <v>1</v>
      </c>
      <c r="E776" s="376"/>
      <c r="F776" s="33">
        <f t="shared" si="59"/>
        <v>0</v>
      </c>
    </row>
    <row r="777" spans="1:6" ht="60">
      <c r="A777" s="31" t="s">
        <v>455</v>
      </c>
      <c r="B777" s="264" t="s">
        <v>376</v>
      </c>
      <c r="C777" s="37" t="s">
        <v>29</v>
      </c>
      <c r="D777" s="70">
        <v>2</v>
      </c>
      <c r="E777" s="376"/>
      <c r="F777" s="33">
        <f t="shared" si="59"/>
        <v>0</v>
      </c>
    </row>
    <row r="778" spans="1:6" ht="60">
      <c r="A778" s="31" t="s">
        <v>456</v>
      </c>
      <c r="B778" s="264" t="s">
        <v>377</v>
      </c>
      <c r="C778" s="37" t="s">
        <v>29</v>
      </c>
      <c r="D778" s="70">
        <v>2</v>
      </c>
      <c r="E778" s="376"/>
      <c r="F778" s="33">
        <f t="shared" si="59"/>
        <v>0</v>
      </c>
    </row>
    <row r="779" spans="1:6" ht="60">
      <c r="A779" s="31" t="s">
        <v>457</v>
      </c>
      <c r="B779" s="264" t="s">
        <v>378</v>
      </c>
      <c r="C779" s="37" t="s">
        <v>29</v>
      </c>
      <c r="D779" s="70">
        <v>3</v>
      </c>
      <c r="E779" s="376"/>
      <c r="F779" s="33">
        <f t="shared" si="59"/>
        <v>0</v>
      </c>
    </row>
    <row r="780" spans="1:6" ht="204">
      <c r="A780" s="28" t="s">
        <v>379</v>
      </c>
      <c r="B780" s="253" t="s">
        <v>3982</v>
      </c>
      <c r="C780" s="37"/>
      <c r="D780" s="69"/>
      <c r="E780" s="365"/>
      <c r="F780" s="30"/>
    </row>
    <row r="781" spans="1:6" ht="140.25">
      <c r="A781" s="28"/>
      <c r="B781" s="253" t="s">
        <v>581</v>
      </c>
      <c r="C781" s="37"/>
      <c r="D781" s="69"/>
      <c r="E781" s="365"/>
      <c r="F781" s="30"/>
    </row>
    <row r="782" spans="1:6" ht="102">
      <c r="A782" s="28"/>
      <c r="B782" s="253" t="s">
        <v>586</v>
      </c>
      <c r="C782" s="37"/>
      <c r="D782" s="69"/>
      <c r="E782" s="365"/>
      <c r="F782" s="30"/>
    </row>
    <row r="783" spans="1:6" ht="191.25">
      <c r="A783" s="28"/>
      <c r="B783" s="253" t="s">
        <v>3913</v>
      </c>
      <c r="C783" s="37"/>
      <c r="D783" s="69"/>
      <c r="E783" s="365"/>
      <c r="F783" s="30"/>
    </row>
    <row r="784" spans="1:6" ht="72">
      <c r="A784" s="31" t="s">
        <v>458</v>
      </c>
      <c r="B784" s="264" t="s">
        <v>1523</v>
      </c>
      <c r="C784" s="37" t="s">
        <v>29</v>
      </c>
      <c r="D784" s="70">
        <v>6</v>
      </c>
      <c r="E784" s="376"/>
      <c r="F784" s="33">
        <f>D784*E784</f>
        <v>0</v>
      </c>
    </row>
    <row r="785" spans="1:6" ht="48">
      <c r="A785" s="186" t="s">
        <v>3981</v>
      </c>
      <c r="B785" s="295" t="s">
        <v>3983</v>
      </c>
      <c r="C785" s="181" t="s">
        <v>29</v>
      </c>
      <c r="D785" s="185">
        <v>6</v>
      </c>
      <c r="E785" s="378"/>
      <c r="F785" s="33"/>
    </row>
    <row r="786" spans="1:6" ht="25.5">
      <c r="A786" s="28" t="s">
        <v>582</v>
      </c>
      <c r="B786" s="253" t="s">
        <v>587</v>
      </c>
      <c r="C786" s="37"/>
      <c r="D786" s="69"/>
      <c r="E786" s="365"/>
      <c r="F786" s="30"/>
    </row>
    <row r="787" spans="1:6" ht="24">
      <c r="A787" s="31" t="s">
        <v>583</v>
      </c>
      <c r="B787" s="264" t="s">
        <v>588</v>
      </c>
      <c r="C787" s="37" t="s">
        <v>13</v>
      </c>
      <c r="D787" s="70">
        <v>212</v>
      </c>
      <c r="E787" s="376"/>
      <c r="F787" s="33">
        <f>D787*E787</f>
        <v>0</v>
      </c>
    </row>
    <row r="788" spans="1:6">
      <c r="A788" s="51" t="s">
        <v>383</v>
      </c>
      <c r="B788" s="143" t="s">
        <v>384</v>
      </c>
      <c r="C788" s="45"/>
      <c r="D788" s="68"/>
      <c r="E788" s="359"/>
      <c r="F788" s="86">
        <f>SUM(F789:F791)</f>
        <v>0</v>
      </c>
    </row>
    <row r="789" spans="1:6" ht="127.5">
      <c r="A789" s="28" t="s">
        <v>385</v>
      </c>
      <c r="B789" s="253" t="s">
        <v>386</v>
      </c>
      <c r="C789" s="37"/>
      <c r="D789" s="69"/>
      <c r="E789" s="365"/>
      <c r="F789" s="30"/>
    </row>
    <row r="790" spans="1:6" ht="36">
      <c r="A790" s="31" t="s">
        <v>427</v>
      </c>
      <c r="B790" s="264" t="s">
        <v>388</v>
      </c>
      <c r="C790" s="37" t="s">
        <v>13</v>
      </c>
      <c r="D790" s="69">
        <v>34.700000000000003</v>
      </c>
      <c r="E790" s="376"/>
      <c r="F790" s="33">
        <f>D790*E790</f>
        <v>0</v>
      </c>
    </row>
    <row r="791" spans="1:6" ht="36">
      <c r="A791" s="31" t="s">
        <v>428</v>
      </c>
      <c r="B791" s="264" t="s">
        <v>387</v>
      </c>
      <c r="C791" s="37" t="s">
        <v>13</v>
      </c>
      <c r="D791" s="69">
        <v>6.6</v>
      </c>
      <c r="E791" s="376"/>
      <c r="F791" s="33">
        <f>D791*E791</f>
        <v>0</v>
      </c>
    </row>
    <row r="792" spans="1:6">
      <c r="A792" s="51" t="s">
        <v>977</v>
      </c>
      <c r="B792" s="51" t="s">
        <v>1725</v>
      </c>
      <c r="C792" s="45"/>
      <c r="D792" s="68"/>
      <c r="E792" s="359"/>
      <c r="F792" s="86">
        <f>SUM(F793:F798)</f>
        <v>0</v>
      </c>
    </row>
    <row r="793" spans="1:6" ht="191.25">
      <c r="A793" s="28" t="s">
        <v>979</v>
      </c>
      <c r="B793" s="296" t="s">
        <v>1726</v>
      </c>
      <c r="C793" s="37"/>
      <c r="D793" s="69"/>
      <c r="E793" s="365"/>
      <c r="F793" s="30"/>
    </row>
    <row r="794" spans="1:6" ht="48">
      <c r="A794" s="31" t="s">
        <v>980</v>
      </c>
      <c r="B794" s="297" t="s">
        <v>3810</v>
      </c>
      <c r="C794" s="37" t="s">
        <v>57</v>
      </c>
      <c r="D794" s="69">
        <v>103</v>
      </c>
      <c r="E794" s="376"/>
      <c r="F794" s="33">
        <f>D794*E794</f>
        <v>0</v>
      </c>
    </row>
    <row r="795" spans="1:6" ht="60">
      <c r="A795" s="31" t="s">
        <v>981</v>
      </c>
      <c r="B795" s="298" t="s">
        <v>3887</v>
      </c>
      <c r="C795" s="37" t="s">
        <v>57</v>
      </c>
      <c r="D795" s="69">
        <v>208</v>
      </c>
      <c r="E795" s="376"/>
      <c r="F795" s="33">
        <f>D795*E795</f>
        <v>0</v>
      </c>
    </row>
    <row r="796" spans="1:6" ht="191.25">
      <c r="A796" s="87" t="s">
        <v>3925</v>
      </c>
      <c r="B796" s="296" t="s">
        <v>3928</v>
      </c>
      <c r="C796" s="37"/>
      <c r="D796" s="69"/>
      <c r="E796" s="365"/>
      <c r="F796" s="30"/>
    </row>
    <row r="797" spans="1:6" ht="60">
      <c r="A797" s="31" t="s">
        <v>3927</v>
      </c>
      <c r="B797" s="298" t="s">
        <v>3926</v>
      </c>
      <c r="C797" s="37" t="s">
        <v>57</v>
      </c>
      <c r="D797" s="69">
        <v>284.7</v>
      </c>
      <c r="E797" s="376"/>
      <c r="F797" s="33">
        <f>D797*E797</f>
        <v>0</v>
      </c>
    </row>
    <row r="798" spans="1:6" ht="72">
      <c r="A798" s="31" t="s">
        <v>3929</v>
      </c>
      <c r="B798" s="298" t="s">
        <v>3931</v>
      </c>
      <c r="C798" s="37" t="s">
        <v>57</v>
      </c>
      <c r="D798" s="69">
        <v>54</v>
      </c>
      <c r="E798" s="376"/>
      <c r="F798" s="33">
        <f>D798*E798</f>
        <v>0</v>
      </c>
    </row>
    <row r="799" spans="1:6">
      <c r="A799" s="51" t="s">
        <v>3806</v>
      </c>
      <c r="B799" s="143" t="s">
        <v>978</v>
      </c>
      <c r="C799" s="45"/>
      <c r="D799" s="68"/>
      <c r="E799" s="359"/>
      <c r="F799" s="86">
        <f>SUM(F800:F802)</f>
        <v>0</v>
      </c>
    </row>
    <row r="800" spans="1:6" ht="153">
      <c r="A800" s="28" t="s">
        <v>3807</v>
      </c>
      <c r="B800" s="146" t="s">
        <v>1524</v>
      </c>
      <c r="C800" s="256"/>
      <c r="D800" s="263"/>
      <c r="E800" s="263"/>
      <c r="F800" s="258"/>
    </row>
    <row r="801" spans="1:6" ht="36">
      <c r="A801" s="275" t="s">
        <v>3808</v>
      </c>
      <c r="B801" s="281" t="s">
        <v>982</v>
      </c>
      <c r="C801" s="266" t="s">
        <v>13</v>
      </c>
      <c r="D801" s="267">
        <v>702</v>
      </c>
      <c r="E801" s="376"/>
      <c r="F801" s="268">
        <f>+E801*D801</f>
        <v>0</v>
      </c>
    </row>
    <row r="802" spans="1:6">
      <c r="A802" s="275" t="s">
        <v>3809</v>
      </c>
      <c r="B802" s="281" t="s">
        <v>983</v>
      </c>
      <c r="C802" s="266" t="s">
        <v>29</v>
      </c>
      <c r="D802" s="277">
        <v>78</v>
      </c>
      <c r="E802" s="376"/>
      <c r="F802" s="268">
        <f>+E802*D802</f>
        <v>0</v>
      </c>
    </row>
    <row r="803" spans="1:6" ht="15.75">
      <c r="A803" s="6" t="s">
        <v>97</v>
      </c>
      <c r="B803" s="130" t="s">
        <v>100</v>
      </c>
      <c r="C803" s="7"/>
      <c r="D803" s="60" t="s">
        <v>4</v>
      </c>
      <c r="E803" s="350"/>
      <c r="F803" s="8"/>
    </row>
    <row r="804" spans="1:6" ht="15">
      <c r="A804" s="48" t="s">
        <v>98</v>
      </c>
      <c r="B804" s="131" t="s">
        <v>327</v>
      </c>
      <c r="C804" s="49"/>
      <c r="D804" s="63" t="s">
        <v>4</v>
      </c>
      <c r="E804" s="351"/>
      <c r="F804" s="53"/>
    </row>
    <row r="805" spans="1:6" ht="15">
      <c r="A805" s="46" t="s">
        <v>151</v>
      </c>
      <c r="B805" s="142" t="s">
        <v>410</v>
      </c>
      <c r="C805" s="47"/>
      <c r="D805" s="67" t="s">
        <v>4</v>
      </c>
      <c r="E805" s="358"/>
      <c r="F805" s="50">
        <f>F815</f>
        <v>0</v>
      </c>
    </row>
    <row r="806" spans="1:6">
      <c r="A806" s="51" t="s">
        <v>409</v>
      </c>
      <c r="B806" s="143" t="s">
        <v>9</v>
      </c>
      <c r="C806" s="45"/>
      <c r="D806" s="68"/>
      <c r="E806" s="359"/>
      <c r="F806" s="52"/>
    </row>
    <row r="807" spans="1:6" ht="25.5">
      <c r="A807" s="28" t="s">
        <v>411</v>
      </c>
      <c r="B807" s="253" t="s">
        <v>333</v>
      </c>
      <c r="C807" s="37"/>
      <c r="D807" s="69"/>
      <c r="E807" s="365"/>
      <c r="F807" s="30"/>
    </row>
    <row r="808" spans="1:6" ht="24">
      <c r="A808" s="31" t="s">
        <v>412</v>
      </c>
      <c r="B808" s="144" t="s">
        <v>39</v>
      </c>
      <c r="C808" s="37"/>
      <c r="D808" s="69"/>
      <c r="E808" s="365"/>
      <c r="F808" s="30"/>
    </row>
    <row r="809" spans="1:6" ht="24">
      <c r="A809" s="31" t="s">
        <v>413</v>
      </c>
      <c r="B809" s="264" t="s">
        <v>44</v>
      </c>
      <c r="C809" s="37"/>
      <c r="D809" s="69"/>
      <c r="E809" s="365"/>
      <c r="F809" s="30"/>
    </row>
    <row r="810" spans="1:6" ht="36">
      <c r="A810" s="31" t="s">
        <v>414</v>
      </c>
      <c r="B810" s="264" t="s">
        <v>337</v>
      </c>
      <c r="C810" s="37"/>
      <c r="D810" s="69"/>
      <c r="E810" s="365"/>
      <c r="F810" s="30"/>
    </row>
    <row r="811" spans="1:6" ht="60">
      <c r="A811" s="31" t="s">
        <v>415</v>
      </c>
      <c r="B811" s="264" t="s">
        <v>336</v>
      </c>
      <c r="C811" s="37"/>
      <c r="D811" s="69"/>
      <c r="E811" s="365"/>
      <c r="F811" s="30"/>
    </row>
    <row r="812" spans="1:6" ht="60">
      <c r="A812" s="31" t="s">
        <v>416</v>
      </c>
      <c r="B812" s="264" t="s">
        <v>335</v>
      </c>
      <c r="C812" s="37"/>
      <c r="D812" s="69"/>
      <c r="E812" s="365"/>
      <c r="F812" s="30"/>
    </row>
    <row r="813" spans="1:6" ht="14.25">
      <c r="A813" s="28" t="s">
        <v>693</v>
      </c>
      <c r="B813" s="253" t="s">
        <v>10</v>
      </c>
      <c r="C813" s="37"/>
      <c r="D813" s="69"/>
      <c r="E813" s="365"/>
      <c r="F813" s="30"/>
    </row>
    <row r="814" spans="1:6" ht="156">
      <c r="A814" s="31" t="s">
        <v>694</v>
      </c>
      <c r="B814" s="144" t="s">
        <v>448</v>
      </c>
      <c r="C814" s="37"/>
      <c r="D814" s="69"/>
      <c r="E814" s="365"/>
      <c r="F814" s="30"/>
    </row>
    <row r="815" spans="1:6">
      <c r="A815" s="51" t="s">
        <v>417</v>
      </c>
      <c r="B815" s="143" t="s">
        <v>418</v>
      </c>
      <c r="C815" s="45"/>
      <c r="D815" s="68"/>
      <c r="E815" s="359"/>
      <c r="F815" s="86">
        <f>SUM(F816:F824)</f>
        <v>0</v>
      </c>
    </row>
    <row r="816" spans="1:6" ht="14.25">
      <c r="A816" s="28" t="s">
        <v>419</v>
      </c>
      <c r="B816" s="253" t="s">
        <v>51</v>
      </c>
      <c r="C816" s="37"/>
      <c r="D816" s="69"/>
      <c r="E816" s="365"/>
      <c r="F816" s="30"/>
    </row>
    <row r="817" spans="1:6" ht="60">
      <c r="A817" s="31" t="s">
        <v>420</v>
      </c>
      <c r="B817" s="144" t="s">
        <v>52</v>
      </c>
      <c r="C817" s="37"/>
      <c r="D817" s="69"/>
      <c r="E817" s="365"/>
      <c r="F817" s="30"/>
    </row>
    <row r="818" spans="1:6" ht="72">
      <c r="A818" s="31" t="s">
        <v>421</v>
      </c>
      <c r="B818" s="264" t="s">
        <v>53</v>
      </c>
      <c r="C818" s="37"/>
      <c r="D818" s="69"/>
      <c r="E818" s="365"/>
      <c r="F818" s="30"/>
    </row>
    <row r="819" spans="1:6" ht="60">
      <c r="A819" s="31" t="s">
        <v>422</v>
      </c>
      <c r="B819" s="264" t="s">
        <v>54</v>
      </c>
      <c r="C819" s="37"/>
      <c r="D819" s="69"/>
      <c r="E819" s="365"/>
      <c r="F819" s="30"/>
    </row>
    <row r="820" spans="1:6" ht="36">
      <c r="A820" s="31" t="s">
        <v>423</v>
      </c>
      <c r="B820" s="264" t="s">
        <v>55</v>
      </c>
      <c r="C820" s="37"/>
      <c r="D820" s="69"/>
      <c r="E820" s="365"/>
      <c r="F820" s="30"/>
    </row>
    <row r="821" spans="1:6" ht="51">
      <c r="A821" s="28" t="s">
        <v>424</v>
      </c>
      <c r="B821" s="253" t="s">
        <v>429</v>
      </c>
      <c r="C821" s="37"/>
      <c r="D821" s="69"/>
      <c r="E821" s="365"/>
      <c r="F821" s="30"/>
    </row>
    <row r="822" spans="1:6" ht="60">
      <c r="A822" s="31" t="s">
        <v>425</v>
      </c>
      <c r="B822" s="264" t="s">
        <v>430</v>
      </c>
      <c r="C822" s="37" t="s">
        <v>13</v>
      </c>
      <c r="D822" s="69">
        <v>490</v>
      </c>
      <c r="E822" s="376"/>
      <c r="F822" s="33">
        <f>D822*E822</f>
        <v>0</v>
      </c>
    </row>
    <row r="823" spans="1:6" ht="60">
      <c r="A823" s="31" t="s">
        <v>426</v>
      </c>
      <c r="B823" s="264" t="s">
        <v>432</v>
      </c>
      <c r="C823" s="37" t="s">
        <v>13</v>
      </c>
      <c r="D823" s="69">
        <v>490</v>
      </c>
      <c r="E823" s="376"/>
      <c r="F823" s="33">
        <f>D823*E823</f>
        <v>0</v>
      </c>
    </row>
    <row r="824" spans="1:6" ht="72">
      <c r="A824" s="31" t="s">
        <v>431</v>
      </c>
      <c r="B824" s="264" t="s">
        <v>433</v>
      </c>
      <c r="C824" s="37" t="s">
        <v>13</v>
      </c>
      <c r="D824" s="69">
        <v>490</v>
      </c>
      <c r="E824" s="376"/>
      <c r="F824" s="33">
        <f>D824*E824</f>
        <v>0</v>
      </c>
    </row>
    <row r="825" spans="1:6" ht="15.75">
      <c r="A825" s="6" t="s">
        <v>97</v>
      </c>
      <c r="B825" s="150" t="s">
        <v>100</v>
      </c>
      <c r="C825" s="7"/>
      <c r="D825" s="60" t="s">
        <v>4</v>
      </c>
      <c r="E825" s="369"/>
      <c r="F825" s="8"/>
    </row>
    <row r="826" spans="1:6" ht="15">
      <c r="A826" s="48" t="s">
        <v>98</v>
      </c>
      <c r="B826" s="151" t="s">
        <v>327</v>
      </c>
      <c r="C826" s="49"/>
      <c r="D826" s="63" t="s">
        <v>4</v>
      </c>
      <c r="E826" s="370"/>
      <c r="F826" s="53"/>
    </row>
    <row r="827" spans="1:6" ht="15">
      <c r="A827" s="46" t="s">
        <v>152</v>
      </c>
      <c r="B827" s="142" t="s">
        <v>7</v>
      </c>
      <c r="C827" s="47"/>
      <c r="D827" s="67" t="s">
        <v>4</v>
      </c>
      <c r="E827" s="358"/>
      <c r="F827" s="50">
        <f>F840+F860+F882+F900+F919+F930+F941</f>
        <v>0</v>
      </c>
    </row>
    <row r="828" spans="1:6">
      <c r="A828" s="51" t="s">
        <v>910</v>
      </c>
      <c r="B828" s="143" t="s">
        <v>9</v>
      </c>
      <c r="C828" s="45"/>
      <c r="D828" s="68"/>
      <c r="E828" s="359"/>
      <c r="F828" s="52"/>
    </row>
    <row r="829" spans="1:6" ht="25.5">
      <c r="A829" s="28" t="s">
        <v>3038</v>
      </c>
      <c r="B829" s="299" t="s">
        <v>59</v>
      </c>
      <c r="C829" s="37"/>
      <c r="D829" s="69"/>
      <c r="E829" s="233"/>
      <c r="F829" s="30"/>
    </row>
    <row r="830" spans="1:6" ht="24">
      <c r="A830" s="31" t="s">
        <v>3039</v>
      </c>
      <c r="B830" s="215" t="s">
        <v>39</v>
      </c>
      <c r="C830" s="37"/>
      <c r="D830" s="69"/>
      <c r="E830" s="233"/>
      <c r="F830" s="30"/>
    </row>
    <row r="831" spans="1:6" ht="36">
      <c r="A831" s="31" t="s">
        <v>3040</v>
      </c>
      <c r="B831" s="300" t="s">
        <v>60</v>
      </c>
      <c r="C831" s="37"/>
      <c r="D831" s="69"/>
      <c r="E831" s="233"/>
      <c r="F831" s="30"/>
    </row>
    <row r="832" spans="1:6" ht="24">
      <c r="A832" s="31" t="s">
        <v>3041</v>
      </c>
      <c r="B832" s="300" t="s">
        <v>61</v>
      </c>
      <c r="C832" s="37"/>
      <c r="D832" s="69"/>
      <c r="E832" s="233"/>
      <c r="F832" s="30"/>
    </row>
    <row r="833" spans="1:6" ht="24">
      <c r="A833" s="31" t="s">
        <v>3042</v>
      </c>
      <c r="B833" s="300" t="s">
        <v>62</v>
      </c>
      <c r="C833" s="37"/>
      <c r="D833" s="69"/>
      <c r="E833" s="233"/>
      <c r="F833" s="30"/>
    </row>
    <row r="834" spans="1:6" ht="36">
      <c r="A834" s="31" t="s">
        <v>3043</v>
      </c>
      <c r="B834" s="300" t="s">
        <v>3044</v>
      </c>
      <c r="C834" s="37"/>
      <c r="D834" s="69"/>
      <c r="E834" s="233"/>
      <c r="F834" s="30"/>
    </row>
    <row r="835" spans="1:6" ht="24">
      <c r="A835" s="31" t="s">
        <v>3045</v>
      </c>
      <c r="B835" s="300" t="s">
        <v>63</v>
      </c>
      <c r="C835" s="37"/>
      <c r="D835" s="69"/>
      <c r="E835" s="233"/>
      <c r="F835" s="30"/>
    </row>
    <row r="836" spans="1:6" ht="14.25">
      <c r="A836" s="31" t="s">
        <v>3046</v>
      </c>
      <c r="B836" s="300" t="s">
        <v>64</v>
      </c>
      <c r="C836" s="37"/>
      <c r="D836" s="69"/>
      <c r="E836" s="233"/>
      <c r="F836" s="30"/>
    </row>
    <row r="837" spans="1:6" ht="24">
      <c r="A837" s="31" t="s">
        <v>3047</v>
      </c>
      <c r="B837" s="300" t="s">
        <v>65</v>
      </c>
      <c r="C837" s="37"/>
      <c r="D837" s="69"/>
      <c r="E837" s="233"/>
      <c r="F837" s="30"/>
    </row>
    <row r="838" spans="1:6" ht="14.25">
      <c r="A838" s="28" t="s">
        <v>3048</v>
      </c>
      <c r="B838" s="299" t="s">
        <v>10</v>
      </c>
      <c r="C838" s="37"/>
      <c r="D838" s="69"/>
      <c r="E838" s="233"/>
      <c r="F838" s="30"/>
    </row>
    <row r="839" spans="1:6" ht="132">
      <c r="A839" s="31" t="s">
        <v>3049</v>
      </c>
      <c r="B839" s="215" t="s">
        <v>949</v>
      </c>
      <c r="C839" s="37"/>
      <c r="D839" s="69"/>
      <c r="E839" s="233"/>
      <c r="F839" s="30"/>
    </row>
    <row r="840" spans="1:6">
      <c r="A840" s="51" t="s">
        <v>3050</v>
      </c>
      <c r="B840" s="152" t="s">
        <v>3051</v>
      </c>
      <c r="C840" s="45"/>
      <c r="D840" s="68"/>
      <c r="E840" s="359"/>
      <c r="F840" s="86">
        <f>SUM(F841:F859)</f>
        <v>0</v>
      </c>
    </row>
    <row r="841" spans="1:6" ht="14.25">
      <c r="A841" s="28" t="s">
        <v>3052</v>
      </c>
      <c r="B841" s="146" t="s">
        <v>22</v>
      </c>
      <c r="C841" s="37"/>
      <c r="D841" s="69"/>
      <c r="E841" s="233"/>
      <c r="F841" s="30"/>
    </row>
    <row r="842" spans="1:6">
      <c r="A842" s="31" t="s">
        <v>3053</v>
      </c>
      <c r="B842" s="220" t="s">
        <v>3054</v>
      </c>
      <c r="C842" s="37"/>
      <c r="D842" s="69"/>
      <c r="E842" s="371"/>
      <c r="F842" s="33"/>
    </row>
    <row r="843" spans="1:6" ht="178.5">
      <c r="A843" s="28" t="s">
        <v>3055</v>
      </c>
      <c r="B843" s="301" t="s">
        <v>4139</v>
      </c>
      <c r="C843" s="37"/>
      <c r="D843" s="69"/>
      <c r="E843" s="233"/>
      <c r="F843" s="30"/>
    </row>
    <row r="844" spans="1:6" ht="72">
      <c r="A844" s="90" t="s">
        <v>3056</v>
      </c>
      <c r="B844" s="302" t="s">
        <v>4134</v>
      </c>
      <c r="C844" s="85" t="s">
        <v>57</v>
      </c>
      <c r="D844" s="69">
        <v>251</v>
      </c>
      <c r="E844" s="376"/>
      <c r="F844" s="33">
        <f>D844*E844</f>
        <v>0</v>
      </c>
    </row>
    <row r="845" spans="1:6" ht="72">
      <c r="A845" s="90" t="s">
        <v>3057</v>
      </c>
      <c r="B845" s="302" t="s">
        <v>4135</v>
      </c>
      <c r="C845" s="85" t="s">
        <v>57</v>
      </c>
      <c r="D845" s="69">
        <v>14.3</v>
      </c>
      <c r="E845" s="376"/>
      <c r="F845" s="33">
        <f>D845*E845</f>
        <v>0</v>
      </c>
    </row>
    <row r="846" spans="1:6" ht="84">
      <c r="A846" s="90" t="s">
        <v>3058</v>
      </c>
      <c r="B846" s="302" t="s">
        <v>4136</v>
      </c>
      <c r="C846" s="85" t="s">
        <v>57</v>
      </c>
      <c r="D846" s="69">
        <v>113.5</v>
      </c>
      <c r="E846" s="376"/>
      <c r="F846" s="33">
        <f>D846*E846</f>
        <v>0</v>
      </c>
    </row>
    <row r="847" spans="1:6" ht="72">
      <c r="A847" s="90" t="s">
        <v>3059</v>
      </c>
      <c r="B847" s="302" t="s">
        <v>4137</v>
      </c>
      <c r="C847" s="85" t="s">
        <v>57</v>
      </c>
      <c r="D847" s="69">
        <v>11.1</v>
      </c>
      <c r="E847" s="376"/>
      <c r="F847" s="33">
        <f>D847*E847</f>
        <v>0</v>
      </c>
    </row>
    <row r="848" spans="1:6" ht="84">
      <c r="A848" s="90" t="s">
        <v>3060</v>
      </c>
      <c r="B848" s="302" t="s">
        <v>4138</v>
      </c>
      <c r="C848" s="85" t="s">
        <v>57</v>
      </c>
      <c r="D848" s="69">
        <v>224</v>
      </c>
      <c r="E848" s="376"/>
      <c r="F848" s="33">
        <f>D848*E848</f>
        <v>0</v>
      </c>
    </row>
    <row r="849" spans="1:6" ht="38.25">
      <c r="A849" s="28" t="s">
        <v>3061</v>
      </c>
      <c r="B849" s="301" t="s">
        <v>3062</v>
      </c>
      <c r="C849" s="37"/>
      <c r="D849" s="69"/>
      <c r="E849" s="233"/>
      <c r="F849" s="30"/>
    </row>
    <row r="850" spans="1:6" ht="120">
      <c r="A850" s="90" t="s">
        <v>3063</v>
      </c>
      <c r="B850" s="250" t="s">
        <v>3064</v>
      </c>
      <c r="C850" s="85" t="s">
        <v>57</v>
      </c>
      <c r="D850" s="69">
        <v>12.7</v>
      </c>
      <c r="E850" s="376"/>
      <c r="F850" s="33">
        <f>D850*E850</f>
        <v>0</v>
      </c>
    </row>
    <row r="851" spans="1:6" ht="108">
      <c r="A851" s="90" t="s">
        <v>3065</v>
      </c>
      <c r="B851" s="250" t="s">
        <v>3066</v>
      </c>
      <c r="C851" s="85" t="s">
        <v>57</v>
      </c>
      <c r="D851" s="69">
        <v>29.1</v>
      </c>
      <c r="E851" s="376"/>
      <c r="F851" s="33">
        <f>D851*E851</f>
        <v>0</v>
      </c>
    </row>
    <row r="852" spans="1:6" ht="191.25">
      <c r="A852" s="28" t="s">
        <v>3067</v>
      </c>
      <c r="B852" s="301" t="s">
        <v>4133</v>
      </c>
      <c r="C852" s="37"/>
      <c r="D852" s="69"/>
      <c r="E852" s="233"/>
      <c r="F852" s="30"/>
    </row>
    <row r="853" spans="1:6" ht="84">
      <c r="A853" s="90" t="s">
        <v>3068</v>
      </c>
      <c r="B853" s="302" t="s">
        <v>4131</v>
      </c>
      <c r="C853" s="85" t="s">
        <v>13</v>
      </c>
      <c r="D853" s="69">
        <v>244</v>
      </c>
      <c r="E853" s="376"/>
      <c r="F853" s="33">
        <f>D853*E853</f>
        <v>0</v>
      </c>
    </row>
    <row r="854" spans="1:6" ht="96">
      <c r="A854" s="90" t="s">
        <v>3069</v>
      </c>
      <c r="B854" s="302" t="s">
        <v>4132</v>
      </c>
      <c r="C854" s="85" t="s">
        <v>13</v>
      </c>
      <c r="D854" s="69">
        <v>108</v>
      </c>
      <c r="E854" s="376"/>
      <c r="F854" s="33">
        <f>D854*E854</f>
        <v>0</v>
      </c>
    </row>
    <row r="855" spans="1:6" ht="38.25">
      <c r="A855" s="28" t="s">
        <v>3070</v>
      </c>
      <c r="B855" s="301" t="s">
        <v>3071</v>
      </c>
      <c r="C855" s="37"/>
      <c r="D855" s="69"/>
      <c r="E855" s="233"/>
      <c r="F855" s="30"/>
    </row>
    <row r="856" spans="1:6" ht="84">
      <c r="A856" s="90" t="s">
        <v>3072</v>
      </c>
      <c r="B856" s="250" t="s">
        <v>3073</v>
      </c>
      <c r="C856" s="85" t="s">
        <v>57</v>
      </c>
      <c r="D856" s="69">
        <v>32.700000000000003</v>
      </c>
      <c r="E856" s="376"/>
      <c r="F856" s="33">
        <f>D856*E856</f>
        <v>0</v>
      </c>
    </row>
    <row r="857" spans="1:6" ht="84">
      <c r="A857" s="90" t="s">
        <v>3074</v>
      </c>
      <c r="B857" s="302" t="s">
        <v>3075</v>
      </c>
      <c r="C857" s="85" t="s">
        <v>57</v>
      </c>
      <c r="D857" s="69">
        <v>191.26</v>
      </c>
      <c r="E857" s="376"/>
      <c r="F857" s="33">
        <f>D857*E857</f>
        <v>0</v>
      </c>
    </row>
    <row r="858" spans="1:6" ht="48">
      <c r="A858" s="90" t="s">
        <v>3076</v>
      </c>
      <c r="B858" s="220" t="s">
        <v>3077</v>
      </c>
      <c r="C858" s="37" t="s">
        <v>29</v>
      </c>
      <c r="D858" s="70">
        <v>1</v>
      </c>
      <c r="E858" s="376"/>
      <c r="F858" s="33">
        <f t="shared" ref="F858:F859" si="60">D858*E858</f>
        <v>0</v>
      </c>
    </row>
    <row r="859" spans="1:6" ht="48">
      <c r="A859" s="90" t="s">
        <v>3078</v>
      </c>
      <c r="B859" s="220" t="s">
        <v>3079</v>
      </c>
      <c r="C859" s="37" t="s">
        <v>29</v>
      </c>
      <c r="D859" s="70">
        <v>1</v>
      </c>
      <c r="E859" s="376"/>
      <c r="F859" s="33">
        <f t="shared" si="60"/>
        <v>0</v>
      </c>
    </row>
    <row r="860" spans="1:6">
      <c r="A860" s="51" t="s">
        <v>3080</v>
      </c>
      <c r="B860" s="152" t="s">
        <v>3081</v>
      </c>
      <c r="C860" s="45"/>
      <c r="D860" s="68"/>
      <c r="E860" s="359"/>
      <c r="F860" s="86">
        <f>SUM(F861:F881)</f>
        <v>0</v>
      </c>
    </row>
    <row r="861" spans="1:6" ht="14.25">
      <c r="A861" s="28" t="s">
        <v>3082</v>
      </c>
      <c r="B861" s="146" t="s">
        <v>22</v>
      </c>
      <c r="C861" s="37"/>
      <c r="D861" s="69"/>
      <c r="E861" s="233"/>
      <c r="F861" s="30"/>
    </row>
    <row r="862" spans="1:6">
      <c r="A862" s="31" t="s">
        <v>3083</v>
      </c>
      <c r="B862" s="220" t="s">
        <v>3084</v>
      </c>
      <c r="C862" s="37"/>
      <c r="D862" s="69"/>
      <c r="E862" s="371"/>
      <c r="F862" s="33"/>
    </row>
    <row r="863" spans="1:6" ht="204">
      <c r="A863" s="28" t="s">
        <v>3085</v>
      </c>
      <c r="B863" s="301" t="s">
        <v>4129</v>
      </c>
      <c r="C863" s="37"/>
      <c r="D863" s="69"/>
      <c r="E863" s="233"/>
      <c r="F863" s="30"/>
    </row>
    <row r="864" spans="1:6">
      <c r="A864" s="90" t="s">
        <v>3086</v>
      </c>
      <c r="B864" s="302" t="s">
        <v>3087</v>
      </c>
      <c r="C864" s="85" t="s">
        <v>29</v>
      </c>
      <c r="D864" s="70">
        <v>1</v>
      </c>
      <c r="E864" s="376"/>
      <c r="F864" s="33">
        <f>D864*E864</f>
        <v>0</v>
      </c>
    </row>
    <row r="865" spans="1:6">
      <c r="A865" s="90" t="s">
        <v>3088</v>
      </c>
      <c r="B865" s="302" t="s">
        <v>3089</v>
      </c>
      <c r="C865" s="85" t="s">
        <v>29</v>
      </c>
      <c r="D865" s="70">
        <v>1</v>
      </c>
      <c r="E865" s="376"/>
      <c r="F865" s="33">
        <f t="shared" ref="F865:F871" si="61">D865*E865</f>
        <v>0</v>
      </c>
    </row>
    <row r="866" spans="1:6">
      <c r="A866" s="90" t="s">
        <v>3090</v>
      </c>
      <c r="B866" s="302" t="s">
        <v>3091</v>
      </c>
      <c r="C866" s="85" t="s">
        <v>29</v>
      </c>
      <c r="D866" s="70">
        <v>1</v>
      </c>
      <c r="E866" s="376"/>
      <c r="F866" s="33">
        <f t="shared" si="61"/>
        <v>0</v>
      </c>
    </row>
    <row r="867" spans="1:6">
      <c r="A867" s="90" t="s">
        <v>3092</v>
      </c>
      <c r="B867" s="302" t="s">
        <v>3093</v>
      </c>
      <c r="C867" s="85" t="s">
        <v>29</v>
      </c>
      <c r="D867" s="70">
        <v>1</v>
      </c>
      <c r="E867" s="376"/>
      <c r="F867" s="33">
        <f t="shared" si="61"/>
        <v>0</v>
      </c>
    </row>
    <row r="868" spans="1:6">
      <c r="A868" s="90" t="s">
        <v>3094</v>
      </c>
      <c r="B868" s="302" t="s">
        <v>3095</v>
      </c>
      <c r="C868" s="85" t="s">
        <v>29</v>
      </c>
      <c r="D868" s="70">
        <v>1</v>
      </c>
      <c r="E868" s="376"/>
      <c r="F868" s="33">
        <f t="shared" si="61"/>
        <v>0</v>
      </c>
    </row>
    <row r="869" spans="1:6">
      <c r="A869" s="90" t="s">
        <v>3096</v>
      </c>
      <c r="B869" s="302" t="s">
        <v>3097</v>
      </c>
      <c r="C869" s="85" t="s">
        <v>29</v>
      </c>
      <c r="D869" s="70">
        <v>1</v>
      </c>
      <c r="E869" s="376"/>
      <c r="F869" s="33">
        <f t="shared" si="61"/>
        <v>0</v>
      </c>
    </row>
    <row r="870" spans="1:6">
      <c r="A870" s="90" t="s">
        <v>3098</v>
      </c>
      <c r="B870" s="302" t="s">
        <v>3099</v>
      </c>
      <c r="C870" s="85" t="s">
        <v>29</v>
      </c>
      <c r="D870" s="70">
        <v>1</v>
      </c>
      <c r="E870" s="376"/>
      <c r="F870" s="33">
        <f t="shared" si="61"/>
        <v>0</v>
      </c>
    </row>
    <row r="871" spans="1:6">
      <c r="A871" s="90" t="s">
        <v>3100</v>
      </c>
      <c r="B871" s="302" t="s">
        <v>3101</v>
      </c>
      <c r="C871" s="85" t="s">
        <v>29</v>
      </c>
      <c r="D871" s="70">
        <v>1</v>
      </c>
      <c r="E871" s="376"/>
      <c r="F871" s="33">
        <f t="shared" si="61"/>
        <v>0</v>
      </c>
    </row>
    <row r="872" spans="1:6" ht="204">
      <c r="A872" s="28" t="s">
        <v>3102</v>
      </c>
      <c r="B872" s="301" t="s">
        <v>4130</v>
      </c>
      <c r="C872" s="85"/>
      <c r="D872" s="69"/>
      <c r="E872" s="371"/>
      <c r="F872" s="33"/>
    </row>
    <row r="873" spans="1:6">
      <c r="A873" s="90" t="s">
        <v>3103</v>
      </c>
      <c r="B873" s="302" t="s">
        <v>3104</v>
      </c>
      <c r="C873" s="85" t="s">
        <v>29</v>
      </c>
      <c r="D873" s="70">
        <v>1</v>
      </c>
      <c r="E873" s="376"/>
      <c r="F873" s="33">
        <f>D873*E873</f>
        <v>0</v>
      </c>
    </row>
    <row r="874" spans="1:6">
      <c r="A874" s="90" t="s">
        <v>3105</v>
      </c>
      <c r="B874" s="302" t="s">
        <v>3106</v>
      </c>
      <c r="C874" s="85" t="s">
        <v>29</v>
      </c>
      <c r="D874" s="70">
        <v>1</v>
      </c>
      <c r="E874" s="376"/>
      <c r="F874" s="33">
        <f t="shared" ref="F874:F881" si="62">D874*E874</f>
        <v>0</v>
      </c>
    </row>
    <row r="875" spans="1:6">
      <c r="A875" s="90" t="s">
        <v>3107</v>
      </c>
      <c r="B875" s="302" t="s">
        <v>3108</v>
      </c>
      <c r="C875" s="85" t="s">
        <v>29</v>
      </c>
      <c r="D875" s="70">
        <v>1</v>
      </c>
      <c r="E875" s="376"/>
      <c r="F875" s="33">
        <f t="shared" si="62"/>
        <v>0</v>
      </c>
    </row>
    <row r="876" spans="1:6">
      <c r="A876" s="90" t="s">
        <v>3109</v>
      </c>
      <c r="B876" s="302" t="s">
        <v>3110</v>
      </c>
      <c r="C876" s="85" t="s">
        <v>29</v>
      </c>
      <c r="D876" s="70">
        <v>1</v>
      </c>
      <c r="E876" s="376"/>
      <c r="F876" s="33">
        <f t="shared" si="62"/>
        <v>0</v>
      </c>
    </row>
    <row r="877" spans="1:6">
      <c r="A877" s="90" t="s">
        <v>3111</v>
      </c>
      <c r="B877" s="302" t="s">
        <v>3112</v>
      </c>
      <c r="C877" s="85" t="s">
        <v>29</v>
      </c>
      <c r="D877" s="70">
        <v>1</v>
      </c>
      <c r="E877" s="376"/>
      <c r="F877" s="33">
        <f t="shared" si="62"/>
        <v>0</v>
      </c>
    </row>
    <row r="878" spans="1:6">
      <c r="A878" s="90" t="s">
        <v>3113</v>
      </c>
      <c r="B878" s="302" t="s">
        <v>3114</v>
      </c>
      <c r="C878" s="85" t="s">
        <v>29</v>
      </c>
      <c r="D878" s="70">
        <v>1</v>
      </c>
      <c r="E878" s="376"/>
      <c r="F878" s="33">
        <f t="shared" si="62"/>
        <v>0</v>
      </c>
    </row>
    <row r="879" spans="1:6">
      <c r="A879" s="90" t="s">
        <v>3115</v>
      </c>
      <c r="B879" s="302" t="s">
        <v>3116</v>
      </c>
      <c r="C879" s="85" t="s">
        <v>29</v>
      </c>
      <c r="D879" s="70">
        <v>1</v>
      </c>
      <c r="E879" s="376"/>
      <c r="F879" s="33">
        <f t="shared" si="62"/>
        <v>0</v>
      </c>
    </row>
    <row r="880" spans="1:6">
      <c r="A880" s="90" t="s">
        <v>3117</v>
      </c>
      <c r="B880" s="302" t="s">
        <v>3118</v>
      </c>
      <c r="C880" s="85" t="s">
        <v>29</v>
      </c>
      <c r="D880" s="70">
        <v>1</v>
      </c>
      <c r="E880" s="376"/>
      <c r="F880" s="33">
        <f t="shared" si="62"/>
        <v>0</v>
      </c>
    </row>
    <row r="881" spans="1:6">
      <c r="A881" s="90" t="s">
        <v>3119</v>
      </c>
      <c r="B881" s="302" t="s">
        <v>3120</v>
      </c>
      <c r="C881" s="85" t="s">
        <v>29</v>
      </c>
      <c r="D881" s="70">
        <v>1</v>
      </c>
      <c r="E881" s="376"/>
      <c r="F881" s="33">
        <f t="shared" si="62"/>
        <v>0</v>
      </c>
    </row>
    <row r="882" spans="1:6">
      <c r="A882" s="51" t="s">
        <v>3121</v>
      </c>
      <c r="B882" s="152" t="s">
        <v>3122</v>
      </c>
      <c r="C882" s="45"/>
      <c r="D882" s="68"/>
      <c r="E882" s="359"/>
      <c r="F882" s="86">
        <f>SUM(F883:F899)</f>
        <v>0</v>
      </c>
    </row>
    <row r="883" spans="1:6" ht="14.25">
      <c r="A883" s="28" t="s">
        <v>3123</v>
      </c>
      <c r="B883" s="146" t="s">
        <v>22</v>
      </c>
      <c r="C883" s="37"/>
      <c r="D883" s="69"/>
      <c r="E883" s="233"/>
      <c r="F883" s="30"/>
    </row>
    <row r="884" spans="1:6" ht="24">
      <c r="A884" s="31" t="s">
        <v>3124</v>
      </c>
      <c r="B884" s="220" t="s">
        <v>3125</v>
      </c>
      <c r="C884" s="37"/>
      <c r="D884" s="69"/>
      <c r="E884" s="371"/>
      <c r="F884" s="33"/>
    </row>
    <row r="885" spans="1:6" ht="63.75">
      <c r="A885" s="28" t="s">
        <v>3126</v>
      </c>
      <c r="B885" s="301" t="s">
        <v>3127</v>
      </c>
      <c r="C885" s="37"/>
      <c r="D885" s="69"/>
      <c r="E885" s="233"/>
      <c r="F885" s="30"/>
    </row>
    <row r="886" spans="1:6">
      <c r="A886" s="90" t="s">
        <v>3128</v>
      </c>
      <c r="B886" s="302" t="s">
        <v>3129</v>
      </c>
      <c r="C886" s="85" t="s">
        <v>26</v>
      </c>
      <c r="D886" s="69">
        <v>260</v>
      </c>
      <c r="E886" s="376"/>
      <c r="F886" s="33">
        <f>D886*E886</f>
        <v>0</v>
      </c>
    </row>
    <row r="887" spans="1:6" ht="63.75">
      <c r="A887" s="28" t="s">
        <v>3130</v>
      </c>
      <c r="B887" s="301" t="s">
        <v>3131</v>
      </c>
      <c r="C887" s="37"/>
      <c r="D887" s="69"/>
      <c r="E887" s="233"/>
      <c r="F887" s="30"/>
    </row>
    <row r="888" spans="1:6">
      <c r="A888" s="90" t="s">
        <v>3132</v>
      </c>
      <c r="B888" s="302" t="s">
        <v>3133</v>
      </c>
      <c r="C888" s="85" t="s">
        <v>26</v>
      </c>
      <c r="D888" s="69">
        <v>150</v>
      </c>
      <c r="E888" s="376"/>
      <c r="F888" s="33">
        <f>D888*E888</f>
        <v>0</v>
      </c>
    </row>
    <row r="889" spans="1:6" ht="89.25">
      <c r="A889" s="28" t="s">
        <v>3134</v>
      </c>
      <c r="B889" s="301" t="s">
        <v>3135</v>
      </c>
      <c r="C889" s="37"/>
      <c r="D889" s="69"/>
      <c r="E889" s="233"/>
      <c r="F889" s="30"/>
    </row>
    <row r="890" spans="1:6">
      <c r="A890" s="90" t="s">
        <v>3136</v>
      </c>
      <c r="B890" s="302" t="s">
        <v>3137</v>
      </c>
      <c r="C890" s="85" t="s">
        <v>26</v>
      </c>
      <c r="D890" s="69">
        <v>380</v>
      </c>
      <c r="E890" s="376"/>
      <c r="F890" s="33">
        <f>D890*E890</f>
        <v>0</v>
      </c>
    </row>
    <row r="891" spans="1:6" ht="76.5">
      <c r="A891" s="28" t="s">
        <v>3138</v>
      </c>
      <c r="B891" s="301" t="s">
        <v>3139</v>
      </c>
      <c r="C891" s="37"/>
      <c r="D891" s="69"/>
      <c r="E891" s="233"/>
      <c r="F891" s="30"/>
    </row>
    <row r="892" spans="1:6">
      <c r="A892" s="90" t="s">
        <v>3140</v>
      </c>
      <c r="B892" s="302" t="s">
        <v>3137</v>
      </c>
      <c r="C892" s="85" t="s">
        <v>26</v>
      </c>
      <c r="D892" s="69">
        <v>340</v>
      </c>
      <c r="E892" s="376"/>
      <c r="F892" s="33">
        <f>D892*E892</f>
        <v>0</v>
      </c>
    </row>
    <row r="893" spans="1:6" ht="38.25">
      <c r="A893" s="28" t="s">
        <v>3141</v>
      </c>
      <c r="B893" s="301" t="s">
        <v>3142</v>
      </c>
      <c r="C893" s="37"/>
      <c r="D893" s="69"/>
      <c r="E893" s="233"/>
      <c r="F893" s="30"/>
    </row>
    <row r="894" spans="1:6">
      <c r="A894" s="90" t="s">
        <v>3143</v>
      </c>
      <c r="B894" s="302" t="s">
        <v>3144</v>
      </c>
      <c r="C894" s="85" t="s">
        <v>13</v>
      </c>
      <c r="D894" s="69">
        <v>50.199999999999996</v>
      </c>
      <c r="E894" s="376"/>
      <c r="F894" s="33">
        <f>D894*E894</f>
        <v>0</v>
      </c>
    </row>
    <row r="895" spans="1:6">
      <c r="A895" s="90" t="s">
        <v>3145</v>
      </c>
      <c r="B895" s="302" t="s">
        <v>3146</v>
      </c>
      <c r="C895" s="85" t="s">
        <v>29</v>
      </c>
      <c r="D895" s="70">
        <v>4</v>
      </c>
      <c r="E895" s="376"/>
      <c r="F895" s="33">
        <f>D895*E895</f>
        <v>0</v>
      </c>
    </row>
    <row r="896" spans="1:6">
      <c r="A896" s="90" t="s">
        <v>3147</v>
      </c>
      <c r="B896" s="302" t="s">
        <v>3148</v>
      </c>
      <c r="C896" s="85" t="s">
        <v>29</v>
      </c>
      <c r="D896" s="70">
        <v>7</v>
      </c>
      <c r="E896" s="376"/>
      <c r="F896" s="33">
        <f t="shared" ref="F896:F897" si="63">D896*E896</f>
        <v>0</v>
      </c>
    </row>
    <row r="897" spans="1:6">
      <c r="A897" s="90" t="s">
        <v>3149</v>
      </c>
      <c r="B897" s="302" t="s">
        <v>3150</v>
      </c>
      <c r="C897" s="85" t="s">
        <v>29</v>
      </c>
      <c r="D897" s="70">
        <v>5</v>
      </c>
      <c r="E897" s="376"/>
      <c r="F897" s="33">
        <f t="shared" si="63"/>
        <v>0</v>
      </c>
    </row>
    <row r="898" spans="1:6" ht="63.75">
      <c r="A898" s="28" t="s">
        <v>3151</v>
      </c>
      <c r="B898" s="301" t="s">
        <v>3152</v>
      </c>
      <c r="C898" s="37"/>
      <c r="D898" s="69"/>
      <c r="E898" s="233"/>
      <c r="F898" s="30"/>
    </row>
    <row r="899" spans="1:6" ht="24">
      <c r="A899" s="90" t="s">
        <v>3153</v>
      </c>
      <c r="B899" s="302" t="s">
        <v>4023</v>
      </c>
      <c r="C899" s="85" t="s">
        <v>13</v>
      </c>
      <c r="D899" s="69">
        <v>50.2</v>
      </c>
      <c r="E899" s="376"/>
      <c r="F899" s="33">
        <f>D899*E899</f>
        <v>0</v>
      </c>
    </row>
    <row r="900" spans="1:6">
      <c r="A900" s="51" t="s">
        <v>3154</v>
      </c>
      <c r="B900" s="152" t="s">
        <v>3155</v>
      </c>
      <c r="C900" s="45"/>
      <c r="D900" s="68"/>
      <c r="E900" s="359"/>
      <c r="F900" s="86">
        <f>SUM(F901:F918)</f>
        <v>0</v>
      </c>
    </row>
    <row r="901" spans="1:6" ht="14.25">
      <c r="A901" s="28" t="s">
        <v>3156</v>
      </c>
      <c r="B901" s="146" t="s">
        <v>22</v>
      </c>
      <c r="C901" s="37"/>
      <c r="D901" s="69"/>
      <c r="E901" s="233"/>
      <c r="F901" s="30"/>
    </row>
    <row r="902" spans="1:6" ht="24">
      <c r="A902" s="31" t="s">
        <v>3157</v>
      </c>
      <c r="B902" s="220" t="s">
        <v>3158</v>
      </c>
      <c r="C902" s="37"/>
      <c r="D902" s="69"/>
      <c r="E902" s="371"/>
      <c r="F902" s="33"/>
    </row>
    <row r="903" spans="1:6" ht="89.25">
      <c r="A903" s="28" t="s">
        <v>3159</v>
      </c>
      <c r="B903" s="303" t="s">
        <v>3160</v>
      </c>
      <c r="C903" s="37"/>
      <c r="D903" s="69"/>
      <c r="E903" s="233"/>
      <c r="F903" s="30"/>
    </row>
    <row r="904" spans="1:6">
      <c r="A904" s="90" t="s">
        <v>3161</v>
      </c>
      <c r="B904" s="302" t="s">
        <v>3162</v>
      </c>
      <c r="C904" s="85" t="s">
        <v>29</v>
      </c>
      <c r="D904" s="70">
        <v>2</v>
      </c>
      <c r="E904" s="376"/>
      <c r="F904" s="33">
        <f>D904*E904</f>
        <v>0</v>
      </c>
    </row>
    <row r="905" spans="1:6" ht="76.5">
      <c r="A905" s="28" t="s">
        <v>3163</v>
      </c>
      <c r="B905" s="301" t="s">
        <v>3164</v>
      </c>
      <c r="C905" s="37"/>
      <c r="D905" s="70"/>
      <c r="E905" s="233"/>
      <c r="F905" s="30"/>
    </row>
    <row r="906" spans="1:6">
      <c r="A906" s="90" t="s">
        <v>3165</v>
      </c>
      <c r="B906" s="302" t="s">
        <v>3166</v>
      </c>
      <c r="C906" s="85" t="s">
        <v>29</v>
      </c>
      <c r="D906" s="70">
        <v>2</v>
      </c>
      <c r="E906" s="376"/>
      <c r="F906" s="33">
        <f>D906*E906</f>
        <v>0</v>
      </c>
    </row>
    <row r="907" spans="1:6">
      <c r="A907" s="90" t="s">
        <v>3167</v>
      </c>
      <c r="B907" s="302" t="s">
        <v>3168</v>
      </c>
      <c r="C907" s="85" t="s">
        <v>29</v>
      </c>
      <c r="D907" s="70">
        <v>1</v>
      </c>
      <c r="E907" s="376"/>
      <c r="F907" s="33">
        <f t="shared" ref="F907:F910" si="64">D907*E907</f>
        <v>0</v>
      </c>
    </row>
    <row r="908" spans="1:6">
      <c r="A908" s="90" t="s">
        <v>3169</v>
      </c>
      <c r="B908" s="302" t="s">
        <v>3170</v>
      </c>
      <c r="C908" s="85" t="s">
        <v>29</v>
      </c>
      <c r="D908" s="70">
        <v>2</v>
      </c>
      <c r="E908" s="376"/>
      <c r="F908" s="33">
        <f t="shared" si="64"/>
        <v>0</v>
      </c>
    </row>
    <row r="909" spans="1:6">
      <c r="A909" s="90" t="s">
        <v>3171</v>
      </c>
      <c r="B909" s="302" t="s">
        <v>3172</v>
      </c>
      <c r="C909" s="85" t="s">
        <v>29</v>
      </c>
      <c r="D909" s="70">
        <v>1</v>
      </c>
      <c r="E909" s="376"/>
      <c r="F909" s="33">
        <f t="shared" si="64"/>
        <v>0</v>
      </c>
    </row>
    <row r="910" spans="1:6">
      <c r="A910" s="90" t="s">
        <v>3173</v>
      </c>
      <c r="B910" s="302" t="s">
        <v>3174</v>
      </c>
      <c r="C910" s="85" t="s">
        <v>29</v>
      </c>
      <c r="D910" s="70">
        <v>1</v>
      </c>
      <c r="E910" s="376"/>
      <c r="F910" s="33">
        <f t="shared" si="64"/>
        <v>0</v>
      </c>
    </row>
    <row r="911" spans="1:6" ht="51">
      <c r="A911" s="28" t="s">
        <v>3175</v>
      </c>
      <c r="B911" s="301" t="s">
        <v>3176</v>
      </c>
      <c r="C911" s="37"/>
      <c r="D911" s="70"/>
      <c r="E911" s="233"/>
      <c r="F911" s="30"/>
    </row>
    <row r="912" spans="1:6">
      <c r="A912" s="90" t="s">
        <v>3177</v>
      </c>
      <c r="B912" s="302" t="s">
        <v>3178</v>
      </c>
      <c r="C912" s="85" t="s">
        <v>29</v>
      </c>
      <c r="D912" s="70">
        <v>1</v>
      </c>
      <c r="E912" s="376"/>
      <c r="F912" s="33">
        <f>D912*E912</f>
        <v>0</v>
      </c>
    </row>
    <row r="913" spans="1:6">
      <c r="A913" s="90" t="s">
        <v>3179</v>
      </c>
      <c r="B913" s="302" t="s">
        <v>3180</v>
      </c>
      <c r="C913" s="85" t="s">
        <v>29</v>
      </c>
      <c r="D913" s="70">
        <v>1</v>
      </c>
      <c r="E913" s="376"/>
      <c r="F913" s="33">
        <f t="shared" ref="F913:F918" si="65">D913*E913</f>
        <v>0</v>
      </c>
    </row>
    <row r="914" spans="1:6">
      <c r="A914" s="90" t="s">
        <v>3181</v>
      </c>
      <c r="B914" s="302" t="s">
        <v>3182</v>
      </c>
      <c r="C914" s="85" t="s">
        <v>29</v>
      </c>
      <c r="D914" s="70">
        <v>1</v>
      </c>
      <c r="E914" s="376"/>
      <c r="F914" s="33">
        <f t="shared" si="65"/>
        <v>0</v>
      </c>
    </row>
    <row r="915" spans="1:6">
      <c r="A915" s="90" t="s">
        <v>3183</v>
      </c>
      <c r="B915" s="302" t="s">
        <v>3184</v>
      </c>
      <c r="C915" s="85" t="s">
        <v>29</v>
      </c>
      <c r="D915" s="70">
        <v>1</v>
      </c>
      <c r="E915" s="376"/>
      <c r="F915" s="33">
        <f t="shared" si="65"/>
        <v>0</v>
      </c>
    </row>
    <row r="916" spans="1:6">
      <c r="A916" s="90" t="s">
        <v>3185</v>
      </c>
      <c r="B916" s="302" t="s">
        <v>3186</v>
      </c>
      <c r="C916" s="85" t="s">
        <v>29</v>
      </c>
      <c r="D916" s="70">
        <v>1</v>
      </c>
      <c r="E916" s="376"/>
      <c r="F916" s="33">
        <f t="shared" si="65"/>
        <v>0</v>
      </c>
    </row>
    <row r="917" spans="1:6">
      <c r="A917" s="90" t="s">
        <v>3187</v>
      </c>
      <c r="B917" s="302" t="s">
        <v>3188</v>
      </c>
      <c r="C917" s="85" t="s">
        <v>29</v>
      </c>
      <c r="D917" s="70">
        <v>1</v>
      </c>
      <c r="E917" s="376"/>
      <c r="F917" s="33">
        <f t="shared" si="65"/>
        <v>0</v>
      </c>
    </row>
    <row r="918" spans="1:6">
      <c r="A918" s="90" t="s">
        <v>3189</v>
      </c>
      <c r="B918" s="302" t="s">
        <v>3190</v>
      </c>
      <c r="C918" s="85" t="s">
        <v>29</v>
      </c>
      <c r="D918" s="70">
        <v>1</v>
      </c>
      <c r="E918" s="376"/>
      <c r="F918" s="33">
        <f t="shared" si="65"/>
        <v>0</v>
      </c>
    </row>
    <row r="919" spans="1:6">
      <c r="A919" s="51" t="s">
        <v>3191</v>
      </c>
      <c r="B919" s="162" t="s">
        <v>3660</v>
      </c>
      <c r="C919" s="45"/>
      <c r="D919" s="68"/>
      <c r="E919" s="359"/>
      <c r="F919" s="86">
        <f>SUM(F920:F929)</f>
        <v>0</v>
      </c>
    </row>
    <row r="920" spans="1:6" ht="14.25">
      <c r="A920" s="28" t="s">
        <v>3193</v>
      </c>
      <c r="B920" s="304" t="s">
        <v>22</v>
      </c>
      <c r="C920" s="37"/>
      <c r="D920" s="69"/>
      <c r="E920" s="233"/>
      <c r="F920" s="30"/>
    </row>
    <row r="921" spans="1:6">
      <c r="A921" s="31" t="s">
        <v>3194</v>
      </c>
      <c r="B921" s="305" t="s">
        <v>3195</v>
      </c>
      <c r="C921" s="37"/>
      <c r="D921" s="69"/>
      <c r="E921" s="371"/>
      <c r="F921" s="33"/>
    </row>
    <row r="922" spans="1:6" ht="114.75">
      <c r="A922" s="28" t="s">
        <v>3196</v>
      </c>
      <c r="B922" s="304" t="s">
        <v>3661</v>
      </c>
      <c r="C922" s="37"/>
      <c r="D922" s="70"/>
      <c r="E922" s="233"/>
      <c r="F922" s="30"/>
    </row>
    <row r="923" spans="1:6">
      <c r="A923" s="31" t="s">
        <v>3197</v>
      </c>
      <c r="B923" s="305" t="s">
        <v>3662</v>
      </c>
      <c r="C923" s="37" t="s">
        <v>29</v>
      </c>
      <c r="D923" s="70">
        <v>5</v>
      </c>
      <c r="E923" s="376"/>
      <c r="F923" s="33">
        <f>D923*E923</f>
        <v>0</v>
      </c>
    </row>
    <row r="924" spans="1:6" ht="102">
      <c r="A924" s="28" t="s">
        <v>3663</v>
      </c>
      <c r="B924" s="304" t="s">
        <v>3664</v>
      </c>
      <c r="C924" s="37"/>
      <c r="D924" s="70"/>
      <c r="E924" s="233"/>
      <c r="F924" s="30"/>
    </row>
    <row r="925" spans="1:6">
      <c r="A925" s="31" t="s">
        <v>3665</v>
      </c>
      <c r="B925" s="305" t="s">
        <v>3666</v>
      </c>
      <c r="C925" s="37" t="s">
        <v>29</v>
      </c>
      <c r="D925" s="70">
        <v>4</v>
      </c>
      <c r="E925" s="376"/>
      <c r="F925" s="33">
        <f>D925*E925</f>
        <v>0</v>
      </c>
    </row>
    <row r="926" spans="1:6" ht="102">
      <c r="A926" s="28" t="s">
        <v>3667</v>
      </c>
      <c r="B926" s="304" t="s">
        <v>3668</v>
      </c>
      <c r="C926" s="37"/>
      <c r="D926" s="70"/>
      <c r="E926" s="233"/>
      <c r="F926" s="30"/>
    </row>
    <row r="927" spans="1:6">
      <c r="A927" s="31" t="s">
        <v>3669</v>
      </c>
      <c r="B927" s="305" t="s">
        <v>3670</v>
      </c>
      <c r="C927" s="37" t="s">
        <v>29</v>
      </c>
      <c r="D927" s="70">
        <v>16</v>
      </c>
      <c r="E927" s="376"/>
      <c r="F927" s="33">
        <f>D927*E927</f>
        <v>0</v>
      </c>
    </row>
    <row r="928" spans="1:6" ht="102">
      <c r="A928" s="28" t="s">
        <v>3671</v>
      </c>
      <c r="B928" s="304" t="s">
        <v>3672</v>
      </c>
      <c r="C928" s="37"/>
      <c r="D928" s="70"/>
      <c r="E928" s="233"/>
      <c r="F928" s="30"/>
    </row>
    <row r="929" spans="1:6">
      <c r="A929" s="31" t="s">
        <v>3673</v>
      </c>
      <c r="B929" s="305" t="s">
        <v>3674</v>
      </c>
      <c r="C929" s="37" t="s">
        <v>29</v>
      </c>
      <c r="D929" s="70">
        <v>2</v>
      </c>
      <c r="E929" s="376"/>
      <c r="F929" s="33">
        <f>D929*E929</f>
        <v>0</v>
      </c>
    </row>
    <row r="930" spans="1:6">
      <c r="A930" s="51" t="s">
        <v>3203</v>
      </c>
      <c r="B930" s="145" t="s">
        <v>3192</v>
      </c>
      <c r="C930" s="45"/>
      <c r="D930" s="68"/>
      <c r="E930" s="359"/>
      <c r="F930" s="86">
        <f>SUM(F931:F940)</f>
        <v>0</v>
      </c>
    </row>
    <row r="931" spans="1:6" ht="14.25">
      <c r="A931" s="28" t="s">
        <v>3675</v>
      </c>
      <c r="B931" s="146" t="s">
        <v>22</v>
      </c>
      <c r="C931" s="37"/>
      <c r="D931" s="69"/>
      <c r="E931" s="233"/>
      <c r="F931" s="30"/>
    </row>
    <row r="932" spans="1:6" ht="36">
      <c r="A932" s="31" t="s">
        <v>3676</v>
      </c>
      <c r="B932" s="220" t="s">
        <v>3986</v>
      </c>
      <c r="C932" s="37"/>
      <c r="D932" s="69"/>
      <c r="E932" s="371"/>
      <c r="F932" s="33"/>
    </row>
    <row r="933" spans="1:6" ht="14.25">
      <c r="A933" s="28" t="s">
        <v>3205</v>
      </c>
      <c r="B933" s="146" t="s">
        <v>3987</v>
      </c>
      <c r="C933" s="37"/>
      <c r="D933" s="69"/>
      <c r="E933" s="233"/>
      <c r="F933" s="30"/>
    </row>
    <row r="934" spans="1:6" ht="60">
      <c r="A934" s="31" t="s">
        <v>3207</v>
      </c>
      <c r="B934" s="306" t="s">
        <v>3198</v>
      </c>
      <c r="C934" s="37" t="s">
        <v>26</v>
      </c>
      <c r="D934" s="69">
        <v>230</v>
      </c>
      <c r="E934" s="376"/>
      <c r="F934" s="33">
        <f>D934*E934</f>
        <v>0</v>
      </c>
    </row>
    <row r="935" spans="1:6" ht="48">
      <c r="A935" s="31" t="s">
        <v>3209</v>
      </c>
      <c r="B935" s="306" t="s">
        <v>3199</v>
      </c>
      <c r="C935" s="37" t="s">
        <v>26</v>
      </c>
      <c r="D935" s="69">
        <v>100</v>
      </c>
      <c r="E935" s="376"/>
      <c r="F935" s="33">
        <f>D935*E935</f>
        <v>0</v>
      </c>
    </row>
    <row r="936" spans="1:6" ht="48">
      <c r="A936" s="31" t="s">
        <v>3211</v>
      </c>
      <c r="B936" s="306" t="s">
        <v>3200</v>
      </c>
      <c r="C936" s="37" t="s">
        <v>26</v>
      </c>
      <c r="D936" s="69">
        <v>70</v>
      </c>
      <c r="E936" s="376"/>
      <c r="F936" s="33">
        <f>D936*E936</f>
        <v>0</v>
      </c>
    </row>
    <row r="937" spans="1:6" ht="48">
      <c r="A937" s="31" t="s">
        <v>3213</v>
      </c>
      <c r="B937" s="306" t="s">
        <v>3201</v>
      </c>
      <c r="C937" s="37" t="s">
        <v>26</v>
      </c>
      <c r="D937" s="69">
        <v>960</v>
      </c>
      <c r="E937" s="376"/>
      <c r="F937" s="33">
        <f>D937*E937</f>
        <v>0</v>
      </c>
    </row>
    <row r="938" spans="1:6" ht="72">
      <c r="A938" s="31" t="s">
        <v>3215</v>
      </c>
      <c r="B938" s="306" t="s">
        <v>4066</v>
      </c>
      <c r="C938" s="37" t="s">
        <v>26</v>
      </c>
      <c r="D938" s="69">
        <v>2520</v>
      </c>
      <c r="E938" s="376"/>
      <c r="F938" s="33">
        <f t="shared" ref="F938:F939" si="66">D938*E938</f>
        <v>0</v>
      </c>
    </row>
    <row r="939" spans="1:6" ht="60">
      <c r="A939" s="31" t="s">
        <v>3979</v>
      </c>
      <c r="B939" s="306" t="s">
        <v>4067</v>
      </c>
      <c r="C939" s="37" t="s">
        <v>26</v>
      </c>
      <c r="D939" s="69">
        <v>250</v>
      </c>
      <c r="E939" s="376"/>
      <c r="F939" s="33">
        <f t="shared" si="66"/>
        <v>0</v>
      </c>
    </row>
    <row r="940" spans="1:6" ht="36">
      <c r="A940" s="31" t="s">
        <v>3980</v>
      </c>
      <c r="B940" s="307" t="s">
        <v>3202</v>
      </c>
      <c r="C940" s="118" t="s">
        <v>26</v>
      </c>
      <c r="D940" s="128">
        <v>3000</v>
      </c>
      <c r="E940" s="376"/>
      <c r="F940" s="33">
        <f>D940*E940</f>
        <v>0</v>
      </c>
    </row>
    <row r="941" spans="1:6">
      <c r="A941" s="51" t="s">
        <v>3677</v>
      </c>
      <c r="B941" s="145" t="s">
        <v>3204</v>
      </c>
      <c r="C941" s="45"/>
      <c r="D941" s="68"/>
      <c r="E941" s="359"/>
      <c r="F941" s="86">
        <f>SUM(F942:F949)</f>
        <v>0</v>
      </c>
    </row>
    <row r="942" spans="1:6" ht="14.25">
      <c r="A942" s="28" t="s">
        <v>3678</v>
      </c>
      <c r="B942" s="146" t="s">
        <v>3206</v>
      </c>
      <c r="C942" s="37"/>
      <c r="D942" s="69"/>
      <c r="E942" s="233"/>
      <c r="F942" s="30"/>
    </row>
    <row r="943" spans="1:6" ht="24">
      <c r="A943" s="31" t="s">
        <v>3984</v>
      </c>
      <c r="B943" s="220" t="s">
        <v>3985</v>
      </c>
      <c r="C943" s="37"/>
      <c r="D943" s="69"/>
      <c r="E943" s="233"/>
      <c r="F943" s="30"/>
    </row>
    <row r="944" spans="1:6" ht="72">
      <c r="A944" s="31" t="s">
        <v>3679</v>
      </c>
      <c r="B944" s="306" t="s">
        <v>3208</v>
      </c>
      <c r="C944" s="37" t="s">
        <v>29</v>
      </c>
      <c r="D944" s="70">
        <v>2</v>
      </c>
      <c r="E944" s="376"/>
      <c r="F944" s="33">
        <f>D944*E944</f>
        <v>0</v>
      </c>
    </row>
    <row r="945" spans="1:6" ht="48">
      <c r="A945" s="31" t="s">
        <v>3680</v>
      </c>
      <c r="B945" s="306" t="s">
        <v>3210</v>
      </c>
      <c r="C945" s="119" t="s">
        <v>29</v>
      </c>
      <c r="D945" s="187">
        <v>1</v>
      </c>
      <c r="E945" s="376"/>
      <c r="F945" s="120">
        <f>D945*E945</f>
        <v>0</v>
      </c>
    </row>
    <row r="946" spans="1:6" ht="84">
      <c r="A946" s="31" t="s">
        <v>3681</v>
      </c>
      <c r="B946" s="306" t="s">
        <v>3212</v>
      </c>
      <c r="C946" s="37" t="s">
        <v>29</v>
      </c>
      <c r="D946" s="70">
        <v>17</v>
      </c>
      <c r="E946" s="376"/>
      <c r="F946" s="33">
        <f>D946*E946</f>
        <v>0</v>
      </c>
    </row>
    <row r="947" spans="1:6" ht="48">
      <c r="A947" s="31" t="s">
        <v>3682</v>
      </c>
      <c r="B947" s="308" t="s">
        <v>3214</v>
      </c>
      <c r="C947" s="309" t="s">
        <v>57</v>
      </c>
      <c r="D947" s="310">
        <v>100</v>
      </c>
      <c r="E947" s="376"/>
      <c r="F947" s="33">
        <f t="shared" ref="F947:F948" si="67">D947*E947</f>
        <v>0</v>
      </c>
    </row>
    <row r="948" spans="1:6" ht="60">
      <c r="A948" s="31" t="s">
        <v>3683</v>
      </c>
      <c r="B948" s="308" t="s">
        <v>3216</v>
      </c>
      <c r="C948" s="309" t="s">
        <v>57</v>
      </c>
      <c r="D948" s="310">
        <v>70</v>
      </c>
      <c r="E948" s="376"/>
      <c r="F948" s="33">
        <f t="shared" si="67"/>
        <v>0</v>
      </c>
    </row>
    <row r="949" spans="1:6" ht="48">
      <c r="A949" s="31" t="s">
        <v>3835</v>
      </c>
      <c r="B949" s="308" t="s">
        <v>3836</v>
      </c>
      <c r="C949" s="309" t="s">
        <v>13</v>
      </c>
      <c r="D949" s="311">
        <v>60</v>
      </c>
      <c r="E949" s="376"/>
      <c r="F949" s="33">
        <f t="shared" ref="F949" si="68">D949*E949</f>
        <v>0</v>
      </c>
    </row>
    <row r="950" spans="1:6" ht="15.75">
      <c r="A950" s="6" t="s">
        <v>97</v>
      </c>
      <c r="B950" s="150" t="s">
        <v>100</v>
      </c>
      <c r="C950" s="7"/>
      <c r="D950" s="60" t="s">
        <v>4</v>
      </c>
      <c r="E950" s="369"/>
      <c r="F950" s="8"/>
    </row>
    <row r="951" spans="1:6" ht="15">
      <c r="A951" s="48" t="s">
        <v>98</v>
      </c>
      <c r="B951" s="151" t="s">
        <v>327</v>
      </c>
      <c r="C951" s="49"/>
      <c r="D951" s="63" t="s">
        <v>4</v>
      </c>
      <c r="E951" s="370"/>
      <c r="F951" s="53"/>
    </row>
    <row r="952" spans="1:6" ht="15">
      <c r="A952" s="46" t="s">
        <v>153</v>
      </c>
      <c r="B952" s="153" t="s">
        <v>8</v>
      </c>
      <c r="C952" s="47"/>
      <c r="D952" s="67" t="s">
        <v>4</v>
      </c>
      <c r="E952" s="372"/>
      <c r="F952" s="50">
        <f>F966+F997+F1021+F1039</f>
        <v>0</v>
      </c>
    </row>
    <row r="953" spans="1:6">
      <c r="A953" s="51" t="s">
        <v>697</v>
      </c>
      <c r="B953" s="148" t="s">
        <v>9</v>
      </c>
      <c r="C953" s="45"/>
      <c r="D953" s="68"/>
      <c r="E953" s="359"/>
      <c r="F953" s="52"/>
    </row>
    <row r="954" spans="1:6" ht="25.5">
      <c r="A954" s="28" t="s">
        <v>698</v>
      </c>
      <c r="B954" s="299" t="s">
        <v>66</v>
      </c>
      <c r="C954" s="37"/>
      <c r="D954" s="69"/>
      <c r="E954" s="233"/>
      <c r="F954" s="30"/>
    </row>
    <row r="955" spans="1:6" ht="24">
      <c r="A955" s="31" t="s">
        <v>699</v>
      </c>
      <c r="B955" s="215" t="s">
        <v>39</v>
      </c>
      <c r="C955" s="37"/>
      <c r="D955" s="69"/>
      <c r="E955" s="233"/>
      <c r="F955" s="30"/>
    </row>
    <row r="956" spans="1:6" ht="36">
      <c r="A956" s="31" t="s">
        <v>700</v>
      </c>
      <c r="B956" s="300" t="s">
        <v>701</v>
      </c>
      <c r="C956" s="37"/>
      <c r="D956" s="69"/>
      <c r="E956" s="233"/>
      <c r="F956" s="30"/>
    </row>
    <row r="957" spans="1:6" ht="24">
      <c r="A957" s="31" t="s">
        <v>702</v>
      </c>
      <c r="B957" s="300" t="s">
        <v>67</v>
      </c>
      <c r="C957" s="37"/>
      <c r="D957" s="69"/>
      <c r="E957" s="233"/>
      <c r="F957" s="30"/>
    </row>
    <row r="958" spans="1:6" ht="24">
      <c r="A958" s="31" t="s">
        <v>703</v>
      </c>
      <c r="B958" s="300" t="s">
        <v>68</v>
      </c>
      <c r="C958" s="37"/>
      <c r="D958" s="69"/>
      <c r="E958" s="233"/>
      <c r="F958" s="30"/>
    </row>
    <row r="959" spans="1:6" ht="24">
      <c r="A959" s="31" t="s">
        <v>704</v>
      </c>
      <c r="B959" s="300" t="s">
        <v>69</v>
      </c>
      <c r="C959" s="37"/>
      <c r="D959" s="69"/>
      <c r="E959" s="233"/>
      <c r="F959" s="30"/>
    </row>
    <row r="960" spans="1:6" ht="24">
      <c r="A960" s="31" t="s">
        <v>705</v>
      </c>
      <c r="B960" s="300" t="s">
        <v>63</v>
      </c>
      <c r="C960" s="37"/>
      <c r="D960" s="69"/>
      <c r="E960" s="233"/>
      <c r="F960" s="30"/>
    </row>
    <row r="961" spans="1:6" ht="14.25">
      <c r="A961" s="31" t="s">
        <v>706</v>
      </c>
      <c r="B961" s="300" t="s">
        <v>64</v>
      </c>
      <c r="C961" s="37"/>
      <c r="D961" s="69"/>
      <c r="E961" s="233"/>
      <c r="F961" s="30"/>
    </row>
    <row r="962" spans="1:6" ht="24">
      <c r="A962" s="31" t="s">
        <v>707</v>
      </c>
      <c r="B962" s="300" t="s">
        <v>63</v>
      </c>
      <c r="C962" s="37"/>
      <c r="D962" s="69"/>
      <c r="E962" s="233"/>
      <c r="F962" s="30"/>
    </row>
    <row r="963" spans="1:6" ht="14.25">
      <c r="A963" s="31" t="s">
        <v>708</v>
      </c>
      <c r="B963" s="300" t="s">
        <v>64</v>
      </c>
      <c r="C963" s="37"/>
      <c r="D963" s="69"/>
      <c r="E963" s="233"/>
      <c r="F963" s="30"/>
    </row>
    <row r="964" spans="1:6" ht="14.25">
      <c r="A964" s="28" t="s">
        <v>709</v>
      </c>
      <c r="B964" s="299" t="s">
        <v>10</v>
      </c>
      <c r="C964" s="37"/>
      <c r="D964" s="69"/>
      <c r="E964" s="233"/>
      <c r="F964" s="30"/>
    </row>
    <row r="965" spans="1:6" ht="132">
      <c r="A965" s="31" t="s">
        <v>710</v>
      </c>
      <c r="B965" s="215" t="s">
        <v>949</v>
      </c>
      <c r="C965" s="37"/>
      <c r="D965" s="69"/>
      <c r="E965" s="233"/>
      <c r="F965" s="30"/>
    </row>
    <row r="966" spans="1:6">
      <c r="A966" s="51" t="s">
        <v>711</v>
      </c>
      <c r="B966" s="154" t="s">
        <v>712</v>
      </c>
      <c r="C966" s="45"/>
      <c r="D966" s="68"/>
      <c r="E966" s="359"/>
      <c r="F966" s="86">
        <f>SUM(F967:F996)</f>
        <v>0</v>
      </c>
    </row>
    <row r="967" spans="1:6" ht="25.5">
      <c r="A967" s="28" t="s">
        <v>3217</v>
      </c>
      <c r="B967" s="146" t="s">
        <v>714</v>
      </c>
      <c r="C967" s="37"/>
      <c r="D967" s="69"/>
      <c r="E967" s="233"/>
      <c r="F967" s="30"/>
    </row>
    <row r="968" spans="1:6" ht="24">
      <c r="A968" s="31" t="s">
        <v>3218</v>
      </c>
      <c r="B968" s="300" t="s">
        <v>70</v>
      </c>
      <c r="C968" s="37"/>
      <c r="D968" s="69"/>
      <c r="E968" s="371"/>
      <c r="F968" s="33"/>
    </row>
    <row r="969" spans="1:6" ht="48">
      <c r="A969" s="31" t="s">
        <v>3219</v>
      </c>
      <c r="B969" s="215" t="s">
        <v>716</v>
      </c>
      <c r="C969" s="37"/>
      <c r="D969" s="69"/>
      <c r="E969" s="371"/>
      <c r="F969" s="33"/>
    </row>
    <row r="970" spans="1:6" ht="36">
      <c r="A970" s="31" t="s">
        <v>3220</v>
      </c>
      <c r="B970" s="300" t="s">
        <v>717</v>
      </c>
      <c r="C970" s="37"/>
      <c r="D970" s="69"/>
      <c r="E970" s="371"/>
      <c r="F970" s="33"/>
    </row>
    <row r="971" spans="1:6" ht="36">
      <c r="A971" s="31" t="s">
        <v>3221</v>
      </c>
      <c r="B971" s="300" t="s">
        <v>71</v>
      </c>
      <c r="C971" s="37"/>
      <c r="D971" s="69"/>
      <c r="E971" s="371"/>
      <c r="F971" s="33"/>
    </row>
    <row r="972" spans="1:6" ht="24">
      <c r="A972" s="31" t="s">
        <v>3222</v>
      </c>
      <c r="B972" s="300" t="s">
        <v>72</v>
      </c>
      <c r="C972" s="37"/>
      <c r="D972" s="69"/>
      <c r="E972" s="371"/>
      <c r="F972" s="33"/>
    </row>
    <row r="973" spans="1:6" ht="24">
      <c r="A973" s="31" t="s">
        <v>3223</v>
      </c>
      <c r="B973" s="300" t="s">
        <v>73</v>
      </c>
      <c r="C973" s="37"/>
      <c r="D973" s="69"/>
      <c r="E973" s="371"/>
      <c r="F973" s="33"/>
    </row>
    <row r="974" spans="1:6" ht="24">
      <c r="A974" s="31" t="s">
        <v>3224</v>
      </c>
      <c r="B974" s="300" t="s">
        <v>74</v>
      </c>
      <c r="C974" s="37"/>
      <c r="D974" s="69"/>
      <c r="E974" s="371"/>
      <c r="F974" s="33"/>
    </row>
    <row r="975" spans="1:6" ht="36">
      <c r="A975" s="31" t="s">
        <v>3225</v>
      </c>
      <c r="B975" s="300" t="s">
        <v>75</v>
      </c>
      <c r="C975" s="37"/>
      <c r="D975" s="69"/>
      <c r="E975" s="371"/>
      <c r="F975" s="33"/>
    </row>
    <row r="976" spans="1:6">
      <c r="A976" s="31" t="s">
        <v>3226</v>
      </c>
      <c r="B976" s="300" t="s">
        <v>76</v>
      </c>
      <c r="C976" s="37"/>
      <c r="D976" s="69"/>
      <c r="E976" s="371"/>
      <c r="F976" s="33"/>
    </row>
    <row r="977" spans="1:9" ht="48">
      <c r="A977" s="31" t="s">
        <v>3227</v>
      </c>
      <c r="B977" s="300" t="s">
        <v>718</v>
      </c>
      <c r="C977" s="37"/>
      <c r="D977" s="69"/>
      <c r="E977" s="371"/>
      <c r="F977" s="33"/>
    </row>
    <row r="978" spans="1:9">
      <c r="A978" s="31" t="s">
        <v>3228</v>
      </c>
      <c r="B978" s="300" t="s">
        <v>719</v>
      </c>
      <c r="C978" s="37"/>
      <c r="D978" s="69"/>
      <c r="E978" s="371"/>
      <c r="F978" s="33"/>
    </row>
    <row r="979" spans="1:9" ht="36">
      <c r="A979" s="31" t="s">
        <v>3229</v>
      </c>
      <c r="B979" s="300" t="s">
        <v>77</v>
      </c>
      <c r="C979" s="37"/>
      <c r="D979" s="69"/>
      <c r="E979" s="371"/>
      <c r="F979" s="33"/>
    </row>
    <row r="980" spans="1:9" ht="63.75">
      <c r="A980" s="28" t="s">
        <v>713</v>
      </c>
      <c r="B980" s="299" t="s">
        <v>3911</v>
      </c>
      <c r="C980" s="37"/>
      <c r="D980" s="69"/>
      <c r="E980" s="233"/>
      <c r="F980" s="30"/>
    </row>
    <row r="981" spans="1:9">
      <c r="A981" s="90" t="s">
        <v>715</v>
      </c>
      <c r="B981" s="302" t="s">
        <v>3230</v>
      </c>
      <c r="C981" s="85" t="s">
        <v>29</v>
      </c>
      <c r="D981" s="70">
        <v>40</v>
      </c>
      <c r="E981" s="376"/>
      <c r="F981" s="33">
        <f>D981*E981</f>
        <v>0</v>
      </c>
    </row>
    <row r="982" spans="1:9">
      <c r="A982" s="90" t="s">
        <v>723</v>
      </c>
      <c r="B982" s="302" t="s">
        <v>3231</v>
      </c>
      <c r="C982" s="85" t="s">
        <v>57</v>
      </c>
      <c r="D982" s="69">
        <v>522</v>
      </c>
      <c r="E982" s="376"/>
      <c r="F982" s="33">
        <f t="shared" ref="F982:F983" si="69">D982*E982</f>
        <v>0</v>
      </c>
    </row>
    <row r="983" spans="1:9" ht="24">
      <c r="A983" s="90" t="s">
        <v>725</v>
      </c>
      <c r="B983" s="302" t="s">
        <v>3232</v>
      </c>
      <c r="C983" s="121" t="s">
        <v>29</v>
      </c>
      <c r="D983" s="187">
        <v>50</v>
      </c>
      <c r="E983" s="376"/>
      <c r="F983" s="120">
        <f t="shared" si="69"/>
        <v>0</v>
      </c>
    </row>
    <row r="984" spans="1:9" ht="25.5">
      <c r="A984" s="28" t="s">
        <v>720</v>
      </c>
      <c r="B984" s="299" t="s">
        <v>721</v>
      </c>
      <c r="C984" s="37"/>
      <c r="D984" s="69"/>
      <c r="E984" s="233"/>
      <c r="F984" s="30"/>
    </row>
    <row r="985" spans="1:9" ht="144">
      <c r="A985" s="90" t="s">
        <v>722</v>
      </c>
      <c r="B985" s="302" t="s">
        <v>3910</v>
      </c>
      <c r="C985" s="85" t="s">
        <v>13</v>
      </c>
      <c r="D985" s="69">
        <v>247.64959999999999</v>
      </c>
      <c r="E985" s="376"/>
      <c r="F985" s="33">
        <f>D985*E985</f>
        <v>0</v>
      </c>
    </row>
    <row r="986" spans="1:9" ht="156">
      <c r="A986" s="90" t="s">
        <v>723</v>
      </c>
      <c r="B986" s="302" t="s">
        <v>724</v>
      </c>
      <c r="C986" s="85" t="s">
        <v>13</v>
      </c>
      <c r="D986" s="418">
        <v>197.73440000000005</v>
      </c>
      <c r="E986" s="376"/>
      <c r="F986" s="33">
        <f t="shared" ref="F986:F988" si="70">D986*E986</f>
        <v>0</v>
      </c>
      <c r="H986" s="425">
        <v>324.23440000000005</v>
      </c>
      <c r="I986" s="425">
        <v>126.5</v>
      </c>
    </row>
    <row r="987" spans="1:9" ht="144">
      <c r="A987" s="90" t="s">
        <v>725</v>
      </c>
      <c r="B987" s="302" t="s">
        <v>726</v>
      </c>
      <c r="C987" s="85" t="s">
        <v>13</v>
      </c>
      <c r="D987" s="69">
        <v>709.60640000000001</v>
      </c>
      <c r="E987" s="376"/>
      <c r="F987" s="33">
        <f t="shared" si="70"/>
        <v>0</v>
      </c>
    </row>
    <row r="988" spans="1:9" ht="144">
      <c r="A988" s="90" t="s">
        <v>727</v>
      </c>
      <c r="B988" s="302" t="s">
        <v>728</v>
      </c>
      <c r="C988" s="85" t="s">
        <v>13</v>
      </c>
      <c r="D988" s="69">
        <v>371.13090000000005</v>
      </c>
      <c r="E988" s="376"/>
      <c r="F988" s="33">
        <f t="shared" si="70"/>
        <v>0</v>
      </c>
    </row>
    <row r="989" spans="1:9" ht="156">
      <c r="A989" s="90" t="s">
        <v>729</v>
      </c>
      <c r="B989" s="302" t="s">
        <v>3538</v>
      </c>
      <c r="C989" s="85" t="s">
        <v>13</v>
      </c>
      <c r="D989" s="69">
        <v>17.55</v>
      </c>
      <c r="E989" s="376"/>
      <c r="F989" s="33">
        <f t="shared" ref="F989" si="71">D989*E989</f>
        <v>0</v>
      </c>
    </row>
    <row r="990" spans="1:9" ht="216">
      <c r="A990" s="90" t="s">
        <v>768</v>
      </c>
      <c r="B990" s="302" t="s">
        <v>730</v>
      </c>
      <c r="C990" s="37" t="s">
        <v>13</v>
      </c>
      <c r="D990" s="69">
        <v>342.46120000000002</v>
      </c>
      <c r="E990" s="376"/>
      <c r="F990" s="33">
        <f>D990*E990</f>
        <v>0</v>
      </c>
    </row>
    <row r="991" spans="1:9" ht="180">
      <c r="A991" s="90" t="s">
        <v>3537</v>
      </c>
      <c r="B991" s="302" t="s">
        <v>3233</v>
      </c>
      <c r="C991" s="37" t="s">
        <v>13</v>
      </c>
      <c r="D991" s="69">
        <v>76.599999999999994</v>
      </c>
      <c r="E991" s="376"/>
      <c r="F991" s="33">
        <f>D991*E991</f>
        <v>0</v>
      </c>
    </row>
    <row r="992" spans="1:9" ht="120">
      <c r="A992" s="90" t="s">
        <v>3684</v>
      </c>
      <c r="B992" s="302" t="s">
        <v>3685</v>
      </c>
      <c r="C992" s="37" t="s">
        <v>13</v>
      </c>
      <c r="D992" s="69">
        <v>2.9</v>
      </c>
      <c r="E992" s="376"/>
      <c r="F992" s="33">
        <f>D992*E992</f>
        <v>0</v>
      </c>
    </row>
    <row r="993" spans="1:6" ht="76.5">
      <c r="A993" s="28" t="s">
        <v>3266</v>
      </c>
      <c r="B993" s="301" t="s">
        <v>3259</v>
      </c>
      <c r="C993" s="118"/>
      <c r="D993" s="128"/>
      <c r="E993" s="373"/>
      <c r="F993" s="122"/>
    </row>
    <row r="994" spans="1:6">
      <c r="A994" s="90" t="s">
        <v>3267</v>
      </c>
      <c r="B994" s="308" t="s">
        <v>3260</v>
      </c>
      <c r="C994" s="309" t="s">
        <v>57</v>
      </c>
      <c r="D994" s="310">
        <v>50</v>
      </c>
      <c r="E994" s="376"/>
      <c r="F994" s="312">
        <f t="shared" ref="F994:F996" si="72">D994*E994</f>
        <v>0</v>
      </c>
    </row>
    <row r="995" spans="1:6">
      <c r="A995" s="90" t="s">
        <v>3268</v>
      </c>
      <c r="B995" s="308" t="s">
        <v>3265</v>
      </c>
      <c r="C995" s="309" t="s">
        <v>57</v>
      </c>
      <c r="D995" s="310">
        <v>120</v>
      </c>
      <c r="E995" s="376"/>
      <c r="F995" s="312">
        <f t="shared" si="72"/>
        <v>0</v>
      </c>
    </row>
    <row r="996" spans="1:6">
      <c r="A996" s="90" t="s">
        <v>3269</v>
      </c>
      <c r="B996" s="308" t="s">
        <v>3261</v>
      </c>
      <c r="C996" s="309" t="s">
        <v>57</v>
      </c>
      <c r="D996" s="310">
        <v>150</v>
      </c>
      <c r="E996" s="376"/>
      <c r="F996" s="312">
        <f t="shared" si="72"/>
        <v>0</v>
      </c>
    </row>
    <row r="997" spans="1:6">
      <c r="A997" s="51" t="s">
        <v>731</v>
      </c>
      <c r="B997" s="154" t="s">
        <v>732</v>
      </c>
      <c r="C997" s="45"/>
      <c r="D997" s="68"/>
      <c r="E997" s="359"/>
      <c r="F997" s="86">
        <f>SUM(F998:F1020)</f>
        <v>0</v>
      </c>
    </row>
    <row r="998" spans="1:6" ht="25.5">
      <c r="A998" s="28" t="s">
        <v>3234</v>
      </c>
      <c r="B998" s="146" t="s">
        <v>734</v>
      </c>
      <c r="C998" s="37"/>
      <c r="D998" s="69"/>
      <c r="E998" s="233"/>
      <c r="F998" s="30"/>
    </row>
    <row r="999" spans="1:6" ht="24">
      <c r="A999" s="31" t="s">
        <v>3235</v>
      </c>
      <c r="B999" s="300" t="s">
        <v>736</v>
      </c>
      <c r="C999" s="37"/>
      <c r="D999" s="69"/>
      <c r="E999" s="371"/>
      <c r="F999" s="33"/>
    </row>
    <row r="1000" spans="1:6" ht="48">
      <c r="A1000" s="31" t="s">
        <v>3236</v>
      </c>
      <c r="B1000" s="215" t="s">
        <v>738</v>
      </c>
      <c r="C1000" s="37"/>
      <c r="D1000" s="69"/>
      <c r="E1000" s="371"/>
      <c r="F1000" s="33"/>
    </row>
    <row r="1001" spans="1:6" ht="36">
      <c r="A1001" s="31" t="s">
        <v>3237</v>
      </c>
      <c r="B1001" s="300" t="s">
        <v>717</v>
      </c>
      <c r="C1001" s="37"/>
      <c r="D1001" s="69"/>
      <c r="E1001" s="371"/>
      <c r="F1001" s="33"/>
    </row>
    <row r="1002" spans="1:6" ht="36">
      <c r="A1002" s="31" t="s">
        <v>3238</v>
      </c>
      <c r="B1002" s="300" t="s">
        <v>71</v>
      </c>
      <c r="C1002" s="37"/>
      <c r="D1002" s="69"/>
      <c r="E1002" s="371"/>
      <c r="F1002" s="33"/>
    </row>
    <row r="1003" spans="1:6" ht="24">
      <c r="A1003" s="31" t="s">
        <v>3239</v>
      </c>
      <c r="B1003" s="300" t="s">
        <v>742</v>
      </c>
      <c r="C1003" s="37"/>
      <c r="D1003" s="69"/>
      <c r="E1003" s="371"/>
      <c r="F1003" s="33"/>
    </row>
    <row r="1004" spans="1:6" ht="24">
      <c r="A1004" s="31" t="s">
        <v>3240</v>
      </c>
      <c r="B1004" s="300" t="s">
        <v>744</v>
      </c>
      <c r="C1004" s="37"/>
      <c r="D1004" s="69"/>
      <c r="E1004" s="371"/>
      <c r="F1004" s="33"/>
    </row>
    <row r="1005" spans="1:6" ht="48">
      <c r="A1005" s="31" t="s">
        <v>3241</v>
      </c>
      <c r="B1005" s="300" t="s">
        <v>718</v>
      </c>
      <c r="C1005" s="37"/>
      <c r="D1005" s="69"/>
      <c r="E1005" s="371"/>
      <c r="F1005" s="33"/>
    </row>
    <row r="1006" spans="1:6">
      <c r="A1006" s="31" t="s">
        <v>3242</v>
      </c>
      <c r="B1006" s="300" t="s">
        <v>719</v>
      </c>
      <c r="C1006" s="37"/>
      <c r="D1006" s="69"/>
      <c r="E1006" s="371"/>
      <c r="F1006" s="33"/>
    </row>
    <row r="1007" spans="1:6" ht="36">
      <c r="A1007" s="31" t="s">
        <v>3243</v>
      </c>
      <c r="B1007" s="300" t="s">
        <v>77</v>
      </c>
      <c r="C1007" s="37"/>
      <c r="D1007" s="69"/>
      <c r="E1007" s="371"/>
      <c r="F1007" s="33"/>
    </row>
    <row r="1008" spans="1:6" ht="25.5">
      <c r="A1008" s="28" t="s">
        <v>733</v>
      </c>
      <c r="B1008" s="299" t="s">
        <v>748</v>
      </c>
      <c r="C1008" s="37"/>
      <c r="D1008" s="69"/>
      <c r="E1008" s="233"/>
      <c r="F1008" s="30"/>
    </row>
    <row r="1009" spans="1:6" ht="120">
      <c r="A1009" s="31" t="s">
        <v>735</v>
      </c>
      <c r="B1009" s="302" t="s">
        <v>749</v>
      </c>
      <c r="C1009" s="37" t="s">
        <v>13</v>
      </c>
      <c r="D1009" s="69">
        <v>44.96</v>
      </c>
      <c r="E1009" s="376"/>
      <c r="F1009" s="33">
        <f>D1009*E1009</f>
        <v>0</v>
      </c>
    </row>
    <row r="1010" spans="1:6" ht="120">
      <c r="A1010" s="31" t="s">
        <v>737</v>
      </c>
      <c r="B1010" s="302" t="s">
        <v>750</v>
      </c>
      <c r="C1010" s="37" t="s">
        <v>13</v>
      </c>
      <c r="D1010" s="69">
        <v>155.20580000000001</v>
      </c>
      <c r="E1010" s="376"/>
      <c r="F1010" s="33">
        <f t="shared" ref="F1010:F1011" si="73">D1010*E1010</f>
        <v>0</v>
      </c>
    </row>
    <row r="1011" spans="1:6" ht="120">
      <c r="A1011" s="31" t="s">
        <v>739</v>
      </c>
      <c r="B1011" s="302" t="s">
        <v>751</v>
      </c>
      <c r="C1011" s="37" t="s">
        <v>13</v>
      </c>
      <c r="D1011" s="69">
        <v>140.8946</v>
      </c>
      <c r="E1011" s="376"/>
      <c r="F1011" s="33">
        <f t="shared" si="73"/>
        <v>0</v>
      </c>
    </row>
    <row r="1012" spans="1:6" ht="168">
      <c r="A1012" s="31" t="s">
        <v>740</v>
      </c>
      <c r="B1012" s="302" t="s">
        <v>974</v>
      </c>
      <c r="C1012" s="37" t="s">
        <v>57</v>
      </c>
      <c r="D1012" s="69">
        <v>701</v>
      </c>
      <c r="E1012" s="376"/>
      <c r="F1012" s="33">
        <f t="shared" ref="F1012:F1019" si="74">D1012*E1012</f>
        <v>0</v>
      </c>
    </row>
    <row r="1013" spans="1:6" ht="132">
      <c r="A1013" s="31" t="s">
        <v>741</v>
      </c>
      <c r="B1013" s="302" t="s">
        <v>975</v>
      </c>
      <c r="C1013" s="37" t="s">
        <v>57</v>
      </c>
      <c r="D1013" s="69">
        <v>73</v>
      </c>
      <c r="E1013" s="376"/>
      <c r="F1013" s="33">
        <f t="shared" si="74"/>
        <v>0</v>
      </c>
    </row>
    <row r="1014" spans="1:6" ht="96">
      <c r="A1014" s="31" t="s">
        <v>743</v>
      </c>
      <c r="B1014" s="302" t="s">
        <v>3244</v>
      </c>
      <c r="C1014" s="37" t="s">
        <v>13</v>
      </c>
      <c r="D1014" s="69">
        <v>29</v>
      </c>
      <c r="E1014" s="376"/>
      <c r="F1014" s="33">
        <f t="shared" si="74"/>
        <v>0</v>
      </c>
    </row>
    <row r="1015" spans="1:6" ht="132">
      <c r="A1015" s="31" t="s">
        <v>745</v>
      </c>
      <c r="B1015" s="302" t="s">
        <v>3245</v>
      </c>
      <c r="C1015" s="37" t="s">
        <v>57</v>
      </c>
      <c r="D1015" s="69">
        <v>29</v>
      </c>
      <c r="E1015" s="376"/>
      <c r="F1015" s="33">
        <f t="shared" si="74"/>
        <v>0</v>
      </c>
    </row>
    <row r="1016" spans="1:6" ht="156">
      <c r="A1016" s="31" t="s">
        <v>746</v>
      </c>
      <c r="B1016" s="302" t="s">
        <v>3246</v>
      </c>
      <c r="C1016" s="37" t="s">
        <v>57</v>
      </c>
      <c r="D1016" s="69">
        <v>3.2</v>
      </c>
      <c r="E1016" s="376"/>
      <c r="F1016" s="33">
        <f t="shared" si="74"/>
        <v>0</v>
      </c>
    </row>
    <row r="1017" spans="1:6" ht="156">
      <c r="A1017" s="31" t="s">
        <v>747</v>
      </c>
      <c r="B1017" s="302" t="s">
        <v>3247</v>
      </c>
      <c r="C1017" s="37" t="s">
        <v>57</v>
      </c>
      <c r="D1017" s="69">
        <v>4.2</v>
      </c>
      <c r="E1017" s="376"/>
      <c r="F1017" s="33">
        <f t="shared" si="74"/>
        <v>0</v>
      </c>
    </row>
    <row r="1018" spans="1:6" ht="132">
      <c r="A1018" s="31" t="s">
        <v>3249</v>
      </c>
      <c r="B1018" s="302" t="s">
        <v>3248</v>
      </c>
      <c r="C1018" s="37" t="s">
        <v>57</v>
      </c>
      <c r="D1018" s="69">
        <v>9.6</v>
      </c>
      <c r="E1018" s="376"/>
      <c r="F1018" s="33">
        <f t="shared" si="74"/>
        <v>0</v>
      </c>
    </row>
    <row r="1019" spans="1:6" ht="144">
      <c r="A1019" s="31" t="s">
        <v>3912</v>
      </c>
      <c r="B1019" s="313" t="s">
        <v>3918</v>
      </c>
      <c r="C1019" s="37" t="s">
        <v>13</v>
      </c>
      <c r="D1019" s="69">
        <v>555</v>
      </c>
      <c r="E1019" s="376"/>
      <c r="F1019" s="33">
        <f t="shared" si="74"/>
        <v>0</v>
      </c>
    </row>
    <row r="1020" spans="1:6" ht="36">
      <c r="A1020" s="31" t="s">
        <v>3915</v>
      </c>
      <c r="B1020" s="313" t="s">
        <v>3916</v>
      </c>
      <c r="C1020" s="37" t="s">
        <v>29</v>
      </c>
      <c r="D1020" s="70">
        <v>2</v>
      </c>
      <c r="E1020" s="376"/>
      <c r="F1020" s="33">
        <f t="shared" ref="F1020" si="75">D1020*E1020</f>
        <v>0</v>
      </c>
    </row>
    <row r="1021" spans="1:6">
      <c r="A1021" s="51" t="s">
        <v>752</v>
      </c>
      <c r="B1021" s="154" t="s">
        <v>753</v>
      </c>
      <c r="C1021" s="45"/>
      <c r="D1021" s="68"/>
      <c r="E1021" s="359"/>
      <c r="F1021" s="86">
        <f>SUM(F1022:F1038)</f>
        <v>0</v>
      </c>
    </row>
    <row r="1022" spans="1:6" ht="25.5">
      <c r="A1022" s="28" t="s">
        <v>3250</v>
      </c>
      <c r="B1022" s="146" t="s">
        <v>755</v>
      </c>
      <c r="C1022" s="37"/>
      <c r="D1022" s="69"/>
      <c r="E1022" s="233"/>
      <c r="F1022" s="30"/>
    </row>
    <row r="1023" spans="1:6" ht="72">
      <c r="A1023" s="31" t="s">
        <v>3251</v>
      </c>
      <c r="B1023" s="300" t="s">
        <v>757</v>
      </c>
      <c r="C1023" s="37"/>
      <c r="D1023" s="69"/>
      <c r="E1023" s="371"/>
      <c r="F1023" s="33"/>
    </row>
    <row r="1024" spans="1:6" ht="24">
      <c r="A1024" s="31" t="s">
        <v>3252</v>
      </c>
      <c r="B1024" s="300" t="s">
        <v>759</v>
      </c>
      <c r="C1024" s="37"/>
      <c r="D1024" s="69"/>
      <c r="E1024" s="371"/>
      <c r="F1024" s="33"/>
    </row>
    <row r="1025" spans="1:8" ht="36">
      <c r="A1025" s="31" t="s">
        <v>3253</v>
      </c>
      <c r="B1025" s="300" t="s">
        <v>71</v>
      </c>
      <c r="C1025" s="37"/>
      <c r="D1025" s="69"/>
      <c r="E1025" s="371"/>
      <c r="F1025" s="33"/>
    </row>
    <row r="1026" spans="1:8" ht="24">
      <c r="A1026" s="31" t="s">
        <v>3254</v>
      </c>
      <c r="B1026" s="300" t="s">
        <v>762</v>
      </c>
      <c r="C1026" s="37"/>
      <c r="D1026" s="69"/>
      <c r="E1026" s="371"/>
      <c r="F1026" s="33"/>
    </row>
    <row r="1027" spans="1:8" ht="48">
      <c r="A1027" s="31" t="s">
        <v>3255</v>
      </c>
      <c r="B1027" s="300" t="s">
        <v>3988</v>
      </c>
      <c r="C1027" s="37"/>
      <c r="D1027" s="69"/>
      <c r="E1027" s="371"/>
      <c r="F1027" s="33"/>
    </row>
    <row r="1028" spans="1:8" ht="24">
      <c r="A1028" s="31" t="s">
        <v>3256</v>
      </c>
      <c r="B1028" s="300" t="s">
        <v>765</v>
      </c>
      <c r="C1028" s="37"/>
      <c r="D1028" s="69"/>
      <c r="E1028" s="371"/>
      <c r="F1028" s="33"/>
    </row>
    <row r="1029" spans="1:8">
      <c r="A1029" s="31" t="s">
        <v>3257</v>
      </c>
      <c r="B1029" s="300" t="s">
        <v>766</v>
      </c>
      <c r="C1029" s="37"/>
      <c r="D1029" s="69"/>
      <c r="E1029" s="371"/>
      <c r="F1029" s="33"/>
    </row>
    <row r="1030" spans="1:8" ht="36">
      <c r="A1030" s="31" t="s">
        <v>3258</v>
      </c>
      <c r="B1030" s="300" t="s">
        <v>77</v>
      </c>
      <c r="C1030" s="37"/>
      <c r="D1030" s="69"/>
      <c r="E1030" s="371"/>
      <c r="F1030" s="33"/>
    </row>
    <row r="1031" spans="1:8" ht="25.5">
      <c r="A1031" s="28" t="s">
        <v>754</v>
      </c>
      <c r="B1031" s="299" t="s">
        <v>767</v>
      </c>
      <c r="C1031" s="37"/>
      <c r="D1031" s="69"/>
      <c r="E1031" s="233"/>
      <c r="F1031" s="30"/>
    </row>
    <row r="1032" spans="1:8" ht="84">
      <c r="A1032" s="31" t="s">
        <v>756</v>
      </c>
      <c r="B1032" s="302" t="s">
        <v>4144</v>
      </c>
      <c r="C1032" s="37" t="s">
        <v>13</v>
      </c>
      <c r="D1032" s="418">
        <v>0</v>
      </c>
      <c r="E1032" s="376"/>
      <c r="F1032" s="33">
        <f>D1032*E1032</f>
        <v>0</v>
      </c>
      <c r="H1032" s="425">
        <v>385.14999999999992</v>
      </c>
    </row>
    <row r="1033" spans="1:8" ht="120">
      <c r="A1033" s="31" t="s">
        <v>758</v>
      </c>
      <c r="B1033" s="302" t="s">
        <v>3989</v>
      </c>
      <c r="C1033" s="37" t="s">
        <v>13</v>
      </c>
      <c r="D1033" s="69">
        <v>416.09000000000003</v>
      </c>
      <c r="E1033" s="376"/>
      <c r="F1033" s="33">
        <f>D1033*E1033</f>
        <v>0</v>
      </c>
    </row>
    <row r="1034" spans="1:8" ht="72">
      <c r="A1034" s="31" t="s">
        <v>760</v>
      </c>
      <c r="B1034" s="302" t="s">
        <v>3262</v>
      </c>
      <c r="C1034" s="37" t="s">
        <v>13</v>
      </c>
      <c r="D1034" s="69">
        <v>111.33999999999999</v>
      </c>
      <c r="E1034" s="376"/>
      <c r="F1034" s="33">
        <f t="shared" ref="F1034" si="76">D1034*E1034</f>
        <v>0</v>
      </c>
    </row>
    <row r="1035" spans="1:8" ht="180">
      <c r="A1035" s="31" t="s">
        <v>761</v>
      </c>
      <c r="B1035" s="302" t="s">
        <v>3263</v>
      </c>
      <c r="C1035" s="37" t="s">
        <v>13</v>
      </c>
      <c r="D1035" s="69">
        <v>6395.7</v>
      </c>
      <c r="E1035" s="376"/>
      <c r="F1035" s="33">
        <f>D1035*E1035</f>
        <v>0</v>
      </c>
    </row>
    <row r="1036" spans="1:8" ht="132">
      <c r="A1036" s="31" t="s">
        <v>763</v>
      </c>
      <c r="B1036" s="302" t="s">
        <v>3264</v>
      </c>
      <c r="C1036" s="37" t="s">
        <v>13</v>
      </c>
      <c r="D1036" s="69">
        <v>3988.81</v>
      </c>
      <c r="E1036" s="376"/>
      <c r="F1036" s="33">
        <f t="shared" ref="F1036" si="77">D1036*E1036</f>
        <v>0</v>
      </c>
    </row>
    <row r="1037" spans="1:8" ht="144">
      <c r="A1037" s="31" t="s">
        <v>764</v>
      </c>
      <c r="B1037" s="302" t="s">
        <v>3686</v>
      </c>
      <c r="C1037" s="37" t="s">
        <v>13</v>
      </c>
      <c r="D1037" s="69">
        <v>2238.5499999999997</v>
      </c>
      <c r="E1037" s="376"/>
      <c r="F1037" s="33">
        <f>D1037*E1037</f>
        <v>0</v>
      </c>
    </row>
    <row r="1038" spans="1:8" ht="72">
      <c r="A1038" s="31" t="s">
        <v>3991</v>
      </c>
      <c r="B1038" s="302" t="s">
        <v>3990</v>
      </c>
      <c r="C1038" s="37" t="s">
        <v>13</v>
      </c>
      <c r="D1038" s="69">
        <v>193</v>
      </c>
      <c r="E1038" s="376"/>
      <c r="F1038" s="33">
        <f>D1038*E1038</f>
        <v>0</v>
      </c>
    </row>
    <row r="1039" spans="1:8">
      <c r="A1039" s="51" t="s">
        <v>3687</v>
      </c>
      <c r="B1039" s="163" t="s">
        <v>3688</v>
      </c>
      <c r="C1039" s="45"/>
      <c r="D1039" s="68"/>
      <c r="E1039" s="359"/>
      <c r="F1039" s="86">
        <f>SUM(F1040:F1043)</f>
        <v>0</v>
      </c>
    </row>
    <row r="1040" spans="1:8" ht="114.75">
      <c r="A1040" s="28" t="s">
        <v>3689</v>
      </c>
      <c r="B1040" s="304" t="s">
        <v>3920</v>
      </c>
      <c r="C1040" s="37"/>
      <c r="D1040" s="69"/>
      <c r="E1040" s="233"/>
      <c r="F1040" s="30"/>
    </row>
    <row r="1041" spans="1:6" ht="24">
      <c r="A1041" s="31" t="s">
        <v>3690</v>
      </c>
      <c r="B1041" s="305" t="s">
        <v>3921</v>
      </c>
      <c r="C1041" s="37" t="s">
        <v>13</v>
      </c>
      <c r="D1041" s="69">
        <v>1380</v>
      </c>
      <c r="E1041" s="376"/>
      <c r="F1041" s="33">
        <f>D1041*E1041</f>
        <v>0</v>
      </c>
    </row>
    <row r="1042" spans="1:6" ht="102">
      <c r="A1042" s="28" t="s">
        <v>3992</v>
      </c>
      <c r="B1042" s="304" t="s">
        <v>3919</v>
      </c>
      <c r="C1042" s="37"/>
      <c r="D1042" s="69"/>
      <c r="E1042" s="233"/>
      <c r="F1042" s="30"/>
    </row>
    <row r="1043" spans="1:6">
      <c r="A1043" s="31" t="s">
        <v>3993</v>
      </c>
      <c r="B1043" s="305" t="s">
        <v>3691</v>
      </c>
      <c r="C1043" s="37" t="s">
        <v>29</v>
      </c>
      <c r="D1043" s="70">
        <v>3</v>
      </c>
      <c r="E1043" s="376"/>
      <c r="F1043" s="33">
        <f>D1043*E1043</f>
        <v>0</v>
      </c>
    </row>
    <row r="1044" spans="1:6" ht="15.75">
      <c r="A1044" s="124" t="s">
        <v>97</v>
      </c>
      <c r="B1044" s="155" t="s">
        <v>100</v>
      </c>
      <c r="C1044" s="125"/>
      <c r="D1044" s="126" t="s">
        <v>4</v>
      </c>
      <c r="E1044" s="374"/>
      <c r="F1044" s="127"/>
    </row>
    <row r="1045" spans="1:6" ht="15">
      <c r="A1045" s="48" t="s">
        <v>98</v>
      </c>
      <c r="B1045" s="151" t="s">
        <v>327</v>
      </c>
      <c r="C1045" s="49"/>
      <c r="D1045" s="63" t="s">
        <v>4</v>
      </c>
      <c r="E1045" s="370"/>
      <c r="F1045" s="53"/>
    </row>
    <row r="1046" spans="1:6" ht="15">
      <c r="A1046" s="46" t="s">
        <v>154</v>
      </c>
      <c r="B1046" s="153" t="s">
        <v>676</v>
      </c>
      <c r="C1046" s="47"/>
      <c r="D1046" s="67" t="s">
        <v>4</v>
      </c>
      <c r="E1046" s="372"/>
      <c r="F1046" s="50">
        <f>F1062+F1102+F1144+F1165+F1209+F1226</f>
        <v>0</v>
      </c>
    </row>
    <row r="1047" spans="1:6">
      <c r="A1047" s="51" t="s">
        <v>3270</v>
      </c>
      <c r="B1047" s="148" t="s">
        <v>9</v>
      </c>
      <c r="C1047" s="45"/>
      <c r="D1047" s="68"/>
      <c r="E1047" s="359"/>
      <c r="F1047" s="52"/>
    </row>
    <row r="1048" spans="1:6" ht="25.5">
      <c r="A1048" s="28" t="s">
        <v>3271</v>
      </c>
      <c r="B1048" s="299" t="s">
        <v>87</v>
      </c>
      <c r="C1048" s="37"/>
      <c r="D1048" s="69"/>
      <c r="E1048" s="233"/>
      <c r="F1048" s="30"/>
    </row>
    <row r="1049" spans="1:6" ht="24">
      <c r="A1049" s="31" t="s">
        <v>3272</v>
      </c>
      <c r="B1049" s="215" t="s">
        <v>39</v>
      </c>
      <c r="C1049" s="37"/>
      <c r="D1049" s="69"/>
      <c r="E1049" s="233"/>
      <c r="F1049" s="30"/>
    </row>
    <row r="1050" spans="1:6" ht="36">
      <c r="A1050" s="31" t="s">
        <v>3273</v>
      </c>
      <c r="B1050" s="300" t="s">
        <v>88</v>
      </c>
      <c r="C1050" s="37"/>
      <c r="D1050" s="69"/>
      <c r="E1050" s="233"/>
      <c r="F1050" s="30"/>
    </row>
    <row r="1051" spans="1:6" ht="24">
      <c r="A1051" s="31" t="s">
        <v>3274</v>
      </c>
      <c r="B1051" s="300" t="s">
        <v>89</v>
      </c>
      <c r="C1051" s="37"/>
      <c r="D1051" s="69"/>
      <c r="E1051" s="233"/>
      <c r="F1051" s="30"/>
    </row>
    <row r="1052" spans="1:6" ht="14.25">
      <c r="A1052" s="31" t="s">
        <v>3275</v>
      </c>
      <c r="B1052" s="300" t="s">
        <v>90</v>
      </c>
      <c r="C1052" s="37"/>
      <c r="D1052" s="69"/>
      <c r="E1052" s="233"/>
      <c r="F1052" s="30"/>
    </row>
    <row r="1053" spans="1:6" ht="36">
      <c r="A1053" s="31" t="s">
        <v>3276</v>
      </c>
      <c r="B1053" s="215" t="s">
        <v>3026</v>
      </c>
      <c r="C1053" s="37"/>
      <c r="D1053" s="69"/>
      <c r="E1053" s="233"/>
      <c r="F1053" s="30"/>
    </row>
    <row r="1054" spans="1:6" ht="120">
      <c r="A1054" s="31" t="s">
        <v>3277</v>
      </c>
      <c r="B1054" s="215" t="s">
        <v>91</v>
      </c>
      <c r="C1054" s="37"/>
      <c r="D1054" s="69"/>
      <c r="E1054" s="233"/>
      <c r="F1054" s="30"/>
    </row>
    <row r="1055" spans="1:6" ht="84">
      <c r="A1055" s="31" t="s">
        <v>3278</v>
      </c>
      <c r="B1055" s="215" t="s">
        <v>92</v>
      </c>
      <c r="C1055" s="37"/>
      <c r="D1055" s="69"/>
      <c r="E1055" s="233"/>
      <c r="F1055" s="30"/>
    </row>
    <row r="1056" spans="1:6" ht="24">
      <c r="A1056" s="31" t="s">
        <v>3279</v>
      </c>
      <c r="B1056" s="300" t="s">
        <v>3280</v>
      </c>
      <c r="C1056" s="37"/>
      <c r="D1056" s="69"/>
      <c r="E1056" s="233"/>
      <c r="F1056" s="30"/>
    </row>
    <row r="1057" spans="1:6" ht="60">
      <c r="A1057" s="31" t="s">
        <v>3281</v>
      </c>
      <c r="B1057" s="300" t="s">
        <v>3282</v>
      </c>
      <c r="C1057" s="37"/>
      <c r="D1057" s="69"/>
      <c r="E1057" s="233"/>
      <c r="F1057" s="30"/>
    </row>
    <row r="1058" spans="1:6" ht="14.25">
      <c r="A1058" s="31" t="s">
        <v>3283</v>
      </c>
      <c r="B1058" s="300" t="s">
        <v>3284</v>
      </c>
      <c r="C1058" s="37"/>
      <c r="D1058" s="69"/>
      <c r="E1058" s="233"/>
      <c r="F1058" s="30"/>
    </row>
    <row r="1059" spans="1:6" ht="24">
      <c r="A1059" s="31" t="s">
        <v>3475</v>
      </c>
      <c r="B1059" s="300" t="s">
        <v>445</v>
      </c>
      <c r="C1059" s="37"/>
      <c r="D1059" s="69"/>
      <c r="E1059" s="233"/>
      <c r="F1059" s="30"/>
    </row>
    <row r="1060" spans="1:6" ht="14.25">
      <c r="A1060" s="28" t="s">
        <v>3285</v>
      </c>
      <c r="B1060" s="299" t="s">
        <v>10</v>
      </c>
      <c r="C1060" s="37"/>
      <c r="D1060" s="69"/>
      <c r="E1060" s="233"/>
      <c r="F1060" s="30"/>
    </row>
    <row r="1061" spans="1:6" ht="132">
      <c r="A1061" s="31" t="s">
        <v>3286</v>
      </c>
      <c r="B1061" s="215" t="s">
        <v>949</v>
      </c>
      <c r="C1061" s="37"/>
      <c r="D1061" s="69"/>
      <c r="E1061" s="233"/>
      <c r="F1061" s="30"/>
    </row>
    <row r="1062" spans="1:6">
      <c r="A1062" s="51" t="s">
        <v>3287</v>
      </c>
      <c r="B1062" s="148" t="s">
        <v>3288</v>
      </c>
      <c r="C1062" s="45"/>
      <c r="D1062" s="68"/>
      <c r="E1062" s="359"/>
      <c r="F1062" s="86">
        <f>SUM(F1063:F1101)</f>
        <v>0</v>
      </c>
    </row>
    <row r="1063" spans="1:6" ht="25.5">
      <c r="A1063" s="28" t="s">
        <v>3289</v>
      </c>
      <c r="B1063" s="299" t="s">
        <v>3027</v>
      </c>
      <c r="C1063" s="37"/>
      <c r="D1063" s="69"/>
      <c r="E1063" s="233"/>
      <c r="F1063" s="30"/>
    </row>
    <row r="1064" spans="1:6" ht="24">
      <c r="A1064" s="31" t="s">
        <v>3290</v>
      </c>
      <c r="B1064" s="300" t="s">
        <v>3028</v>
      </c>
      <c r="C1064" s="37"/>
      <c r="D1064" s="69"/>
      <c r="E1064" s="371"/>
      <c r="F1064" s="33"/>
    </row>
    <row r="1065" spans="1:6" ht="24">
      <c r="A1065" s="31" t="s">
        <v>3291</v>
      </c>
      <c r="B1065" s="300" t="s">
        <v>3029</v>
      </c>
      <c r="C1065" s="37"/>
      <c r="D1065" s="69"/>
      <c r="E1065" s="371"/>
      <c r="F1065" s="33"/>
    </row>
    <row r="1066" spans="1:6" ht="24">
      <c r="A1066" s="31" t="s">
        <v>3292</v>
      </c>
      <c r="B1066" s="300" t="s">
        <v>3030</v>
      </c>
      <c r="C1066" s="37"/>
      <c r="D1066" s="69"/>
      <c r="E1066" s="371"/>
      <c r="F1066" s="33"/>
    </row>
    <row r="1067" spans="1:6">
      <c r="A1067" s="31" t="s">
        <v>3293</v>
      </c>
      <c r="B1067" s="300" t="s">
        <v>3031</v>
      </c>
      <c r="C1067" s="37"/>
      <c r="D1067" s="69"/>
      <c r="E1067" s="371"/>
      <c r="F1067" s="33"/>
    </row>
    <row r="1068" spans="1:6" ht="24">
      <c r="A1068" s="31" t="s">
        <v>3294</v>
      </c>
      <c r="B1068" s="300" t="s">
        <v>3032</v>
      </c>
      <c r="C1068" s="37"/>
      <c r="D1068" s="69"/>
      <c r="E1068" s="371"/>
      <c r="F1068" s="33"/>
    </row>
    <row r="1069" spans="1:6">
      <c r="A1069" s="31" t="s">
        <v>3295</v>
      </c>
      <c r="B1069" s="300" t="s">
        <v>3033</v>
      </c>
      <c r="C1069" s="37"/>
      <c r="D1069" s="69"/>
      <c r="E1069" s="371"/>
      <c r="F1069" s="33"/>
    </row>
    <row r="1070" spans="1:6">
      <c r="A1070" s="31" t="s">
        <v>3296</v>
      </c>
      <c r="B1070" s="300" t="s">
        <v>3035</v>
      </c>
      <c r="C1070" s="37"/>
      <c r="D1070" s="69"/>
      <c r="E1070" s="371"/>
      <c r="F1070" s="33"/>
    </row>
    <row r="1071" spans="1:6">
      <c r="A1071" s="31" t="s">
        <v>3297</v>
      </c>
      <c r="B1071" s="300" t="s">
        <v>3298</v>
      </c>
      <c r="C1071" s="37"/>
      <c r="D1071" s="69"/>
      <c r="E1071" s="371"/>
      <c r="F1071" s="33"/>
    </row>
    <row r="1072" spans="1:6" ht="63.75">
      <c r="A1072" s="28" t="s">
        <v>3299</v>
      </c>
      <c r="B1072" s="146" t="s">
        <v>3505</v>
      </c>
      <c r="C1072" s="37"/>
      <c r="D1072" s="69"/>
      <c r="E1072" s="233"/>
      <c r="F1072" s="30"/>
    </row>
    <row r="1073" spans="1:6" ht="180">
      <c r="A1073" s="31" t="s">
        <v>3300</v>
      </c>
      <c r="B1073" s="314" t="s">
        <v>3476</v>
      </c>
      <c r="C1073" s="37" t="s">
        <v>29</v>
      </c>
      <c r="D1073" s="70">
        <v>1</v>
      </c>
      <c r="E1073" s="376"/>
      <c r="F1073" s="33">
        <f>D1073*E1073</f>
        <v>0</v>
      </c>
    </row>
    <row r="1074" spans="1:6" ht="168">
      <c r="A1074" s="31" t="s">
        <v>3301</v>
      </c>
      <c r="B1074" s="314" t="s">
        <v>3477</v>
      </c>
      <c r="C1074" s="37" t="s">
        <v>29</v>
      </c>
      <c r="D1074" s="70">
        <v>1</v>
      </c>
      <c r="E1074" s="376"/>
      <c r="F1074" s="33">
        <f t="shared" ref="F1074" si="78">D1074*E1074</f>
        <v>0</v>
      </c>
    </row>
    <row r="1075" spans="1:6" ht="204">
      <c r="A1075" s="31" t="s">
        <v>3302</v>
      </c>
      <c r="B1075" s="314" t="s">
        <v>3478</v>
      </c>
      <c r="C1075" s="37" t="s">
        <v>29</v>
      </c>
      <c r="D1075" s="70">
        <v>1</v>
      </c>
      <c r="E1075" s="376"/>
      <c r="F1075" s="33">
        <f>D1075*E1075</f>
        <v>0</v>
      </c>
    </row>
    <row r="1076" spans="1:6" ht="144">
      <c r="A1076" s="31" t="s">
        <v>3303</v>
      </c>
      <c r="B1076" s="314" t="s">
        <v>3479</v>
      </c>
      <c r="C1076" s="37" t="s">
        <v>29</v>
      </c>
      <c r="D1076" s="70">
        <v>1</v>
      </c>
      <c r="E1076" s="376"/>
      <c r="F1076" s="33">
        <f t="shared" ref="F1076:F1101" si="79">D1076*E1076</f>
        <v>0</v>
      </c>
    </row>
    <row r="1077" spans="1:6" ht="144">
      <c r="A1077" s="31" t="s">
        <v>3304</v>
      </c>
      <c r="B1077" s="314" t="s">
        <v>3480</v>
      </c>
      <c r="C1077" s="37" t="s">
        <v>29</v>
      </c>
      <c r="D1077" s="70">
        <v>1</v>
      </c>
      <c r="E1077" s="376"/>
      <c r="F1077" s="33">
        <f t="shared" si="79"/>
        <v>0</v>
      </c>
    </row>
    <row r="1078" spans="1:6" ht="204">
      <c r="A1078" s="31" t="s">
        <v>3305</v>
      </c>
      <c r="B1078" s="314" t="s">
        <v>3481</v>
      </c>
      <c r="C1078" s="37" t="s">
        <v>29</v>
      </c>
      <c r="D1078" s="70">
        <v>1</v>
      </c>
      <c r="E1078" s="376"/>
      <c r="F1078" s="33">
        <f t="shared" si="79"/>
        <v>0</v>
      </c>
    </row>
    <row r="1079" spans="1:6" ht="192">
      <c r="A1079" s="31" t="s">
        <v>3306</v>
      </c>
      <c r="B1079" s="314" t="s">
        <v>3482</v>
      </c>
      <c r="C1079" s="37" t="s">
        <v>29</v>
      </c>
      <c r="D1079" s="70">
        <v>1</v>
      </c>
      <c r="E1079" s="376"/>
      <c r="F1079" s="33">
        <f t="shared" si="79"/>
        <v>0</v>
      </c>
    </row>
    <row r="1080" spans="1:6" ht="192">
      <c r="A1080" s="31" t="s">
        <v>3307</v>
      </c>
      <c r="B1080" s="314" t="s">
        <v>3483</v>
      </c>
      <c r="C1080" s="37" t="s">
        <v>29</v>
      </c>
      <c r="D1080" s="70">
        <v>1</v>
      </c>
      <c r="E1080" s="376"/>
      <c r="F1080" s="33">
        <f t="shared" si="79"/>
        <v>0</v>
      </c>
    </row>
    <row r="1081" spans="1:6" ht="180">
      <c r="A1081" s="31" t="s">
        <v>3308</v>
      </c>
      <c r="B1081" s="314" t="s">
        <v>3484</v>
      </c>
      <c r="C1081" s="37" t="s">
        <v>29</v>
      </c>
      <c r="D1081" s="70">
        <v>1</v>
      </c>
      <c r="E1081" s="376"/>
      <c r="F1081" s="33">
        <f t="shared" si="79"/>
        <v>0</v>
      </c>
    </row>
    <row r="1082" spans="1:6" ht="180">
      <c r="A1082" s="31" t="s">
        <v>3309</v>
      </c>
      <c r="B1082" s="314" t="s">
        <v>3485</v>
      </c>
      <c r="C1082" s="37" t="s">
        <v>29</v>
      </c>
      <c r="D1082" s="70">
        <v>1</v>
      </c>
      <c r="E1082" s="376"/>
      <c r="F1082" s="33">
        <f t="shared" si="79"/>
        <v>0</v>
      </c>
    </row>
    <row r="1083" spans="1:6" ht="192">
      <c r="A1083" s="31" t="s">
        <v>3310</v>
      </c>
      <c r="B1083" s="314" t="s">
        <v>3486</v>
      </c>
      <c r="C1083" s="37" t="s">
        <v>29</v>
      </c>
      <c r="D1083" s="70">
        <v>1</v>
      </c>
      <c r="E1083" s="376"/>
      <c r="F1083" s="33">
        <f t="shared" si="79"/>
        <v>0</v>
      </c>
    </row>
    <row r="1084" spans="1:6" ht="168">
      <c r="A1084" s="31" t="s">
        <v>3311</v>
      </c>
      <c r="B1084" s="314" t="s">
        <v>3487</v>
      </c>
      <c r="C1084" s="37" t="s">
        <v>29</v>
      </c>
      <c r="D1084" s="70">
        <v>1</v>
      </c>
      <c r="E1084" s="376"/>
      <c r="F1084" s="33">
        <f t="shared" si="79"/>
        <v>0</v>
      </c>
    </row>
    <row r="1085" spans="1:6" ht="180">
      <c r="A1085" s="31" t="s">
        <v>3312</v>
      </c>
      <c r="B1085" s="314" t="s">
        <v>3488</v>
      </c>
      <c r="C1085" s="37" t="s">
        <v>29</v>
      </c>
      <c r="D1085" s="70">
        <v>1</v>
      </c>
      <c r="E1085" s="376"/>
      <c r="F1085" s="33">
        <f t="shared" si="79"/>
        <v>0</v>
      </c>
    </row>
    <row r="1086" spans="1:6" ht="180">
      <c r="A1086" s="31" t="s">
        <v>3313</v>
      </c>
      <c r="B1086" s="314" t="s">
        <v>3489</v>
      </c>
      <c r="C1086" s="37" t="s">
        <v>29</v>
      </c>
      <c r="D1086" s="70">
        <v>1</v>
      </c>
      <c r="E1086" s="376"/>
      <c r="F1086" s="33">
        <f t="shared" si="79"/>
        <v>0</v>
      </c>
    </row>
    <row r="1087" spans="1:6" ht="192">
      <c r="A1087" s="31" t="s">
        <v>3314</v>
      </c>
      <c r="B1087" s="314" t="s">
        <v>3490</v>
      </c>
      <c r="C1087" s="37" t="s">
        <v>29</v>
      </c>
      <c r="D1087" s="70">
        <v>1</v>
      </c>
      <c r="E1087" s="376"/>
      <c r="F1087" s="33">
        <f t="shared" si="79"/>
        <v>0</v>
      </c>
    </row>
    <row r="1088" spans="1:6" ht="192">
      <c r="A1088" s="31" t="s">
        <v>3315</v>
      </c>
      <c r="B1088" s="314" t="s">
        <v>3491</v>
      </c>
      <c r="C1088" s="37" t="s">
        <v>29</v>
      </c>
      <c r="D1088" s="70">
        <v>1</v>
      </c>
      <c r="E1088" s="376"/>
      <c r="F1088" s="33">
        <f t="shared" si="79"/>
        <v>0</v>
      </c>
    </row>
    <row r="1089" spans="1:6" ht="192">
      <c r="A1089" s="31" t="s">
        <v>3316</v>
      </c>
      <c r="B1089" s="314" t="s">
        <v>3492</v>
      </c>
      <c r="C1089" s="37" t="s">
        <v>29</v>
      </c>
      <c r="D1089" s="70">
        <v>1</v>
      </c>
      <c r="E1089" s="376"/>
      <c r="F1089" s="33">
        <f t="shared" si="79"/>
        <v>0</v>
      </c>
    </row>
    <row r="1090" spans="1:6" ht="180">
      <c r="A1090" s="31" t="s">
        <v>3317</v>
      </c>
      <c r="B1090" s="314" t="s">
        <v>3493</v>
      </c>
      <c r="C1090" s="37" t="s">
        <v>29</v>
      </c>
      <c r="D1090" s="70">
        <v>1</v>
      </c>
      <c r="E1090" s="376"/>
      <c r="F1090" s="33">
        <f t="shared" si="79"/>
        <v>0</v>
      </c>
    </row>
    <row r="1091" spans="1:6" ht="180">
      <c r="A1091" s="31" t="s">
        <v>3318</v>
      </c>
      <c r="B1091" s="314" t="s">
        <v>3494</v>
      </c>
      <c r="C1091" s="37" t="s">
        <v>29</v>
      </c>
      <c r="D1091" s="70">
        <v>1</v>
      </c>
      <c r="E1091" s="376"/>
      <c r="F1091" s="33">
        <f t="shared" si="79"/>
        <v>0</v>
      </c>
    </row>
    <row r="1092" spans="1:6" ht="180">
      <c r="A1092" s="31" t="s">
        <v>3319</v>
      </c>
      <c r="B1092" s="314" t="s">
        <v>3495</v>
      </c>
      <c r="C1092" s="37" t="s">
        <v>29</v>
      </c>
      <c r="D1092" s="70">
        <v>1</v>
      </c>
      <c r="E1092" s="376"/>
      <c r="F1092" s="33">
        <f t="shared" si="79"/>
        <v>0</v>
      </c>
    </row>
    <row r="1093" spans="1:6" ht="180">
      <c r="A1093" s="31" t="s">
        <v>3320</v>
      </c>
      <c r="B1093" s="314" t="s">
        <v>3496</v>
      </c>
      <c r="C1093" s="37" t="s">
        <v>29</v>
      </c>
      <c r="D1093" s="70">
        <v>1</v>
      </c>
      <c r="E1093" s="376"/>
      <c r="F1093" s="33">
        <f t="shared" si="79"/>
        <v>0</v>
      </c>
    </row>
    <row r="1094" spans="1:6" ht="216">
      <c r="A1094" s="31" t="s">
        <v>3321</v>
      </c>
      <c r="B1094" s="314" t="s">
        <v>3497</v>
      </c>
      <c r="C1094" s="37" t="s">
        <v>29</v>
      </c>
      <c r="D1094" s="70">
        <v>1</v>
      </c>
      <c r="E1094" s="376"/>
      <c r="F1094" s="33">
        <f t="shared" si="79"/>
        <v>0</v>
      </c>
    </row>
    <row r="1095" spans="1:6" ht="180">
      <c r="A1095" s="31" t="s">
        <v>3322</v>
      </c>
      <c r="B1095" s="314" t="s">
        <v>3498</v>
      </c>
      <c r="C1095" s="37" t="s">
        <v>29</v>
      </c>
      <c r="D1095" s="70">
        <v>1</v>
      </c>
      <c r="E1095" s="376"/>
      <c r="F1095" s="33">
        <f t="shared" si="79"/>
        <v>0</v>
      </c>
    </row>
    <row r="1096" spans="1:6" ht="192">
      <c r="A1096" s="31" t="s">
        <v>3323</v>
      </c>
      <c r="B1096" s="314" t="s">
        <v>3499</v>
      </c>
      <c r="C1096" s="37" t="s">
        <v>29</v>
      </c>
      <c r="D1096" s="70">
        <v>1</v>
      </c>
      <c r="E1096" s="376"/>
      <c r="F1096" s="33">
        <f t="shared" si="79"/>
        <v>0</v>
      </c>
    </row>
    <row r="1097" spans="1:6" ht="192">
      <c r="A1097" s="31" t="s">
        <v>3324</v>
      </c>
      <c r="B1097" s="314" t="s">
        <v>3500</v>
      </c>
      <c r="C1097" s="37" t="s">
        <v>29</v>
      </c>
      <c r="D1097" s="70">
        <v>1</v>
      </c>
      <c r="E1097" s="376"/>
      <c r="F1097" s="33">
        <f t="shared" si="79"/>
        <v>0</v>
      </c>
    </row>
    <row r="1098" spans="1:6" ht="180">
      <c r="A1098" s="31" t="s">
        <v>3325</v>
      </c>
      <c r="B1098" s="314" t="s">
        <v>3501</v>
      </c>
      <c r="C1098" s="37" t="s">
        <v>29</v>
      </c>
      <c r="D1098" s="70">
        <v>1</v>
      </c>
      <c r="E1098" s="376"/>
      <c r="F1098" s="33">
        <f t="shared" si="79"/>
        <v>0</v>
      </c>
    </row>
    <row r="1099" spans="1:6" ht="216">
      <c r="A1099" s="31" t="s">
        <v>3326</v>
      </c>
      <c r="B1099" s="314" t="s">
        <v>3502</v>
      </c>
      <c r="C1099" s="37" t="s">
        <v>29</v>
      </c>
      <c r="D1099" s="70">
        <v>1</v>
      </c>
      <c r="E1099" s="376"/>
      <c r="F1099" s="33">
        <f t="shared" si="79"/>
        <v>0</v>
      </c>
    </row>
    <row r="1100" spans="1:6" ht="144">
      <c r="A1100" s="31" t="s">
        <v>3327</v>
      </c>
      <c r="B1100" s="314" t="s">
        <v>3503</v>
      </c>
      <c r="C1100" s="37" t="s">
        <v>29</v>
      </c>
      <c r="D1100" s="70">
        <v>1</v>
      </c>
      <c r="E1100" s="376"/>
      <c r="F1100" s="33">
        <f t="shared" si="79"/>
        <v>0</v>
      </c>
    </row>
    <row r="1101" spans="1:6" ht="156">
      <c r="A1101" s="31" t="s">
        <v>3328</v>
      </c>
      <c r="B1101" s="314" t="s">
        <v>3504</v>
      </c>
      <c r="C1101" s="37" t="s">
        <v>29</v>
      </c>
      <c r="D1101" s="70">
        <v>1</v>
      </c>
      <c r="E1101" s="376"/>
      <c r="F1101" s="33">
        <f t="shared" si="79"/>
        <v>0</v>
      </c>
    </row>
    <row r="1102" spans="1:6">
      <c r="A1102" s="51" t="s">
        <v>3329</v>
      </c>
      <c r="B1102" s="148" t="s">
        <v>3330</v>
      </c>
      <c r="C1102" s="45"/>
      <c r="D1102" s="129"/>
      <c r="E1102" s="359"/>
      <c r="F1102" s="52">
        <f>SUM(F1103:F1143)</f>
        <v>0</v>
      </c>
    </row>
    <row r="1103" spans="1:6" ht="25.5">
      <c r="A1103" s="28" t="s">
        <v>3331</v>
      </c>
      <c r="B1103" s="299" t="s">
        <v>3332</v>
      </c>
      <c r="C1103" s="37"/>
      <c r="D1103" s="70"/>
      <c r="E1103" s="233"/>
      <c r="F1103" s="30"/>
    </row>
    <row r="1104" spans="1:6" ht="24">
      <c r="A1104" s="31" t="s">
        <v>3333</v>
      </c>
      <c r="B1104" s="300" t="s">
        <v>3029</v>
      </c>
      <c r="C1104" s="123"/>
      <c r="D1104" s="159"/>
      <c r="E1104" s="375"/>
      <c r="F1104" s="101"/>
    </row>
    <row r="1105" spans="1:8" ht="24">
      <c r="A1105" s="31" t="s">
        <v>3334</v>
      </c>
      <c r="B1105" s="300" t="s">
        <v>3030</v>
      </c>
      <c r="C1105" s="123"/>
      <c r="D1105" s="159"/>
      <c r="E1105" s="375"/>
      <c r="F1105" s="101"/>
    </row>
    <row r="1106" spans="1:8" ht="24">
      <c r="A1106" s="31" t="s">
        <v>3335</v>
      </c>
      <c r="B1106" s="300" t="s">
        <v>3336</v>
      </c>
      <c r="C1106" s="123"/>
      <c r="D1106" s="159"/>
      <c r="E1106" s="375"/>
      <c r="F1106" s="101"/>
    </row>
    <row r="1107" spans="1:8">
      <c r="A1107" s="31" t="s">
        <v>3337</v>
      </c>
      <c r="B1107" s="300" t="s">
        <v>3031</v>
      </c>
      <c r="C1107" s="123"/>
      <c r="D1107" s="159"/>
      <c r="E1107" s="375"/>
      <c r="F1107" s="101"/>
    </row>
    <row r="1108" spans="1:8" ht="24">
      <c r="A1108" s="31" t="s">
        <v>3338</v>
      </c>
      <c r="B1108" s="300" t="s">
        <v>3032</v>
      </c>
      <c r="C1108" s="123"/>
      <c r="D1108" s="159"/>
      <c r="E1108" s="375"/>
      <c r="F1108" s="101"/>
    </row>
    <row r="1109" spans="1:8">
      <c r="A1109" s="31" t="s">
        <v>3339</v>
      </c>
      <c r="B1109" s="300" t="s">
        <v>3033</v>
      </c>
      <c r="C1109" s="123"/>
      <c r="D1109" s="159"/>
      <c r="E1109" s="375"/>
      <c r="F1109" s="101"/>
    </row>
    <row r="1110" spans="1:8">
      <c r="A1110" s="31" t="s">
        <v>3340</v>
      </c>
      <c r="B1110" s="300" t="s">
        <v>3034</v>
      </c>
      <c r="C1110" s="123"/>
      <c r="D1110" s="159"/>
      <c r="E1110" s="375"/>
      <c r="F1110" s="101"/>
    </row>
    <row r="1111" spans="1:8">
      <c r="A1111" s="31" t="s">
        <v>3341</v>
      </c>
      <c r="B1111" s="300" t="s">
        <v>3035</v>
      </c>
      <c r="C1111" s="123"/>
      <c r="D1111" s="159"/>
      <c r="E1111" s="375"/>
      <c r="F1111" s="101"/>
    </row>
    <row r="1112" spans="1:8" ht="72">
      <c r="A1112" s="31" t="s">
        <v>3342</v>
      </c>
      <c r="B1112" s="300" t="s">
        <v>4053</v>
      </c>
      <c r="C1112" s="123"/>
      <c r="D1112" s="159"/>
      <c r="E1112" s="375"/>
      <c r="F1112" s="101"/>
    </row>
    <row r="1113" spans="1:8">
      <c r="A1113" s="31" t="s">
        <v>4051</v>
      </c>
      <c r="B1113" s="300" t="s">
        <v>3343</v>
      </c>
      <c r="C1113" s="123"/>
      <c r="D1113" s="69"/>
      <c r="E1113" s="375"/>
      <c r="F1113" s="101"/>
    </row>
    <row r="1114" spans="1:8" ht="76.5">
      <c r="A1114" s="28" t="s">
        <v>3344</v>
      </c>
      <c r="B1114" s="146" t="s">
        <v>3506</v>
      </c>
      <c r="C1114" s="37"/>
      <c r="D1114" s="70"/>
      <c r="E1114" s="233"/>
      <c r="F1114" s="30"/>
    </row>
    <row r="1115" spans="1:8" ht="180">
      <c r="A1115" s="31" t="s">
        <v>3345</v>
      </c>
      <c r="B1115" s="314" t="s">
        <v>3507</v>
      </c>
      <c r="C1115" s="37" t="s">
        <v>29</v>
      </c>
      <c r="D1115" s="70">
        <v>2</v>
      </c>
      <c r="E1115" s="376"/>
      <c r="F1115" s="33">
        <f>D1115*E1115</f>
        <v>0</v>
      </c>
    </row>
    <row r="1116" spans="1:8" ht="180">
      <c r="A1116" s="31" t="s">
        <v>3346</v>
      </c>
      <c r="B1116" s="314" t="s">
        <v>3508</v>
      </c>
      <c r="C1116" s="37" t="s">
        <v>29</v>
      </c>
      <c r="D1116" s="419">
        <v>0</v>
      </c>
      <c r="E1116" s="376"/>
      <c r="F1116" s="33">
        <f>D1116*E1116</f>
        <v>0</v>
      </c>
      <c r="H1116" s="425">
        <v>1</v>
      </c>
    </row>
    <row r="1117" spans="1:8" ht="144">
      <c r="A1117" s="31" t="s">
        <v>3347</v>
      </c>
      <c r="B1117" s="314" t="s">
        <v>3509</v>
      </c>
      <c r="C1117" s="37" t="s">
        <v>29</v>
      </c>
      <c r="D1117" s="70">
        <v>1</v>
      </c>
      <c r="E1117" s="376"/>
      <c r="F1117" s="33">
        <f t="shared" ref="F1117:F1140" si="80">D1117*E1117</f>
        <v>0</v>
      </c>
    </row>
    <row r="1118" spans="1:8" ht="168">
      <c r="A1118" s="31" t="s">
        <v>3348</v>
      </c>
      <c r="B1118" s="314" t="s">
        <v>3510</v>
      </c>
      <c r="C1118" s="37" t="s">
        <v>29</v>
      </c>
      <c r="D1118" s="70">
        <v>1</v>
      </c>
      <c r="E1118" s="376"/>
      <c r="F1118" s="33">
        <f t="shared" si="80"/>
        <v>0</v>
      </c>
    </row>
    <row r="1119" spans="1:8" ht="168">
      <c r="A1119" s="31" t="s">
        <v>3349</v>
      </c>
      <c r="B1119" s="314" t="s">
        <v>3511</v>
      </c>
      <c r="C1119" s="37" t="s">
        <v>29</v>
      </c>
      <c r="D1119" s="70">
        <v>1</v>
      </c>
      <c r="E1119" s="376"/>
      <c r="F1119" s="33">
        <f t="shared" si="80"/>
        <v>0</v>
      </c>
    </row>
    <row r="1120" spans="1:8" ht="156">
      <c r="A1120" s="31" t="s">
        <v>3350</v>
      </c>
      <c r="B1120" s="314" t="s">
        <v>3512</v>
      </c>
      <c r="C1120" s="37" t="s">
        <v>29</v>
      </c>
      <c r="D1120" s="419">
        <v>0</v>
      </c>
      <c r="E1120" s="376"/>
      <c r="F1120" s="33">
        <f t="shared" si="80"/>
        <v>0</v>
      </c>
      <c r="H1120" s="425">
        <v>1</v>
      </c>
    </row>
    <row r="1121" spans="1:8" ht="156">
      <c r="A1121" s="31" t="s">
        <v>3351</v>
      </c>
      <c r="B1121" s="314" t="s">
        <v>3513</v>
      </c>
      <c r="C1121" s="37" t="s">
        <v>29</v>
      </c>
      <c r="D1121" s="419">
        <v>0</v>
      </c>
      <c r="E1121" s="376"/>
      <c r="F1121" s="33">
        <f t="shared" si="80"/>
        <v>0</v>
      </c>
      <c r="H1121" s="425">
        <v>1</v>
      </c>
    </row>
    <row r="1122" spans="1:8" ht="168">
      <c r="A1122" s="31" t="s">
        <v>3352</v>
      </c>
      <c r="B1122" s="314" t="s">
        <v>3514</v>
      </c>
      <c r="C1122" s="37" t="s">
        <v>29</v>
      </c>
      <c r="D1122" s="419">
        <v>0</v>
      </c>
      <c r="E1122" s="376"/>
      <c r="F1122" s="33">
        <f t="shared" si="80"/>
        <v>0</v>
      </c>
      <c r="H1122" s="425">
        <v>1</v>
      </c>
    </row>
    <row r="1123" spans="1:8" ht="168">
      <c r="A1123" s="31" t="s">
        <v>3353</v>
      </c>
      <c r="B1123" s="314" t="s">
        <v>3515</v>
      </c>
      <c r="C1123" s="37" t="s">
        <v>29</v>
      </c>
      <c r="D1123" s="419">
        <v>0</v>
      </c>
      <c r="E1123" s="376"/>
      <c r="F1123" s="33">
        <f t="shared" si="80"/>
        <v>0</v>
      </c>
      <c r="H1123" s="425">
        <v>1</v>
      </c>
    </row>
    <row r="1124" spans="1:8" ht="180">
      <c r="A1124" s="31" t="s">
        <v>3354</v>
      </c>
      <c r="B1124" s="314" t="s">
        <v>3516</v>
      </c>
      <c r="C1124" s="37" t="s">
        <v>29</v>
      </c>
      <c r="D1124" s="419">
        <v>0</v>
      </c>
      <c r="E1124" s="376"/>
      <c r="F1124" s="33">
        <f t="shared" si="80"/>
        <v>0</v>
      </c>
      <c r="H1124" s="425">
        <v>1</v>
      </c>
    </row>
    <row r="1125" spans="1:8" ht="180">
      <c r="A1125" s="31" t="s">
        <v>3355</v>
      </c>
      <c r="B1125" s="314" t="s">
        <v>3517</v>
      </c>
      <c r="C1125" s="37" t="s">
        <v>29</v>
      </c>
      <c r="D1125" s="419">
        <v>0</v>
      </c>
      <c r="E1125" s="376"/>
      <c r="F1125" s="33">
        <f t="shared" si="80"/>
        <v>0</v>
      </c>
      <c r="H1125" s="425">
        <v>1</v>
      </c>
    </row>
    <row r="1126" spans="1:8" ht="180">
      <c r="A1126" s="31" t="s">
        <v>3356</v>
      </c>
      <c r="B1126" s="314" t="s">
        <v>3518</v>
      </c>
      <c r="C1126" s="37" t="s">
        <v>29</v>
      </c>
      <c r="D1126" s="419">
        <v>0</v>
      </c>
      <c r="E1126" s="376"/>
      <c r="F1126" s="33">
        <f t="shared" si="80"/>
        <v>0</v>
      </c>
      <c r="H1126" s="425">
        <v>1</v>
      </c>
    </row>
    <row r="1127" spans="1:8" ht="180">
      <c r="A1127" s="31" t="s">
        <v>3357</v>
      </c>
      <c r="B1127" s="314" t="s">
        <v>3519</v>
      </c>
      <c r="C1127" s="37" t="s">
        <v>29</v>
      </c>
      <c r="D1127" s="419">
        <v>0</v>
      </c>
      <c r="E1127" s="376"/>
      <c r="F1127" s="33">
        <f t="shared" si="80"/>
        <v>0</v>
      </c>
      <c r="H1127" s="425">
        <v>1</v>
      </c>
    </row>
    <row r="1128" spans="1:8" ht="180">
      <c r="A1128" s="31" t="s">
        <v>3358</v>
      </c>
      <c r="B1128" s="314" t="s">
        <v>3520</v>
      </c>
      <c r="C1128" s="37" t="s">
        <v>29</v>
      </c>
      <c r="D1128" s="419">
        <v>0</v>
      </c>
      <c r="E1128" s="376"/>
      <c r="F1128" s="33">
        <f t="shared" si="80"/>
        <v>0</v>
      </c>
      <c r="H1128" s="425">
        <v>1</v>
      </c>
    </row>
    <row r="1129" spans="1:8" ht="180">
      <c r="A1129" s="31" t="s">
        <v>3359</v>
      </c>
      <c r="B1129" s="314" t="s">
        <v>3521</v>
      </c>
      <c r="C1129" s="37" t="s">
        <v>29</v>
      </c>
      <c r="D1129" s="70">
        <v>1</v>
      </c>
      <c r="E1129" s="376"/>
      <c r="F1129" s="33">
        <f t="shared" si="80"/>
        <v>0</v>
      </c>
    </row>
    <row r="1130" spans="1:8" ht="180">
      <c r="A1130" s="31" t="s">
        <v>3360</v>
      </c>
      <c r="B1130" s="314" t="s">
        <v>3522</v>
      </c>
      <c r="C1130" s="37" t="s">
        <v>29</v>
      </c>
      <c r="D1130" s="70">
        <v>1</v>
      </c>
      <c r="E1130" s="376"/>
      <c r="F1130" s="33">
        <f t="shared" si="80"/>
        <v>0</v>
      </c>
    </row>
    <row r="1131" spans="1:8" ht="168">
      <c r="A1131" s="31" t="s">
        <v>3361</v>
      </c>
      <c r="B1131" s="314" t="s">
        <v>3523</v>
      </c>
      <c r="C1131" s="37" t="s">
        <v>29</v>
      </c>
      <c r="D1131" s="70">
        <v>1</v>
      </c>
      <c r="E1131" s="376"/>
      <c r="F1131" s="33">
        <f t="shared" si="80"/>
        <v>0</v>
      </c>
    </row>
    <row r="1132" spans="1:8" ht="168">
      <c r="A1132" s="31" t="s">
        <v>3362</v>
      </c>
      <c r="B1132" s="314" t="s">
        <v>3524</v>
      </c>
      <c r="C1132" s="37" t="s">
        <v>29</v>
      </c>
      <c r="D1132" s="70">
        <v>1</v>
      </c>
      <c r="E1132" s="376"/>
      <c r="F1132" s="33">
        <f t="shared" si="80"/>
        <v>0</v>
      </c>
    </row>
    <row r="1133" spans="1:8" ht="168">
      <c r="A1133" s="31" t="s">
        <v>3363</v>
      </c>
      <c r="B1133" s="314" t="s">
        <v>3525</v>
      </c>
      <c r="C1133" s="37" t="s">
        <v>29</v>
      </c>
      <c r="D1133" s="70">
        <v>1</v>
      </c>
      <c r="E1133" s="376"/>
      <c r="F1133" s="33">
        <f t="shared" si="80"/>
        <v>0</v>
      </c>
    </row>
    <row r="1134" spans="1:8" ht="168">
      <c r="A1134" s="31" t="s">
        <v>3364</v>
      </c>
      <c r="B1134" s="314" t="s">
        <v>3526</v>
      </c>
      <c r="C1134" s="37" t="s">
        <v>29</v>
      </c>
      <c r="D1134" s="70">
        <v>1</v>
      </c>
      <c r="E1134" s="376"/>
      <c r="F1134" s="33">
        <f t="shared" si="80"/>
        <v>0</v>
      </c>
    </row>
    <row r="1135" spans="1:8" ht="168">
      <c r="A1135" s="31" t="s">
        <v>3365</v>
      </c>
      <c r="B1135" s="314" t="s">
        <v>3527</v>
      </c>
      <c r="C1135" s="37" t="s">
        <v>29</v>
      </c>
      <c r="D1135" s="70">
        <v>1</v>
      </c>
      <c r="E1135" s="376"/>
      <c r="F1135" s="33">
        <f t="shared" si="80"/>
        <v>0</v>
      </c>
    </row>
    <row r="1136" spans="1:8" ht="168">
      <c r="A1136" s="31" t="s">
        <v>3366</v>
      </c>
      <c r="B1136" s="314" t="s">
        <v>3528</v>
      </c>
      <c r="C1136" s="37" t="s">
        <v>29</v>
      </c>
      <c r="D1136" s="70">
        <v>1</v>
      </c>
      <c r="E1136" s="376"/>
      <c r="F1136" s="33">
        <f t="shared" si="80"/>
        <v>0</v>
      </c>
    </row>
    <row r="1137" spans="1:6" ht="168">
      <c r="A1137" s="31" t="s">
        <v>3367</v>
      </c>
      <c r="B1137" s="314" t="s">
        <v>3529</v>
      </c>
      <c r="C1137" s="37" t="s">
        <v>29</v>
      </c>
      <c r="D1137" s="70">
        <v>1</v>
      </c>
      <c r="E1137" s="376"/>
      <c r="F1137" s="33">
        <f t="shared" si="80"/>
        <v>0</v>
      </c>
    </row>
    <row r="1138" spans="1:6" ht="168">
      <c r="A1138" s="31" t="s">
        <v>3368</v>
      </c>
      <c r="B1138" s="314" t="s">
        <v>3530</v>
      </c>
      <c r="C1138" s="37" t="s">
        <v>29</v>
      </c>
      <c r="D1138" s="70">
        <v>1</v>
      </c>
      <c r="E1138" s="376"/>
      <c r="F1138" s="33">
        <f t="shared" si="80"/>
        <v>0</v>
      </c>
    </row>
    <row r="1139" spans="1:6" ht="180">
      <c r="A1139" s="31" t="s">
        <v>3369</v>
      </c>
      <c r="B1139" s="314" t="s">
        <v>3531</v>
      </c>
      <c r="C1139" s="37" t="s">
        <v>29</v>
      </c>
      <c r="D1139" s="70">
        <v>1</v>
      </c>
      <c r="E1139" s="376"/>
      <c r="F1139" s="33">
        <f t="shared" si="80"/>
        <v>0</v>
      </c>
    </row>
    <row r="1140" spans="1:6" ht="204">
      <c r="A1140" s="31" t="s">
        <v>3370</v>
      </c>
      <c r="B1140" s="314" t="s">
        <v>3532</v>
      </c>
      <c r="C1140" s="37" t="s">
        <v>29</v>
      </c>
      <c r="D1140" s="70">
        <v>1</v>
      </c>
      <c r="E1140" s="376"/>
      <c r="F1140" s="33">
        <f t="shared" si="80"/>
        <v>0</v>
      </c>
    </row>
    <row r="1141" spans="1:6" ht="204">
      <c r="A1141" s="28" t="s">
        <v>3534</v>
      </c>
      <c r="B1141" s="315" t="s">
        <v>3036</v>
      </c>
      <c r="C1141" s="266"/>
      <c r="D1141" s="267"/>
      <c r="E1141" s="267"/>
      <c r="F1141" s="268"/>
    </row>
    <row r="1142" spans="1:6" ht="114.75">
      <c r="A1142" s="28"/>
      <c r="B1142" s="315" t="s">
        <v>3533</v>
      </c>
      <c r="C1142" s="266"/>
      <c r="D1142" s="267"/>
      <c r="E1142" s="267"/>
      <c r="F1142" s="268"/>
    </row>
    <row r="1143" spans="1:6" ht="156">
      <c r="A1143" s="31" t="s">
        <v>3535</v>
      </c>
      <c r="B1143" s="314" t="s">
        <v>3536</v>
      </c>
      <c r="C1143" s="251" t="s">
        <v>29</v>
      </c>
      <c r="D1143" s="316">
        <v>1</v>
      </c>
      <c r="E1143" s="376"/>
      <c r="F1143" s="33">
        <f t="shared" ref="F1143" si="81">D1143*E1143</f>
        <v>0</v>
      </c>
    </row>
    <row r="1144" spans="1:6">
      <c r="A1144" s="51" t="s">
        <v>3371</v>
      </c>
      <c r="B1144" s="148" t="s">
        <v>3372</v>
      </c>
      <c r="C1144" s="45"/>
      <c r="D1144" s="129"/>
      <c r="E1144" s="359"/>
      <c r="F1144" s="86">
        <f>SUM(F1145:F1164)</f>
        <v>0</v>
      </c>
    </row>
    <row r="1145" spans="1:6" ht="25.5">
      <c r="A1145" s="28" t="s">
        <v>3373</v>
      </c>
      <c r="B1145" s="299" t="s">
        <v>3374</v>
      </c>
      <c r="C1145" s="37"/>
      <c r="D1145" s="70"/>
      <c r="E1145" s="233"/>
      <c r="F1145" s="30"/>
    </row>
    <row r="1146" spans="1:6" ht="24">
      <c r="A1146" s="31" t="s">
        <v>3375</v>
      </c>
      <c r="B1146" s="300" t="s">
        <v>3029</v>
      </c>
      <c r="C1146" s="37"/>
      <c r="D1146" s="70"/>
      <c r="E1146" s="371"/>
      <c r="F1146" s="33"/>
    </row>
    <row r="1147" spans="1:6" ht="24">
      <c r="A1147" s="31" t="s">
        <v>3376</v>
      </c>
      <c r="B1147" s="300" t="s">
        <v>3030</v>
      </c>
      <c r="C1147" s="37"/>
      <c r="D1147" s="70"/>
      <c r="E1147" s="371"/>
      <c r="F1147" s="33"/>
    </row>
    <row r="1148" spans="1:6" ht="24">
      <c r="A1148" s="31" t="s">
        <v>3377</v>
      </c>
      <c r="B1148" s="300" t="s">
        <v>3336</v>
      </c>
      <c r="C1148" s="37"/>
      <c r="D1148" s="70"/>
      <c r="E1148" s="371"/>
      <c r="F1148" s="33"/>
    </row>
    <row r="1149" spans="1:6">
      <c r="A1149" s="31" t="s">
        <v>3378</v>
      </c>
      <c r="B1149" s="300" t="s">
        <v>3031</v>
      </c>
      <c r="C1149" s="37"/>
      <c r="D1149" s="70"/>
      <c r="E1149" s="371"/>
      <c r="F1149" s="33"/>
    </row>
    <row r="1150" spans="1:6" ht="24">
      <c r="A1150" s="31" t="s">
        <v>3379</v>
      </c>
      <c r="B1150" s="300" t="s">
        <v>3032</v>
      </c>
      <c r="C1150" s="37"/>
      <c r="D1150" s="70"/>
      <c r="E1150" s="371"/>
      <c r="F1150" s="33"/>
    </row>
    <row r="1151" spans="1:6">
      <c r="A1151" s="31" t="s">
        <v>3380</v>
      </c>
      <c r="B1151" s="300" t="s">
        <v>3033</v>
      </c>
      <c r="C1151" s="37"/>
      <c r="D1151" s="70"/>
      <c r="E1151" s="371"/>
      <c r="F1151" s="33"/>
    </row>
    <row r="1152" spans="1:6">
      <c r="A1152" s="31" t="s">
        <v>3381</v>
      </c>
      <c r="B1152" s="300" t="s">
        <v>3034</v>
      </c>
      <c r="C1152" s="37"/>
      <c r="D1152" s="70"/>
      <c r="E1152" s="371"/>
      <c r="F1152" s="33"/>
    </row>
    <row r="1153" spans="1:6">
      <c r="A1153" s="31" t="s">
        <v>3382</v>
      </c>
      <c r="B1153" s="300" t="s">
        <v>3035</v>
      </c>
      <c r="C1153" s="37"/>
      <c r="D1153" s="70"/>
      <c r="E1153" s="371"/>
      <c r="F1153" s="33"/>
    </row>
    <row r="1154" spans="1:6">
      <c r="A1154" s="31" t="s">
        <v>3383</v>
      </c>
      <c r="B1154" s="300" t="s">
        <v>3343</v>
      </c>
      <c r="C1154" s="37"/>
      <c r="D1154" s="70"/>
      <c r="E1154" s="371"/>
      <c r="F1154" s="33"/>
    </row>
    <row r="1155" spans="1:6" ht="63.75">
      <c r="A1155" s="28" t="s">
        <v>3384</v>
      </c>
      <c r="B1155" s="146" t="s">
        <v>3542</v>
      </c>
      <c r="C1155" s="37"/>
      <c r="D1155" s="70"/>
      <c r="E1155" s="233"/>
      <c r="F1155" s="30"/>
    </row>
    <row r="1156" spans="1:6" ht="156">
      <c r="A1156" s="31" t="s">
        <v>3385</v>
      </c>
      <c r="B1156" s="314" t="s">
        <v>3543</v>
      </c>
      <c r="C1156" s="37" t="s">
        <v>29</v>
      </c>
      <c r="D1156" s="70">
        <v>1</v>
      </c>
      <c r="E1156" s="376"/>
      <c r="F1156" s="33">
        <f>D1156*E1156</f>
        <v>0</v>
      </c>
    </row>
    <row r="1157" spans="1:6" ht="180">
      <c r="A1157" s="31" t="s">
        <v>3386</v>
      </c>
      <c r="B1157" s="314" t="s">
        <v>3544</v>
      </c>
      <c r="C1157" s="37" t="s">
        <v>29</v>
      </c>
      <c r="D1157" s="70">
        <v>1</v>
      </c>
      <c r="E1157" s="376"/>
      <c r="F1157" s="33">
        <f t="shared" ref="F1157:F1164" si="82">D1157*E1157</f>
        <v>0</v>
      </c>
    </row>
    <row r="1158" spans="1:6" ht="168">
      <c r="A1158" s="31" t="s">
        <v>3387</v>
      </c>
      <c r="B1158" s="314" t="s">
        <v>3545</v>
      </c>
      <c r="C1158" s="37" t="s">
        <v>29</v>
      </c>
      <c r="D1158" s="70">
        <v>1</v>
      </c>
      <c r="E1158" s="376"/>
      <c r="F1158" s="33">
        <f t="shared" si="82"/>
        <v>0</v>
      </c>
    </row>
    <row r="1159" spans="1:6" ht="168">
      <c r="A1159" s="31" t="s">
        <v>3388</v>
      </c>
      <c r="B1159" s="314" t="s">
        <v>3546</v>
      </c>
      <c r="C1159" s="37" t="s">
        <v>29</v>
      </c>
      <c r="D1159" s="70">
        <v>1</v>
      </c>
      <c r="E1159" s="376"/>
      <c r="F1159" s="33">
        <f t="shared" si="82"/>
        <v>0</v>
      </c>
    </row>
    <row r="1160" spans="1:6" ht="156">
      <c r="A1160" s="31" t="s">
        <v>3389</v>
      </c>
      <c r="B1160" s="314" t="s">
        <v>3547</v>
      </c>
      <c r="C1160" s="37" t="s">
        <v>29</v>
      </c>
      <c r="D1160" s="70">
        <v>1</v>
      </c>
      <c r="E1160" s="376"/>
      <c r="F1160" s="33">
        <f t="shared" si="82"/>
        <v>0</v>
      </c>
    </row>
    <row r="1161" spans="1:6" ht="168">
      <c r="A1161" s="31" t="s">
        <v>3390</v>
      </c>
      <c r="B1161" s="314" t="s">
        <v>3548</v>
      </c>
      <c r="C1161" s="37" t="s">
        <v>29</v>
      </c>
      <c r="D1161" s="70">
        <v>5</v>
      </c>
      <c r="E1161" s="376"/>
      <c r="F1161" s="33">
        <f t="shared" si="82"/>
        <v>0</v>
      </c>
    </row>
    <row r="1162" spans="1:6" ht="156">
      <c r="A1162" s="31" t="s">
        <v>3391</v>
      </c>
      <c r="B1162" s="314" t="s">
        <v>3549</v>
      </c>
      <c r="C1162" s="37" t="s">
        <v>29</v>
      </c>
      <c r="D1162" s="70">
        <v>1</v>
      </c>
      <c r="E1162" s="376"/>
      <c r="F1162" s="33">
        <f t="shared" si="82"/>
        <v>0</v>
      </c>
    </row>
    <row r="1163" spans="1:6" ht="168">
      <c r="A1163" s="31" t="s">
        <v>3392</v>
      </c>
      <c r="B1163" s="314" t="s">
        <v>3550</v>
      </c>
      <c r="C1163" s="37" t="s">
        <v>29</v>
      </c>
      <c r="D1163" s="70">
        <v>1</v>
      </c>
      <c r="E1163" s="376"/>
      <c r="F1163" s="33">
        <f t="shared" si="82"/>
        <v>0</v>
      </c>
    </row>
    <row r="1164" spans="1:6" ht="180">
      <c r="A1164" s="31" t="s">
        <v>3393</v>
      </c>
      <c r="B1164" s="314" t="s">
        <v>3551</v>
      </c>
      <c r="C1164" s="37" t="s">
        <v>29</v>
      </c>
      <c r="D1164" s="70">
        <v>1</v>
      </c>
      <c r="E1164" s="376"/>
      <c r="F1164" s="33">
        <f t="shared" si="82"/>
        <v>0</v>
      </c>
    </row>
    <row r="1165" spans="1:6">
      <c r="A1165" s="51" t="s">
        <v>3394</v>
      </c>
      <c r="B1165" s="148" t="s">
        <v>3395</v>
      </c>
      <c r="C1165" s="45"/>
      <c r="D1165" s="129"/>
      <c r="E1165" s="359"/>
      <c r="F1165" s="86">
        <f>SUM(F1166:F1208)</f>
        <v>0</v>
      </c>
    </row>
    <row r="1166" spans="1:6" ht="25.5">
      <c r="A1166" s="28" t="s">
        <v>3396</v>
      </c>
      <c r="B1166" s="299" t="s">
        <v>3397</v>
      </c>
      <c r="C1166" s="37"/>
      <c r="D1166" s="70"/>
      <c r="E1166" s="233"/>
      <c r="F1166" s="30"/>
    </row>
    <row r="1167" spans="1:6" ht="36">
      <c r="A1167" s="31" t="s">
        <v>3398</v>
      </c>
      <c r="B1167" s="300" t="s">
        <v>3399</v>
      </c>
      <c r="C1167" s="37"/>
      <c r="D1167" s="70"/>
      <c r="E1167" s="371"/>
      <c r="F1167" s="33"/>
    </row>
    <row r="1168" spans="1:6" ht="60">
      <c r="A1168" s="31" t="s">
        <v>3400</v>
      </c>
      <c r="B1168" s="300" t="s">
        <v>3401</v>
      </c>
      <c r="C1168" s="37"/>
      <c r="D1168" s="70"/>
      <c r="E1168" s="371"/>
      <c r="F1168" s="33"/>
    </row>
    <row r="1169" spans="1:6" ht="24">
      <c r="A1169" s="31" t="s">
        <v>3402</v>
      </c>
      <c r="B1169" s="300" t="s">
        <v>3403</v>
      </c>
      <c r="C1169" s="37"/>
      <c r="D1169" s="70"/>
      <c r="E1169" s="371"/>
      <c r="F1169" s="33"/>
    </row>
    <row r="1170" spans="1:6">
      <c r="A1170" s="31" t="s">
        <v>3404</v>
      </c>
      <c r="B1170" s="300" t="s">
        <v>3031</v>
      </c>
      <c r="C1170" s="37"/>
      <c r="D1170" s="70"/>
      <c r="E1170" s="371"/>
      <c r="F1170" s="33"/>
    </row>
    <row r="1171" spans="1:6" ht="24">
      <c r="A1171" s="31" t="s">
        <v>3405</v>
      </c>
      <c r="B1171" s="300" t="s">
        <v>3032</v>
      </c>
      <c r="C1171" s="37"/>
      <c r="D1171" s="70"/>
      <c r="E1171" s="371"/>
      <c r="F1171" s="33"/>
    </row>
    <row r="1172" spans="1:6">
      <c r="A1172" s="31" t="s">
        <v>3406</v>
      </c>
      <c r="B1172" s="300" t="s">
        <v>3033</v>
      </c>
      <c r="C1172" s="37"/>
      <c r="D1172" s="70"/>
      <c r="E1172" s="371"/>
      <c r="F1172" s="33"/>
    </row>
    <row r="1173" spans="1:6">
      <c r="A1173" s="31" t="s">
        <v>3407</v>
      </c>
      <c r="B1173" s="300" t="s">
        <v>3034</v>
      </c>
      <c r="C1173" s="37"/>
      <c r="D1173" s="70"/>
      <c r="E1173" s="371"/>
      <c r="F1173" s="33"/>
    </row>
    <row r="1174" spans="1:6">
      <c r="A1174" s="31" t="s">
        <v>3408</v>
      </c>
      <c r="B1174" s="300" t="s">
        <v>3035</v>
      </c>
      <c r="C1174" s="37"/>
      <c r="D1174" s="70"/>
      <c r="E1174" s="371"/>
      <c r="F1174" s="33"/>
    </row>
    <row r="1175" spans="1:6" ht="72">
      <c r="A1175" s="31" t="s">
        <v>3409</v>
      </c>
      <c r="B1175" s="300" t="s">
        <v>4053</v>
      </c>
      <c r="C1175" s="37"/>
      <c r="D1175" s="70"/>
      <c r="E1175" s="371"/>
      <c r="F1175" s="33"/>
    </row>
    <row r="1176" spans="1:6">
      <c r="A1176" s="31" t="s">
        <v>4052</v>
      </c>
      <c r="B1176" s="300" t="s">
        <v>3410</v>
      </c>
      <c r="C1176" s="37"/>
      <c r="D1176" s="70"/>
      <c r="E1176" s="371"/>
      <c r="F1176" s="33"/>
    </row>
    <row r="1177" spans="1:6" ht="165.75">
      <c r="A1177" s="28" t="s">
        <v>3411</v>
      </c>
      <c r="B1177" s="317" t="s">
        <v>4037</v>
      </c>
      <c r="C1177" s="37"/>
      <c r="D1177" s="70"/>
      <c r="E1177" s="233"/>
      <c r="F1177" s="30"/>
    </row>
    <row r="1178" spans="1:6" ht="229.5">
      <c r="A1178" s="28"/>
      <c r="B1178" s="317" t="s">
        <v>4027</v>
      </c>
      <c r="C1178" s="37"/>
      <c r="D1178" s="70"/>
      <c r="E1178" s="233"/>
      <c r="F1178" s="30"/>
    </row>
    <row r="1179" spans="1:6" ht="24">
      <c r="A1179" s="31" t="s">
        <v>3412</v>
      </c>
      <c r="B1179" s="314" t="s">
        <v>4028</v>
      </c>
      <c r="C1179" s="37" t="s">
        <v>29</v>
      </c>
      <c r="D1179" s="70">
        <v>1</v>
      </c>
      <c r="E1179" s="376"/>
      <c r="F1179" s="33">
        <f>D1179*E1179</f>
        <v>0</v>
      </c>
    </row>
    <row r="1180" spans="1:6" ht="24">
      <c r="A1180" s="31" t="s">
        <v>3413</v>
      </c>
      <c r="B1180" s="314" t="s">
        <v>4029</v>
      </c>
      <c r="C1180" s="37" t="s">
        <v>29</v>
      </c>
      <c r="D1180" s="70">
        <v>1</v>
      </c>
      <c r="E1180" s="376"/>
      <c r="F1180" s="33">
        <f t="shared" ref="F1180:F1202" si="83">D1180*E1180</f>
        <v>0</v>
      </c>
    </row>
    <row r="1181" spans="1:6" ht="24">
      <c r="A1181" s="31" t="s">
        <v>3414</v>
      </c>
      <c r="B1181" s="314" t="s">
        <v>4030</v>
      </c>
      <c r="C1181" s="37" t="s">
        <v>29</v>
      </c>
      <c r="D1181" s="70">
        <v>1</v>
      </c>
      <c r="E1181" s="376"/>
      <c r="F1181" s="33">
        <f t="shared" si="83"/>
        <v>0</v>
      </c>
    </row>
    <row r="1182" spans="1:6" ht="24">
      <c r="A1182" s="31" t="s">
        <v>3415</v>
      </c>
      <c r="B1182" s="314" t="s">
        <v>4031</v>
      </c>
      <c r="C1182" s="37" t="s">
        <v>29</v>
      </c>
      <c r="D1182" s="70">
        <v>1</v>
      </c>
      <c r="E1182" s="376"/>
      <c r="F1182" s="33">
        <f t="shared" si="83"/>
        <v>0</v>
      </c>
    </row>
    <row r="1183" spans="1:6" ht="24">
      <c r="A1183" s="31" t="s">
        <v>3416</v>
      </c>
      <c r="B1183" s="314" t="s">
        <v>4032</v>
      </c>
      <c r="C1183" s="37" t="s">
        <v>29</v>
      </c>
      <c r="D1183" s="70">
        <v>1</v>
      </c>
      <c r="E1183" s="376"/>
      <c r="F1183" s="33">
        <f t="shared" si="83"/>
        <v>0</v>
      </c>
    </row>
    <row r="1184" spans="1:6" ht="36">
      <c r="A1184" s="31" t="s">
        <v>3417</v>
      </c>
      <c r="B1184" s="314" t="s">
        <v>4034</v>
      </c>
      <c r="C1184" s="37" t="s">
        <v>29</v>
      </c>
      <c r="D1184" s="70">
        <v>1</v>
      </c>
      <c r="E1184" s="376"/>
      <c r="F1184" s="33">
        <f t="shared" si="83"/>
        <v>0</v>
      </c>
    </row>
    <row r="1185" spans="1:6" ht="24">
      <c r="A1185" s="31" t="s">
        <v>3418</v>
      </c>
      <c r="B1185" s="314" t="s">
        <v>4033</v>
      </c>
      <c r="C1185" s="37" t="s">
        <v>29</v>
      </c>
      <c r="D1185" s="70">
        <v>1</v>
      </c>
      <c r="E1185" s="376"/>
      <c r="F1185" s="33">
        <f t="shared" si="83"/>
        <v>0</v>
      </c>
    </row>
    <row r="1186" spans="1:6">
      <c r="A1186" s="31" t="s">
        <v>3419</v>
      </c>
      <c r="B1186" s="314" t="s">
        <v>3420</v>
      </c>
      <c r="C1186" s="37" t="s">
        <v>29</v>
      </c>
      <c r="D1186" s="70">
        <v>1</v>
      </c>
      <c r="E1186" s="376"/>
      <c r="F1186" s="33">
        <f t="shared" si="83"/>
        <v>0</v>
      </c>
    </row>
    <row r="1187" spans="1:6" ht="24">
      <c r="A1187" s="31" t="s">
        <v>3421</v>
      </c>
      <c r="B1187" s="314" t="s">
        <v>4036</v>
      </c>
      <c r="C1187" s="37" t="s">
        <v>29</v>
      </c>
      <c r="D1187" s="70">
        <v>1</v>
      </c>
      <c r="E1187" s="376"/>
      <c r="F1187" s="33">
        <f t="shared" si="83"/>
        <v>0</v>
      </c>
    </row>
    <row r="1188" spans="1:6" ht="24">
      <c r="A1188" s="31" t="s">
        <v>3422</v>
      </c>
      <c r="B1188" s="314" t="s">
        <v>4035</v>
      </c>
      <c r="C1188" s="37" t="s">
        <v>29</v>
      </c>
      <c r="D1188" s="70">
        <v>1</v>
      </c>
      <c r="E1188" s="376"/>
      <c r="F1188" s="33">
        <f t="shared" si="83"/>
        <v>0</v>
      </c>
    </row>
    <row r="1189" spans="1:6">
      <c r="A1189" s="31" t="s">
        <v>3423</v>
      </c>
      <c r="B1189" s="314" t="s">
        <v>3426</v>
      </c>
      <c r="C1189" s="37" t="s">
        <v>29</v>
      </c>
      <c r="D1189" s="70">
        <v>1</v>
      </c>
      <c r="E1189" s="376"/>
      <c r="F1189" s="33">
        <f t="shared" si="83"/>
        <v>0</v>
      </c>
    </row>
    <row r="1190" spans="1:6">
      <c r="A1190" s="31" t="s">
        <v>3424</v>
      </c>
      <c r="B1190" s="314" t="s">
        <v>3428</v>
      </c>
      <c r="C1190" s="37" t="s">
        <v>29</v>
      </c>
      <c r="D1190" s="70">
        <v>1</v>
      </c>
      <c r="E1190" s="376"/>
      <c r="F1190" s="33">
        <f t="shared" si="83"/>
        <v>0</v>
      </c>
    </row>
    <row r="1191" spans="1:6">
      <c r="A1191" s="31" t="s">
        <v>3425</v>
      </c>
      <c r="B1191" s="314" t="s">
        <v>3702</v>
      </c>
      <c r="C1191" s="37" t="s">
        <v>29</v>
      </c>
      <c r="D1191" s="70">
        <v>1</v>
      </c>
      <c r="E1191" s="376"/>
      <c r="F1191" s="33">
        <f t="shared" si="83"/>
        <v>0</v>
      </c>
    </row>
    <row r="1192" spans="1:6">
      <c r="A1192" s="31" t="s">
        <v>3427</v>
      </c>
      <c r="B1192" s="314" t="s">
        <v>3703</v>
      </c>
      <c r="C1192" s="37" t="s">
        <v>29</v>
      </c>
      <c r="D1192" s="70">
        <v>1</v>
      </c>
      <c r="E1192" s="376"/>
      <c r="F1192" s="33">
        <f t="shared" si="83"/>
        <v>0</v>
      </c>
    </row>
    <row r="1193" spans="1:6">
      <c r="A1193" s="31" t="s">
        <v>3692</v>
      </c>
      <c r="B1193" s="314" t="s">
        <v>3704</v>
      </c>
      <c r="C1193" s="37" t="s">
        <v>29</v>
      </c>
      <c r="D1193" s="70">
        <v>1</v>
      </c>
      <c r="E1193" s="376"/>
      <c r="F1193" s="33">
        <f t="shared" si="83"/>
        <v>0</v>
      </c>
    </row>
    <row r="1194" spans="1:6">
      <c r="A1194" s="31" t="s">
        <v>3693</v>
      </c>
      <c r="B1194" s="314" t="s">
        <v>3705</v>
      </c>
      <c r="C1194" s="37" t="s">
        <v>29</v>
      </c>
      <c r="D1194" s="70">
        <v>1</v>
      </c>
      <c r="E1194" s="376"/>
      <c r="F1194" s="33">
        <f t="shared" si="83"/>
        <v>0</v>
      </c>
    </row>
    <row r="1195" spans="1:6">
      <c r="A1195" s="31" t="s">
        <v>3694</v>
      </c>
      <c r="B1195" s="314" t="s">
        <v>3706</v>
      </c>
      <c r="C1195" s="37" t="s">
        <v>29</v>
      </c>
      <c r="D1195" s="70">
        <v>1</v>
      </c>
      <c r="E1195" s="376"/>
      <c r="F1195" s="33">
        <f t="shared" si="83"/>
        <v>0</v>
      </c>
    </row>
    <row r="1196" spans="1:6">
      <c r="A1196" s="31" t="s">
        <v>3695</v>
      </c>
      <c r="B1196" s="314" t="s">
        <v>3707</v>
      </c>
      <c r="C1196" s="37" t="s">
        <v>29</v>
      </c>
      <c r="D1196" s="70">
        <v>1</v>
      </c>
      <c r="E1196" s="376"/>
      <c r="F1196" s="33">
        <f t="shared" si="83"/>
        <v>0</v>
      </c>
    </row>
    <row r="1197" spans="1:6">
      <c r="A1197" s="31" t="s">
        <v>3696</v>
      </c>
      <c r="B1197" s="314" t="s">
        <v>3708</v>
      </c>
      <c r="C1197" s="37" t="s">
        <v>29</v>
      </c>
      <c r="D1197" s="70">
        <v>1</v>
      </c>
      <c r="E1197" s="376"/>
      <c r="F1197" s="33">
        <f t="shared" si="83"/>
        <v>0</v>
      </c>
    </row>
    <row r="1198" spans="1:6">
      <c r="A1198" s="31" t="s">
        <v>3697</v>
      </c>
      <c r="B1198" s="314" t="s">
        <v>3709</v>
      </c>
      <c r="C1198" s="37" t="s">
        <v>29</v>
      </c>
      <c r="D1198" s="70">
        <v>1</v>
      </c>
      <c r="E1198" s="376"/>
      <c r="F1198" s="33">
        <f t="shared" si="83"/>
        <v>0</v>
      </c>
    </row>
    <row r="1199" spans="1:6">
      <c r="A1199" s="31" t="s">
        <v>3698</v>
      </c>
      <c r="B1199" s="314" t="s">
        <v>3710</v>
      </c>
      <c r="C1199" s="37" t="s">
        <v>29</v>
      </c>
      <c r="D1199" s="70">
        <v>1</v>
      </c>
      <c r="E1199" s="376"/>
      <c r="F1199" s="33">
        <f t="shared" si="83"/>
        <v>0</v>
      </c>
    </row>
    <row r="1200" spans="1:6">
      <c r="A1200" s="31" t="s">
        <v>3699</v>
      </c>
      <c r="B1200" s="314" t="s">
        <v>3711</v>
      </c>
      <c r="C1200" s="37" t="s">
        <v>29</v>
      </c>
      <c r="D1200" s="70">
        <v>1</v>
      </c>
      <c r="E1200" s="376"/>
      <c r="F1200" s="33">
        <f t="shared" si="83"/>
        <v>0</v>
      </c>
    </row>
    <row r="1201" spans="1:6">
      <c r="A1201" s="31" t="s">
        <v>3700</v>
      </c>
      <c r="B1201" s="314" t="s">
        <v>3712</v>
      </c>
      <c r="C1201" s="37" t="s">
        <v>29</v>
      </c>
      <c r="D1201" s="70">
        <v>1</v>
      </c>
      <c r="E1201" s="376"/>
      <c r="F1201" s="33">
        <f t="shared" si="83"/>
        <v>0</v>
      </c>
    </row>
    <row r="1202" spans="1:6">
      <c r="A1202" s="31" t="s">
        <v>3701</v>
      </c>
      <c r="B1202" s="314" t="s">
        <v>3713</v>
      </c>
      <c r="C1202" s="37" t="s">
        <v>29</v>
      </c>
      <c r="D1202" s="70">
        <v>1</v>
      </c>
      <c r="E1202" s="376"/>
      <c r="F1202" s="33">
        <f t="shared" si="83"/>
        <v>0</v>
      </c>
    </row>
    <row r="1203" spans="1:6" ht="153">
      <c r="A1203" s="28" t="s">
        <v>3429</v>
      </c>
      <c r="B1203" s="146" t="s">
        <v>4040</v>
      </c>
      <c r="C1203" s="37"/>
      <c r="D1203" s="70"/>
      <c r="E1203" s="233"/>
      <c r="F1203" s="30"/>
    </row>
    <row r="1204" spans="1:6" ht="191.25">
      <c r="A1204" s="28"/>
      <c r="B1204" s="146" t="s">
        <v>4039</v>
      </c>
      <c r="C1204" s="37"/>
      <c r="D1204" s="70"/>
      <c r="E1204" s="233"/>
      <c r="F1204" s="30"/>
    </row>
    <row r="1205" spans="1:6">
      <c r="A1205" s="31" t="s">
        <v>3430</v>
      </c>
      <c r="B1205" s="314" t="s">
        <v>3431</v>
      </c>
      <c r="C1205" s="37" t="s">
        <v>29</v>
      </c>
      <c r="D1205" s="70">
        <v>2</v>
      </c>
      <c r="E1205" s="376"/>
      <c r="F1205" s="33">
        <f>D1205*E1205</f>
        <v>0</v>
      </c>
    </row>
    <row r="1206" spans="1:6" ht="242.25">
      <c r="A1206" s="28" t="s">
        <v>3432</v>
      </c>
      <c r="B1206" s="146" t="s">
        <v>4041</v>
      </c>
      <c r="C1206" s="37"/>
      <c r="D1206" s="70"/>
      <c r="E1206" s="233"/>
      <c r="F1206" s="30"/>
    </row>
    <row r="1207" spans="1:6" ht="216.75">
      <c r="A1207" s="28"/>
      <c r="B1207" s="146" t="s">
        <v>4038</v>
      </c>
      <c r="C1207" s="37"/>
      <c r="D1207" s="70"/>
      <c r="E1207" s="233"/>
      <c r="F1207" s="30"/>
    </row>
    <row r="1208" spans="1:6">
      <c r="A1208" s="31" t="s">
        <v>3433</v>
      </c>
      <c r="B1208" s="314" t="s">
        <v>3434</v>
      </c>
      <c r="C1208" s="37" t="s">
        <v>29</v>
      </c>
      <c r="D1208" s="70">
        <v>2</v>
      </c>
      <c r="E1208" s="376"/>
      <c r="F1208" s="33">
        <f>D1208*E1208</f>
        <v>0</v>
      </c>
    </row>
    <row r="1209" spans="1:6">
      <c r="A1209" s="51" t="s">
        <v>3435</v>
      </c>
      <c r="B1209" s="148" t="s">
        <v>3436</v>
      </c>
      <c r="C1209" s="45"/>
      <c r="D1209" s="129"/>
      <c r="E1209" s="359"/>
      <c r="F1209" s="86">
        <f>SUM(F1210:F1225)</f>
        <v>0</v>
      </c>
    </row>
    <row r="1210" spans="1:6" ht="191.25">
      <c r="A1210" s="28" t="s">
        <v>3437</v>
      </c>
      <c r="B1210" s="299" t="s">
        <v>3997</v>
      </c>
      <c r="C1210" s="37"/>
      <c r="D1210" s="70"/>
      <c r="E1210" s="233"/>
      <c r="F1210" s="30"/>
    </row>
    <row r="1211" spans="1:6" ht="140.25">
      <c r="A1211" s="28"/>
      <c r="B1211" s="299" t="s">
        <v>3996</v>
      </c>
      <c r="C1211" s="37"/>
      <c r="D1211" s="70"/>
      <c r="E1211" s="233"/>
      <c r="F1211" s="30"/>
    </row>
    <row r="1212" spans="1:6">
      <c r="A1212" s="31" t="s">
        <v>3438</v>
      </c>
      <c r="B1212" s="314" t="s">
        <v>3439</v>
      </c>
      <c r="C1212" s="37" t="s">
        <v>29</v>
      </c>
      <c r="D1212" s="70">
        <v>2</v>
      </c>
      <c r="E1212" s="376"/>
      <c r="F1212" s="33">
        <f>D1212*E1212</f>
        <v>0</v>
      </c>
    </row>
    <row r="1213" spans="1:6" ht="178.5">
      <c r="A1213" s="28" t="s">
        <v>3714</v>
      </c>
      <c r="B1213" s="299" t="s">
        <v>3738</v>
      </c>
      <c r="C1213" s="37"/>
      <c r="D1213" s="70"/>
      <c r="E1213" s="233"/>
      <c r="F1213" s="30"/>
    </row>
    <row r="1214" spans="1:6">
      <c r="A1214" s="31" t="s">
        <v>3715</v>
      </c>
      <c r="B1214" s="318" t="s">
        <v>3727</v>
      </c>
      <c r="C1214" s="37" t="s">
        <v>29</v>
      </c>
      <c r="D1214" s="70">
        <v>1</v>
      </c>
      <c r="E1214" s="376"/>
      <c r="F1214" s="33">
        <f>D1214*E1214</f>
        <v>0</v>
      </c>
    </row>
    <row r="1215" spans="1:6">
      <c r="A1215" s="31" t="s">
        <v>3716</v>
      </c>
      <c r="B1215" s="318" t="s">
        <v>3728</v>
      </c>
      <c r="C1215" s="37" t="s">
        <v>29</v>
      </c>
      <c r="D1215" s="70">
        <v>1</v>
      </c>
      <c r="E1215" s="376"/>
      <c r="F1215" s="33">
        <f t="shared" ref="F1215:F1225" si="84">D1215*E1215</f>
        <v>0</v>
      </c>
    </row>
    <row r="1216" spans="1:6">
      <c r="A1216" s="31" t="s">
        <v>3717</v>
      </c>
      <c r="B1216" s="318" t="s">
        <v>3729</v>
      </c>
      <c r="C1216" s="37" t="s">
        <v>29</v>
      </c>
      <c r="D1216" s="70">
        <v>1</v>
      </c>
      <c r="E1216" s="376"/>
      <c r="F1216" s="33">
        <f t="shared" si="84"/>
        <v>0</v>
      </c>
    </row>
    <row r="1217" spans="1:6">
      <c r="A1217" s="31" t="s">
        <v>3718</v>
      </c>
      <c r="B1217" s="318" t="s">
        <v>3730</v>
      </c>
      <c r="C1217" s="37" t="s">
        <v>29</v>
      </c>
      <c r="D1217" s="70">
        <v>1</v>
      </c>
      <c r="E1217" s="376"/>
      <c r="F1217" s="33">
        <f t="shared" si="84"/>
        <v>0</v>
      </c>
    </row>
    <row r="1218" spans="1:6">
      <c r="A1218" s="31" t="s">
        <v>3719</v>
      </c>
      <c r="B1218" s="318" t="s">
        <v>3731</v>
      </c>
      <c r="C1218" s="37" t="s">
        <v>29</v>
      </c>
      <c r="D1218" s="70">
        <v>1</v>
      </c>
      <c r="E1218" s="376"/>
      <c r="F1218" s="33">
        <f t="shared" si="84"/>
        <v>0</v>
      </c>
    </row>
    <row r="1219" spans="1:6">
      <c r="A1219" s="31" t="s">
        <v>3720</v>
      </c>
      <c r="B1219" s="318" t="s">
        <v>3732</v>
      </c>
      <c r="C1219" s="37" t="s">
        <v>29</v>
      </c>
      <c r="D1219" s="70">
        <v>1</v>
      </c>
      <c r="E1219" s="376"/>
      <c r="F1219" s="33">
        <f t="shared" si="84"/>
        <v>0</v>
      </c>
    </row>
    <row r="1220" spans="1:6">
      <c r="A1220" s="31" t="s">
        <v>3721</v>
      </c>
      <c r="B1220" s="318" t="s">
        <v>3733</v>
      </c>
      <c r="C1220" s="37" t="s">
        <v>29</v>
      </c>
      <c r="D1220" s="70">
        <v>1</v>
      </c>
      <c r="E1220" s="376"/>
      <c r="F1220" s="33">
        <f t="shared" si="84"/>
        <v>0</v>
      </c>
    </row>
    <row r="1221" spans="1:6">
      <c r="A1221" s="31" t="s">
        <v>3722</v>
      </c>
      <c r="B1221" s="318" t="s">
        <v>3734</v>
      </c>
      <c r="C1221" s="37" t="s">
        <v>29</v>
      </c>
      <c r="D1221" s="70">
        <v>1</v>
      </c>
      <c r="E1221" s="376"/>
      <c r="F1221" s="33">
        <f t="shared" si="84"/>
        <v>0</v>
      </c>
    </row>
    <row r="1222" spans="1:6">
      <c r="A1222" s="31" t="s">
        <v>3723</v>
      </c>
      <c r="B1222" s="318" t="s">
        <v>3735</v>
      </c>
      <c r="C1222" s="37" t="s">
        <v>29</v>
      </c>
      <c r="D1222" s="70">
        <v>1</v>
      </c>
      <c r="E1222" s="376"/>
      <c r="F1222" s="33">
        <f t="shared" si="84"/>
        <v>0</v>
      </c>
    </row>
    <row r="1223" spans="1:6">
      <c r="A1223" s="31" t="s">
        <v>3724</v>
      </c>
      <c r="B1223" s="318" t="s">
        <v>3736</v>
      </c>
      <c r="C1223" s="37" t="s">
        <v>29</v>
      </c>
      <c r="D1223" s="70">
        <v>1</v>
      </c>
      <c r="E1223" s="376"/>
      <c r="F1223" s="33">
        <f t="shared" si="84"/>
        <v>0</v>
      </c>
    </row>
    <row r="1224" spans="1:6">
      <c r="A1224" s="31" t="s">
        <v>3725</v>
      </c>
      <c r="B1224" s="318" t="s">
        <v>3736</v>
      </c>
      <c r="C1224" s="37" t="s">
        <v>29</v>
      </c>
      <c r="D1224" s="70">
        <v>1</v>
      </c>
      <c r="E1224" s="376"/>
      <c r="F1224" s="33">
        <f t="shared" si="84"/>
        <v>0</v>
      </c>
    </row>
    <row r="1225" spans="1:6">
      <c r="A1225" s="31" t="s">
        <v>3726</v>
      </c>
      <c r="B1225" s="318" t="s">
        <v>3737</v>
      </c>
      <c r="C1225" s="37" t="s">
        <v>29</v>
      </c>
      <c r="D1225" s="70">
        <v>1</v>
      </c>
      <c r="E1225" s="376"/>
      <c r="F1225" s="33">
        <f t="shared" si="84"/>
        <v>0</v>
      </c>
    </row>
    <row r="1226" spans="1:6">
      <c r="A1226" s="51" t="s">
        <v>3994</v>
      </c>
      <c r="B1226" s="148" t="s">
        <v>3995</v>
      </c>
      <c r="C1226" s="45"/>
      <c r="D1226" s="129"/>
      <c r="E1226" s="359"/>
      <c r="F1226" s="86">
        <f>SUM(F1227:F1229)</f>
        <v>0</v>
      </c>
    </row>
    <row r="1227" spans="1:6" ht="204">
      <c r="A1227" s="28" t="s">
        <v>4108</v>
      </c>
      <c r="B1227" s="299" t="s">
        <v>4042</v>
      </c>
      <c r="C1227" s="37"/>
      <c r="D1227" s="70"/>
      <c r="E1227" s="233"/>
      <c r="F1227" s="30"/>
    </row>
    <row r="1228" spans="1:6" ht="242.25">
      <c r="A1228" s="28"/>
      <c r="B1228" s="299" t="s">
        <v>3998</v>
      </c>
      <c r="C1228" s="37"/>
      <c r="D1228" s="70"/>
      <c r="E1228" s="233"/>
      <c r="F1228" s="30"/>
    </row>
    <row r="1229" spans="1:6">
      <c r="A1229" s="31" t="s">
        <v>3999</v>
      </c>
      <c r="B1229" s="314" t="s">
        <v>4000</v>
      </c>
      <c r="C1229" s="37" t="s">
        <v>29</v>
      </c>
      <c r="D1229" s="70">
        <v>1</v>
      </c>
      <c r="E1229" s="376"/>
      <c r="F1229" s="33">
        <f>D1229*E1229</f>
        <v>0</v>
      </c>
    </row>
    <row r="1230" spans="1:6" ht="15.75">
      <c r="A1230" s="124" t="s">
        <v>97</v>
      </c>
      <c r="B1230" s="155" t="s">
        <v>100</v>
      </c>
      <c r="C1230" s="125"/>
      <c r="D1230" s="126" t="s">
        <v>4</v>
      </c>
      <c r="E1230" s="374"/>
      <c r="F1230" s="127"/>
    </row>
    <row r="1231" spans="1:6" ht="15">
      <c r="A1231" s="48" t="s">
        <v>98</v>
      </c>
      <c r="B1231" s="151" t="s">
        <v>327</v>
      </c>
      <c r="C1231" s="49"/>
      <c r="D1231" s="63" t="s">
        <v>4</v>
      </c>
      <c r="E1231" s="370"/>
      <c r="F1231" s="53"/>
    </row>
    <row r="1232" spans="1:6" ht="15">
      <c r="A1232" s="46" t="s">
        <v>155</v>
      </c>
      <c r="B1232" s="153" t="s">
        <v>3037</v>
      </c>
      <c r="C1232" s="47"/>
      <c r="D1232" s="67" t="s">
        <v>4</v>
      </c>
      <c r="E1232" s="372"/>
      <c r="F1232" s="50">
        <f>F1243+F1248+F1252</f>
        <v>0</v>
      </c>
    </row>
    <row r="1233" spans="1:9">
      <c r="A1233" s="51" t="s">
        <v>3440</v>
      </c>
      <c r="B1233" s="148" t="s">
        <v>9</v>
      </c>
      <c r="C1233" s="45"/>
      <c r="D1233" s="68"/>
      <c r="E1233" s="359"/>
      <c r="F1233" s="52"/>
    </row>
    <row r="1234" spans="1:9" ht="25.5">
      <c r="A1234" s="28" t="s">
        <v>3441</v>
      </c>
      <c r="B1234" s="299" t="s">
        <v>3442</v>
      </c>
      <c r="C1234" s="37"/>
      <c r="D1234" s="69"/>
      <c r="E1234" s="233"/>
      <c r="F1234" s="30"/>
    </row>
    <row r="1235" spans="1:9" ht="14.25">
      <c r="A1235" s="31" t="s">
        <v>3443</v>
      </c>
      <c r="B1235" s="215" t="s">
        <v>3444</v>
      </c>
      <c r="C1235" s="37"/>
      <c r="D1235" s="69"/>
      <c r="E1235" s="233"/>
      <c r="F1235" s="30"/>
    </row>
    <row r="1236" spans="1:9" ht="36">
      <c r="A1236" s="31" t="s">
        <v>3445</v>
      </c>
      <c r="B1236" s="300" t="s">
        <v>3446</v>
      </c>
      <c r="C1236" s="37"/>
      <c r="D1236" s="69"/>
      <c r="E1236" s="233"/>
      <c r="F1236" s="30"/>
    </row>
    <row r="1237" spans="1:9" ht="24">
      <c r="A1237" s="31" t="s">
        <v>3447</v>
      </c>
      <c r="B1237" s="215" t="s">
        <v>3448</v>
      </c>
      <c r="C1237" s="37"/>
      <c r="D1237" s="69"/>
      <c r="E1237" s="233"/>
      <c r="F1237" s="30"/>
    </row>
    <row r="1238" spans="1:9" ht="24">
      <c r="A1238" s="31" t="s">
        <v>3449</v>
      </c>
      <c r="B1238" s="300" t="s">
        <v>3450</v>
      </c>
      <c r="C1238" s="37"/>
      <c r="D1238" s="69"/>
      <c r="E1238" s="233"/>
      <c r="F1238" s="30"/>
    </row>
    <row r="1239" spans="1:9" ht="14.25">
      <c r="A1239" s="31" t="s">
        <v>3451</v>
      </c>
      <c r="B1239" s="215" t="s">
        <v>3452</v>
      </c>
      <c r="C1239" s="37"/>
      <c r="D1239" s="69"/>
      <c r="E1239" s="233"/>
      <c r="F1239" s="30"/>
    </row>
    <row r="1240" spans="1:9" ht="14.25">
      <c r="A1240" s="31" t="s">
        <v>3453</v>
      </c>
      <c r="B1240" s="300" t="s">
        <v>3454</v>
      </c>
      <c r="C1240" s="37"/>
      <c r="D1240" s="69"/>
      <c r="E1240" s="233"/>
      <c r="F1240" s="30"/>
    </row>
    <row r="1241" spans="1:9" ht="14.25">
      <c r="A1241" s="28" t="s">
        <v>3455</v>
      </c>
      <c r="B1241" s="299" t="s">
        <v>10</v>
      </c>
      <c r="C1241" s="37"/>
      <c r="D1241" s="69"/>
      <c r="E1241" s="233"/>
      <c r="F1241" s="30"/>
    </row>
    <row r="1242" spans="1:9" ht="132">
      <c r="A1242" s="31" t="s">
        <v>3456</v>
      </c>
      <c r="B1242" s="215" t="s">
        <v>949</v>
      </c>
      <c r="C1242" s="37"/>
      <c r="D1242" s="69"/>
      <c r="E1242" s="233"/>
      <c r="F1242" s="30"/>
    </row>
    <row r="1243" spans="1:9">
      <c r="A1243" s="51" t="s">
        <v>3457</v>
      </c>
      <c r="B1243" s="148" t="s">
        <v>3458</v>
      </c>
      <c r="C1243" s="45"/>
      <c r="D1243" s="68"/>
      <c r="E1243" s="359"/>
      <c r="F1243" s="86">
        <f>SUM(F1244:F1247)</f>
        <v>0</v>
      </c>
    </row>
    <row r="1244" spans="1:9" ht="178.5">
      <c r="A1244" s="28" t="s">
        <v>3459</v>
      </c>
      <c r="B1244" s="146" t="s">
        <v>4140</v>
      </c>
      <c r="C1244" s="37"/>
      <c r="D1244" s="69"/>
      <c r="E1244" s="233"/>
      <c r="F1244" s="30"/>
    </row>
    <row r="1245" spans="1:9">
      <c r="A1245" s="31" t="s">
        <v>3460</v>
      </c>
      <c r="B1245" s="220" t="s">
        <v>3461</v>
      </c>
      <c r="C1245" s="37" t="s">
        <v>13</v>
      </c>
      <c r="D1245" s="418">
        <v>48</v>
      </c>
      <c r="E1245" s="376"/>
      <c r="F1245" s="33">
        <f>D1245*E1245</f>
        <v>0</v>
      </c>
      <c r="H1245" s="425">
        <v>113</v>
      </c>
      <c r="I1245" s="425">
        <v>65</v>
      </c>
    </row>
    <row r="1246" spans="1:9" ht="89.25">
      <c r="A1246" s="28" t="s">
        <v>3462</v>
      </c>
      <c r="B1246" s="146" t="s">
        <v>3463</v>
      </c>
      <c r="C1246" s="37"/>
      <c r="D1246" s="69"/>
      <c r="E1246" s="233"/>
      <c r="F1246" s="30"/>
    </row>
    <row r="1247" spans="1:9">
      <c r="A1247" s="31" t="s">
        <v>3464</v>
      </c>
      <c r="B1247" s="220" t="s">
        <v>4145</v>
      </c>
      <c r="C1247" s="37" t="s">
        <v>13</v>
      </c>
      <c r="D1247" s="418">
        <v>0</v>
      </c>
      <c r="E1247" s="376"/>
      <c r="F1247" s="33">
        <f>D1247*E1247</f>
        <v>0</v>
      </c>
      <c r="H1247" s="425">
        <v>221</v>
      </c>
    </row>
    <row r="1248" spans="1:9">
      <c r="A1248" s="51" t="s">
        <v>3465</v>
      </c>
      <c r="B1248" s="148" t="s">
        <v>3466</v>
      </c>
      <c r="C1248" s="45"/>
      <c r="D1248" s="68"/>
      <c r="E1248" s="359"/>
      <c r="F1248" s="86">
        <f>SUM(F1249:F1251)</f>
        <v>0</v>
      </c>
    </row>
    <row r="1249" spans="1:9" ht="255">
      <c r="A1249" s="28" t="s">
        <v>3467</v>
      </c>
      <c r="B1249" s="146" t="s">
        <v>3642</v>
      </c>
      <c r="C1249" s="37"/>
      <c r="D1249" s="69"/>
      <c r="E1249" s="233"/>
      <c r="F1249" s="30"/>
    </row>
    <row r="1250" spans="1:9">
      <c r="A1250" s="31" t="s">
        <v>3468</v>
      </c>
      <c r="B1250" s="220" t="s">
        <v>3643</v>
      </c>
      <c r="C1250" s="37" t="s">
        <v>13</v>
      </c>
      <c r="D1250" s="418">
        <v>173</v>
      </c>
      <c r="E1250" s="376"/>
      <c r="F1250" s="33">
        <f>D1250*E1250</f>
        <v>0</v>
      </c>
      <c r="H1250" s="425">
        <v>193</v>
      </c>
      <c r="I1250" s="425">
        <v>20</v>
      </c>
    </row>
    <row r="1251" spans="1:9">
      <c r="A1251" s="31" t="s">
        <v>3932</v>
      </c>
      <c r="B1251" s="144" t="s">
        <v>4050</v>
      </c>
      <c r="C1251" s="37" t="s">
        <v>29</v>
      </c>
      <c r="D1251" s="419">
        <v>32</v>
      </c>
      <c r="E1251" s="376"/>
      <c r="F1251" s="33">
        <f>D1251*E1251</f>
        <v>0</v>
      </c>
      <c r="H1251" s="425">
        <v>37</v>
      </c>
      <c r="I1251" s="425">
        <v>5</v>
      </c>
    </row>
    <row r="1252" spans="1:9">
      <c r="A1252" s="51" t="s">
        <v>3469</v>
      </c>
      <c r="B1252" s="148" t="s">
        <v>3470</v>
      </c>
      <c r="C1252" s="45"/>
      <c r="D1252" s="68"/>
      <c r="E1252" s="359"/>
      <c r="F1252" s="86">
        <f>SUM(F1253:F1256)</f>
        <v>0</v>
      </c>
    </row>
    <row r="1253" spans="1:9" ht="25.5">
      <c r="A1253" s="28" t="s">
        <v>3471</v>
      </c>
      <c r="B1253" s="146" t="s">
        <v>3472</v>
      </c>
      <c r="C1253" s="37"/>
      <c r="D1253" s="69"/>
      <c r="E1253" s="233"/>
      <c r="F1253" s="30"/>
    </row>
    <row r="1254" spans="1:9">
      <c r="A1254" s="31" t="s">
        <v>3473</v>
      </c>
      <c r="B1254" s="220" t="s">
        <v>3474</v>
      </c>
      <c r="C1254" s="37" t="s">
        <v>57</v>
      </c>
      <c r="D1254" s="418">
        <v>0</v>
      </c>
      <c r="E1254" s="376"/>
      <c r="F1254" s="33">
        <f>D1254*E1254</f>
        <v>0</v>
      </c>
      <c r="H1254" s="425">
        <v>94</v>
      </c>
    </row>
    <row r="1255" spans="1:9" ht="140.25">
      <c r="A1255" s="28" t="s">
        <v>4001</v>
      </c>
      <c r="B1255" s="146" t="s">
        <v>3739</v>
      </c>
      <c r="C1255" s="37"/>
      <c r="D1255" s="69"/>
      <c r="E1255" s="233"/>
      <c r="F1255" s="30"/>
    </row>
    <row r="1256" spans="1:9">
      <c r="A1256" s="31" t="s">
        <v>4002</v>
      </c>
      <c r="B1256" s="220" t="s">
        <v>3740</v>
      </c>
      <c r="C1256" s="37" t="s">
        <v>29</v>
      </c>
      <c r="D1256" s="419">
        <v>0</v>
      </c>
      <c r="E1256" s="376"/>
      <c r="F1256" s="33">
        <f>D1256*E1256</f>
        <v>0</v>
      </c>
      <c r="H1256" s="425">
        <v>2</v>
      </c>
    </row>
    <row r="1257" spans="1:9" ht="15.75">
      <c r="A1257" s="6" t="s">
        <v>97</v>
      </c>
      <c r="B1257" s="150" t="s">
        <v>100</v>
      </c>
      <c r="C1257" s="7"/>
      <c r="D1257" s="60" t="s">
        <v>4</v>
      </c>
      <c r="E1257" s="369"/>
      <c r="F1257" s="8"/>
    </row>
    <row r="1258" spans="1:9" ht="15">
      <c r="A1258" s="48" t="s">
        <v>98</v>
      </c>
      <c r="B1258" s="151" t="s">
        <v>327</v>
      </c>
      <c r="C1258" s="49"/>
      <c r="D1258" s="63" t="s">
        <v>4</v>
      </c>
      <c r="E1258" s="370"/>
      <c r="F1258" s="53"/>
    </row>
    <row r="1259" spans="1:9" ht="15">
      <c r="A1259" s="46" t="s">
        <v>156</v>
      </c>
      <c r="B1259" s="153" t="s">
        <v>695</v>
      </c>
      <c r="C1259" s="47"/>
      <c r="D1259" s="67" t="s">
        <v>4</v>
      </c>
      <c r="E1259" s="372"/>
      <c r="F1259" s="50">
        <f>F1275+F1287+F1306</f>
        <v>0</v>
      </c>
    </row>
    <row r="1260" spans="1:9">
      <c r="A1260" s="51" t="s">
        <v>769</v>
      </c>
      <c r="B1260" s="148" t="s">
        <v>9</v>
      </c>
      <c r="C1260" s="45"/>
      <c r="D1260" s="68"/>
      <c r="E1260" s="359"/>
      <c r="F1260" s="52"/>
    </row>
    <row r="1261" spans="1:9" ht="25.5">
      <c r="A1261" s="28" t="s">
        <v>770</v>
      </c>
      <c r="B1261" s="146" t="s">
        <v>696</v>
      </c>
      <c r="C1261" s="37"/>
      <c r="D1261" s="69"/>
      <c r="E1261" s="233"/>
      <c r="F1261" s="30"/>
    </row>
    <row r="1262" spans="1:9" ht="24">
      <c r="A1262" s="31" t="s">
        <v>771</v>
      </c>
      <c r="B1262" s="319" t="s">
        <v>772</v>
      </c>
      <c r="C1262" s="319"/>
      <c r="D1262" s="320"/>
      <c r="E1262" s="320"/>
      <c r="F1262" s="319"/>
    </row>
    <row r="1263" spans="1:9" ht="36">
      <c r="A1263" s="31" t="s">
        <v>773</v>
      </c>
      <c r="B1263" s="321" t="s">
        <v>774</v>
      </c>
      <c r="C1263" s="322"/>
      <c r="D1263" s="323"/>
      <c r="E1263" s="323"/>
      <c r="F1263" s="322"/>
    </row>
    <row r="1264" spans="1:9" ht="24">
      <c r="A1264" s="31" t="s">
        <v>775</v>
      </c>
      <c r="B1264" s="250" t="s">
        <v>776</v>
      </c>
      <c r="C1264" s="324"/>
      <c r="D1264" s="325"/>
      <c r="E1264" s="325"/>
      <c r="F1264" s="324"/>
    </row>
    <row r="1265" spans="1:6" ht="24">
      <c r="A1265" s="31" t="s">
        <v>777</v>
      </c>
      <c r="B1265" s="319" t="s">
        <v>3899</v>
      </c>
      <c r="C1265" s="319"/>
      <c r="D1265" s="320"/>
      <c r="E1265" s="320"/>
      <c r="F1265" s="319"/>
    </row>
    <row r="1266" spans="1:6" ht="24">
      <c r="A1266" s="31" t="s">
        <v>778</v>
      </c>
      <c r="B1266" s="250" t="s">
        <v>779</v>
      </c>
      <c r="C1266" s="324"/>
      <c r="D1266" s="325"/>
      <c r="E1266" s="325"/>
      <c r="F1266" s="324"/>
    </row>
    <row r="1267" spans="1:6" ht="48">
      <c r="A1267" s="31" t="s">
        <v>780</v>
      </c>
      <c r="B1267" s="250" t="s">
        <v>781</v>
      </c>
      <c r="C1267" s="324"/>
      <c r="D1267" s="325"/>
      <c r="E1267" s="325"/>
      <c r="F1267" s="324"/>
    </row>
    <row r="1268" spans="1:6" ht="24">
      <c r="A1268" s="31" t="s">
        <v>782</v>
      </c>
      <c r="B1268" s="250" t="s">
        <v>783</v>
      </c>
      <c r="C1268" s="324"/>
      <c r="D1268" s="325"/>
      <c r="E1268" s="325"/>
      <c r="F1268" s="324"/>
    </row>
    <row r="1269" spans="1:6" ht="60">
      <c r="A1269" s="31" t="s">
        <v>784</v>
      </c>
      <c r="B1269" s="250" t="s">
        <v>785</v>
      </c>
      <c r="C1269" s="324"/>
      <c r="D1269" s="325"/>
      <c r="E1269" s="325"/>
      <c r="F1269" s="324"/>
    </row>
    <row r="1270" spans="1:6" ht="24">
      <c r="A1270" s="31" t="s">
        <v>786</v>
      </c>
      <c r="B1270" s="250" t="s">
        <v>787</v>
      </c>
      <c r="C1270" s="324"/>
      <c r="D1270" s="325"/>
      <c r="E1270" s="325"/>
      <c r="F1270" s="324"/>
    </row>
    <row r="1271" spans="1:6" ht="24">
      <c r="A1271" s="31" t="s">
        <v>788</v>
      </c>
      <c r="B1271" s="250" t="s">
        <v>789</v>
      </c>
      <c r="C1271" s="324"/>
      <c r="D1271" s="325"/>
      <c r="E1271" s="325"/>
      <c r="F1271" s="324"/>
    </row>
    <row r="1272" spans="1:6" ht="96">
      <c r="A1272" s="31" t="s">
        <v>790</v>
      </c>
      <c r="B1272" s="326" t="s">
        <v>4043</v>
      </c>
      <c r="C1272" s="324"/>
      <c r="D1272" s="325"/>
      <c r="E1272" s="325"/>
      <c r="F1272" s="324"/>
    </row>
    <row r="1273" spans="1:6">
      <c r="A1273" s="28" t="s">
        <v>791</v>
      </c>
      <c r="B1273" s="299" t="s">
        <v>10</v>
      </c>
      <c r="C1273" s="327"/>
      <c r="D1273" s="328"/>
      <c r="E1273" s="328"/>
      <c r="F1273" s="327"/>
    </row>
    <row r="1274" spans="1:6" ht="108">
      <c r="A1274" s="31" t="s">
        <v>792</v>
      </c>
      <c r="B1274" s="215" t="s">
        <v>1011</v>
      </c>
      <c r="C1274" s="37"/>
      <c r="D1274" s="69"/>
      <c r="E1274" s="233"/>
      <c r="F1274" s="30"/>
    </row>
    <row r="1275" spans="1:6">
      <c r="A1275" s="51" t="s">
        <v>793</v>
      </c>
      <c r="B1275" s="148" t="s">
        <v>1736</v>
      </c>
      <c r="C1275" s="45"/>
      <c r="D1275" s="68"/>
      <c r="E1275" s="359"/>
      <c r="F1275" s="86">
        <f>SUM(F1276:F1286)</f>
        <v>0</v>
      </c>
    </row>
    <row r="1276" spans="1:6" ht="140.25">
      <c r="A1276" s="28" t="s">
        <v>794</v>
      </c>
      <c r="B1276" s="146" t="s">
        <v>4071</v>
      </c>
      <c r="C1276" s="37"/>
      <c r="D1276" s="69"/>
      <c r="E1276" s="233"/>
      <c r="F1276" s="30"/>
    </row>
    <row r="1277" spans="1:6">
      <c r="A1277" s="31" t="s">
        <v>795</v>
      </c>
      <c r="B1277" s="220" t="s">
        <v>3636</v>
      </c>
      <c r="C1277" s="37" t="s">
        <v>13</v>
      </c>
      <c r="D1277" s="69">
        <v>4394.7580000000007</v>
      </c>
      <c r="E1277" s="376"/>
      <c r="F1277" s="33">
        <f>D1277*E1277</f>
        <v>0</v>
      </c>
    </row>
    <row r="1278" spans="1:6">
      <c r="A1278" s="31" t="s">
        <v>796</v>
      </c>
      <c r="B1278" s="220" t="s">
        <v>3637</v>
      </c>
      <c r="C1278" s="37" t="s">
        <v>13</v>
      </c>
      <c r="D1278" s="69">
        <v>646.18000000000006</v>
      </c>
      <c r="E1278" s="376"/>
      <c r="F1278" s="33">
        <f>D1278*E1278</f>
        <v>0</v>
      </c>
    </row>
    <row r="1279" spans="1:6">
      <c r="A1279" s="31" t="s">
        <v>797</v>
      </c>
      <c r="B1279" s="220" t="s">
        <v>1734</v>
      </c>
      <c r="C1279" s="37" t="s">
        <v>13</v>
      </c>
      <c r="D1279" s="69">
        <v>4.37</v>
      </c>
      <c r="E1279" s="376"/>
      <c r="F1279" s="33">
        <f>D1279*E1279</f>
        <v>0</v>
      </c>
    </row>
    <row r="1280" spans="1:6">
      <c r="A1280" s="31" t="s">
        <v>798</v>
      </c>
      <c r="B1280" s="220" t="s">
        <v>1733</v>
      </c>
      <c r="C1280" s="37" t="s">
        <v>13</v>
      </c>
      <c r="D1280" s="69">
        <v>32.340000000000003</v>
      </c>
      <c r="E1280" s="376"/>
      <c r="F1280" s="33">
        <f>D1280*E1280</f>
        <v>0</v>
      </c>
    </row>
    <row r="1281" spans="1:6">
      <c r="A1281" s="31" t="s">
        <v>799</v>
      </c>
      <c r="B1281" s="220" t="s">
        <v>1735</v>
      </c>
      <c r="C1281" s="37" t="s">
        <v>13</v>
      </c>
      <c r="D1281" s="69">
        <v>8.82</v>
      </c>
      <c r="E1281" s="376"/>
      <c r="F1281" s="33">
        <f>D1281*E1281</f>
        <v>0</v>
      </c>
    </row>
    <row r="1282" spans="1:6" ht="165.75">
      <c r="A1282" s="28" t="s">
        <v>800</v>
      </c>
      <c r="B1282" s="146" t="s">
        <v>4072</v>
      </c>
      <c r="C1282" s="37"/>
      <c r="D1282" s="69"/>
      <c r="E1282" s="233"/>
      <c r="F1282" s="30"/>
    </row>
    <row r="1283" spans="1:6" ht="24">
      <c r="A1283" s="31" t="s">
        <v>801</v>
      </c>
      <c r="B1283" s="220" t="s">
        <v>4075</v>
      </c>
      <c r="C1283" s="37" t="s">
        <v>13</v>
      </c>
      <c r="D1283" s="69">
        <v>220</v>
      </c>
      <c r="E1283" s="376"/>
      <c r="F1283" s="33">
        <f>D1283*E1283</f>
        <v>0</v>
      </c>
    </row>
    <row r="1284" spans="1:6" ht="24">
      <c r="A1284" s="31" t="s">
        <v>802</v>
      </c>
      <c r="B1284" s="220" t="s">
        <v>4074</v>
      </c>
      <c r="C1284" s="37" t="s">
        <v>13</v>
      </c>
      <c r="D1284" s="69">
        <v>911</v>
      </c>
      <c r="E1284" s="376"/>
      <c r="F1284" s="33">
        <f>D1284*E1284</f>
        <v>0</v>
      </c>
    </row>
    <row r="1285" spans="1:6" ht="114.75">
      <c r="A1285" s="28" t="s">
        <v>4087</v>
      </c>
      <c r="B1285" s="146" t="s">
        <v>4089</v>
      </c>
      <c r="C1285" s="37"/>
      <c r="D1285" s="69"/>
      <c r="E1285" s="233"/>
      <c r="F1285" s="30"/>
    </row>
    <row r="1286" spans="1:6" ht="24">
      <c r="A1286" s="31" t="s">
        <v>4088</v>
      </c>
      <c r="B1286" s="220" t="s">
        <v>4073</v>
      </c>
      <c r="C1286" s="37" t="s">
        <v>13</v>
      </c>
      <c r="D1286" s="69">
        <v>1193</v>
      </c>
      <c r="E1286" s="376"/>
      <c r="F1286" s="33">
        <f>D1286*E1286</f>
        <v>0</v>
      </c>
    </row>
    <row r="1287" spans="1:6">
      <c r="A1287" s="51" t="s">
        <v>803</v>
      </c>
      <c r="B1287" s="148" t="s">
        <v>807</v>
      </c>
      <c r="C1287" s="45"/>
      <c r="D1287" s="68"/>
      <c r="E1287" s="359"/>
      <c r="F1287" s="86">
        <f>SUM(F1288:F1305)</f>
        <v>0</v>
      </c>
    </row>
    <row r="1288" spans="1:6" ht="293.25">
      <c r="A1288" s="28" t="s">
        <v>804</v>
      </c>
      <c r="B1288" s="146" t="s">
        <v>1738</v>
      </c>
      <c r="C1288" s="37"/>
      <c r="D1288" s="69"/>
      <c r="E1288" s="233"/>
      <c r="F1288" s="30"/>
    </row>
    <row r="1289" spans="1:6" ht="153">
      <c r="A1289" s="28"/>
      <c r="B1289" s="146" t="s">
        <v>3900</v>
      </c>
      <c r="C1289" s="37"/>
      <c r="D1289" s="69"/>
      <c r="E1289" s="233"/>
      <c r="F1289" s="30"/>
    </row>
    <row r="1290" spans="1:6" ht="89.25">
      <c r="A1290" s="28"/>
      <c r="B1290" s="146" t="s">
        <v>1729</v>
      </c>
      <c r="C1290" s="37"/>
      <c r="D1290" s="69"/>
      <c r="E1290" s="233"/>
      <c r="F1290" s="30"/>
    </row>
    <row r="1291" spans="1:6" ht="38.25">
      <c r="A1291" s="28"/>
      <c r="B1291" s="146" t="s">
        <v>1730</v>
      </c>
      <c r="C1291" s="37"/>
      <c r="D1291" s="69"/>
      <c r="E1291" s="233"/>
      <c r="F1291" s="30"/>
    </row>
    <row r="1292" spans="1:6" ht="102">
      <c r="A1292" s="28"/>
      <c r="B1292" s="146" t="s">
        <v>1731</v>
      </c>
      <c r="C1292" s="37"/>
      <c r="D1292" s="69"/>
      <c r="E1292" s="233"/>
      <c r="F1292" s="30"/>
    </row>
    <row r="1293" spans="1:6" ht="38.25">
      <c r="A1293" s="28"/>
      <c r="B1293" s="146" t="s">
        <v>1732</v>
      </c>
      <c r="C1293" s="37"/>
      <c r="D1293" s="69"/>
      <c r="E1293" s="233"/>
      <c r="F1293" s="30"/>
    </row>
    <row r="1294" spans="1:6" ht="63.75">
      <c r="A1294" s="28"/>
      <c r="B1294" s="146" t="s">
        <v>3901</v>
      </c>
      <c r="C1294" s="37"/>
      <c r="D1294" s="69"/>
      <c r="E1294" s="233"/>
      <c r="F1294" s="30"/>
    </row>
    <row r="1295" spans="1:6" ht="38.25">
      <c r="A1295" s="28"/>
      <c r="B1295" s="146" t="s">
        <v>4070</v>
      </c>
      <c r="C1295" s="37"/>
      <c r="D1295" s="69"/>
      <c r="E1295" s="233"/>
      <c r="F1295" s="30"/>
    </row>
    <row r="1296" spans="1:6" ht="24">
      <c r="A1296" s="31" t="s">
        <v>805</v>
      </c>
      <c r="B1296" s="220" t="s">
        <v>4068</v>
      </c>
      <c r="C1296" s="37" t="s">
        <v>13</v>
      </c>
      <c r="D1296" s="69">
        <v>375</v>
      </c>
      <c r="E1296" s="376"/>
      <c r="F1296" s="33">
        <f>D1296*E1296</f>
        <v>0</v>
      </c>
    </row>
    <row r="1297" spans="1:6" ht="24">
      <c r="A1297" s="31" t="s">
        <v>3793</v>
      </c>
      <c r="B1297" s="220" t="s">
        <v>4069</v>
      </c>
      <c r="C1297" s="37" t="s">
        <v>13</v>
      </c>
      <c r="D1297" s="69">
        <v>140</v>
      </c>
      <c r="E1297" s="376"/>
      <c r="F1297" s="33">
        <f>D1297*E1297</f>
        <v>0</v>
      </c>
    </row>
    <row r="1298" spans="1:6" ht="24">
      <c r="A1298" s="31" t="s">
        <v>3794</v>
      </c>
      <c r="B1298" s="220" t="s">
        <v>1737</v>
      </c>
      <c r="C1298" s="37" t="s">
        <v>26</v>
      </c>
      <c r="D1298" s="69">
        <v>4120</v>
      </c>
      <c r="E1298" s="376"/>
      <c r="F1298" s="33">
        <f>D1298*E1298</f>
        <v>0</v>
      </c>
    </row>
    <row r="1299" spans="1:6" ht="153">
      <c r="A1299" s="28" t="s">
        <v>3795</v>
      </c>
      <c r="B1299" s="146" t="s">
        <v>3902</v>
      </c>
      <c r="C1299" s="37"/>
      <c r="D1299" s="69"/>
      <c r="E1299" s="233"/>
      <c r="F1299" s="30"/>
    </row>
    <row r="1300" spans="1:6">
      <c r="A1300" s="31" t="s">
        <v>3796</v>
      </c>
      <c r="B1300" s="220" t="s">
        <v>3554</v>
      </c>
      <c r="C1300" s="37" t="s">
        <v>29</v>
      </c>
      <c r="D1300" s="69">
        <v>55</v>
      </c>
      <c r="E1300" s="376"/>
      <c r="F1300" s="33">
        <f>D1300*E1300</f>
        <v>0</v>
      </c>
    </row>
    <row r="1301" spans="1:6">
      <c r="A1301" s="31" t="s">
        <v>3797</v>
      </c>
      <c r="B1301" s="220" t="s">
        <v>3555</v>
      </c>
      <c r="C1301" s="37" t="s">
        <v>29</v>
      </c>
      <c r="D1301" s="69">
        <v>1</v>
      </c>
      <c r="E1301" s="376"/>
      <c r="F1301" s="33">
        <f t="shared" ref="F1301:F1305" si="85">D1301*E1301</f>
        <v>0</v>
      </c>
    </row>
    <row r="1302" spans="1:6">
      <c r="A1302" s="31" t="s">
        <v>3798</v>
      </c>
      <c r="B1302" s="220" t="s">
        <v>3556</v>
      </c>
      <c r="C1302" s="37" t="s">
        <v>29</v>
      </c>
      <c r="D1302" s="69">
        <v>1</v>
      </c>
      <c r="E1302" s="376"/>
      <c r="F1302" s="33">
        <f t="shared" si="85"/>
        <v>0</v>
      </c>
    </row>
    <row r="1303" spans="1:6">
      <c r="A1303" s="31" t="s">
        <v>3799</v>
      </c>
      <c r="B1303" s="220" t="s">
        <v>3557</v>
      </c>
      <c r="C1303" s="37" t="s">
        <v>29</v>
      </c>
      <c r="D1303" s="69">
        <v>55</v>
      </c>
      <c r="E1303" s="376"/>
      <c r="F1303" s="33">
        <f t="shared" si="85"/>
        <v>0</v>
      </c>
    </row>
    <row r="1304" spans="1:6">
      <c r="A1304" s="31" t="s">
        <v>3800</v>
      </c>
      <c r="B1304" s="220" t="s">
        <v>3558</v>
      </c>
      <c r="C1304" s="37" t="s">
        <v>29</v>
      </c>
      <c r="D1304" s="69">
        <v>1</v>
      </c>
      <c r="E1304" s="376"/>
      <c r="F1304" s="33">
        <f t="shared" si="85"/>
        <v>0</v>
      </c>
    </row>
    <row r="1305" spans="1:6">
      <c r="A1305" s="31" t="s">
        <v>3801</v>
      </c>
      <c r="B1305" s="220" t="s">
        <v>3559</v>
      </c>
      <c r="C1305" s="37" t="s">
        <v>29</v>
      </c>
      <c r="D1305" s="69">
        <v>1</v>
      </c>
      <c r="E1305" s="376"/>
      <c r="F1305" s="33">
        <f t="shared" si="85"/>
        <v>0</v>
      </c>
    </row>
    <row r="1306" spans="1:6">
      <c r="A1306" s="51" t="s">
        <v>806</v>
      </c>
      <c r="B1306" s="148" t="s">
        <v>810</v>
      </c>
      <c r="C1306" s="45"/>
      <c r="D1306" s="68"/>
      <c r="E1306" s="359"/>
      <c r="F1306" s="52">
        <f>SUM(F1307:F1316)</f>
        <v>0</v>
      </c>
    </row>
    <row r="1307" spans="1:6" ht="89.25">
      <c r="A1307" s="296" t="s">
        <v>808</v>
      </c>
      <c r="B1307" s="253" t="s">
        <v>3903</v>
      </c>
      <c r="C1307" s="29"/>
      <c r="D1307" s="89"/>
      <c r="E1307" s="371"/>
      <c r="F1307" s="35"/>
    </row>
    <row r="1308" spans="1:6">
      <c r="A1308" s="31" t="s">
        <v>809</v>
      </c>
      <c r="B1308" s="292" t="s">
        <v>811</v>
      </c>
      <c r="C1308" s="329" t="s">
        <v>29</v>
      </c>
      <c r="D1308" s="415">
        <v>1</v>
      </c>
      <c r="E1308" s="376"/>
      <c r="F1308" s="268">
        <f t="shared" ref="F1308" si="86">+E1308*D1308</f>
        <v>0</v>
      </c>
    </row>
    <row r="1309" spans="1:6" ht="25.5">
      <c r="A1309" s="28" t="s">
        <v>3552</v>
      </c>
      <c r="B1309" s="253" t="s">
        <v>4005</v>
      </c>
      <c r="C1309" s="329"/>
      <c r="D1309" s="330"/>
      <c r="E1309" s="376"/>
      <c r="F1309" s="268"/>
    </row>
    <row r="1310" spans="1:6">
      <c r="A1310" s="31" t="s">
        <v>3553</v>
      </c>
      <c r="B1310" s="220" t="s">
        <v>3834</v>
      </c>
      <c r="C1310" s="37" t="s">
        <v>13</v>
      </c>
      <c r="D1310" s="69">
        <v>213.6</v>
      </c>
      <c r="E1310" s="376"/>
      <c r="F1310" s="33">
        <f t="shared" ref="F1310" si="87">D1310*E1310</f>
        <v>0</v>
      </c>
    </row>
    <row r="1311" spans="1:6">
      <c r="A1311" s="31" t="s">
        <v>4003</v>
      </c>
      <c r="B1311" s="220" t="s">
        <v>4004</v>
      </c>
      <c r="C1311" s="37" t="s">
        <v>57</v>
      </c>
      <c r="D1311" s="69">
        <v>171.5</v>
      </c>
      <c r="E1311" s="376"/>
      <c r="F1311" s="33">
        <f t="shared" ref="F1311" si="88">D1311*E1311</f>
        <v>0</v>
      </c>
    </row>
    <row r="1312" spans="1:6" ht="38.25">
      <c r="A1312" s="28" t="s">
        <v>3791</v>
      </c>
      <c r="B1312" s="253" t="s">
        <v>3561</v>
      </c>
      <c r="C1312" s="329"/>
      <c r="D1312" s="330"/>
      <c r="E1312" s="371"/>
      <c r="F1312" s="268"/>
    </row>
    <row r="1313" spans="1:6" ht="60">
      <c r="A1313" s="31" t="s">
        <v>3792</v>
      </c>
      <c r="B1313" s="220" t="s">
        <v>3562</v>
      </c>
      <c r="C1313" s="37" t="s">
        <v>57</v>
      </c>
      <c r="D1313" s="69">
        <v>4</v>
      </c>
      <c r="E1313" s="376"/>
      <c r="F1313" s="33">
        <f t="shared" ref="F1313:F1314" si="89">D1313*E1313</f>
        <v>0</v>
      </c>
    </row>
    <row r="1314" spans="1:6" ht="60">
      <c r="A1314" s="31" t="s">
        <v>3831</v>
      </c>
      <c r="B1314" s="292" t="s">
        <v>3563</v>
      </c>
      <c r="C1314" s="329" t="s">
        <v>13</v>
      </c>
      <c r="D1314" s="330">
        <v>1.5</v>
      </c>
      <c r="E1314" s="376"/>
      <c r="F1314" s="33">
        <f t="shared" si="89"/>
        <v>0</v>
      </c>
    </row>
    <row r="1315" spans="1:6">
      <c r="A1315" s="296" t="s">
        <v>3832</v>
      </c>
      <c r="B1315" s="253" t="s">
        <v>812</v>
      </c>
      <c r="C1315" s="329"/>
      <c r="D1315" s="330"/>
      <c r="E1315" s="371"/>
      <c r="F1315" s="268"/>
    </row>
    <row r="1316" spans="1:6" ht="48">
      <c r="A1316" s="31" t="s">
        <v>3833</v>
      </c>
      <c r="B1316" s="220" t="s">
        <v>813</v>
      </c>
      <c r="C1316" s="37" t="s">
        <v>57</v>
      </c>
      <c r="D1316" s="69">
        <v>25</v>
      </c>
      <c r="E1316" s="376"/>
      <c r="F1316" s="33">
        <f t="shared" ref="F1316" si="90">D1316*E1316</f>
        <v>0</v>
      </c>
    </row>
    <row r="1317" spans="1:6" ht="15.75">
      <c r="A1317" s="6" t="s">
        <v>97</v>
      </c>
      <c r="B1317" s="150" t="s">
        <v>100</v>
      </c>
      <c r="C1317" s="7"/>
      <c r="D1317" s="60" t="s">
        <v>4</v>
      </c>
      <c r="E1317" s="369"/>
      <c r="F1317" s="8"/>
    </row>
    <row r="1318" spans="1:6" ht="15">
      <c r="A1318" s="48" t="s">
        <v>98</v>
      </c>
      <c r="B1318" s="151" t="s">
        <v>327</v>
      </c>
      <c r="C1318" s="49"/>
      <c r="D1318" s="63" t="s">
        <v>4</v>
      </c>
      <c r="E1318" s="370"/>
      <c r="F1318" s="53"/>
    </row>
    <row r="1319" spans="1:6" ht="15">
      <c r="A1319" s="46" t="s">
        <v>157</v>
      </c>
      <c r="B1319" s="153" t="s">
        <v>675</v>
      </c>
      <c r="C1319" s="47"/>
      <c r="D1319" s="67" t="s">
        <v>4</v>
      </c>
      <c r="E1319" s="372"/>
      <c r="F1319" s="50">
        <f>F1341+F1359+F1368</f>
        <v>0</v>
      </c>
    </row>
    <row r="1320" spans="1:6">
      <c r="A1320" s="51" t="s">
        <v>814</v>
      </c>
      <c r="B1320" s="148" t="s">
        <v>9</v>
      </c>
      <c r="C1320" s="45"/>
      <c r="D1320" s="68"/>
      <c r="E1320" s="359"/>
      <c r="F1320" s="52"/>
    </row>
    <row r="1321" spans="1:6" ht="25.5">
      <c r="A1321" s="296" t="s">
        <v>815</v>
      </c>
      <c r="B1321" s="253" t="s">
        <v>816</v>
      </c>
      <c r="C1321" s="331"/>
      <c r="D1321" s="332"/>
      <c r="E1321" s="332"/>
      <c r="F1321" s="273"/>
    </row>
    <row r="1322" spans="1:6" ht="24">
      <c r="A1322" s="333" t="s">
        <v>817</v>
      </c>
      <c r="B1322" s="292" t="s">
        <v>39</v>
      </c>
      <c r="C1322" s="331"/>
      <c r="D1322" s="332"/>
      <c r="E1322" s="332"/>
      <c r="F1322" s="273"/>
    </row>
    <row r="1323" spans="1:6" ht="24">
      <c r="A1323" s="333" t="s">
        <v>818</v>
      </c>
      <c r="B1323" s="326" t="s">
        <v>819</v>
      </c>
      <c r="C1323" s="334"/>
      <c r="D1323" s="335"/>
      <c r="E1323" s="335"/>
      <c r="F1323" s="336"/>
    </row>
    <row r="1324" spans="1:6" ht="36">
      <c r="A1324" s="333" t="s">
        <v>820</v>
      </c>
      <c r="B1324" s="326" t="s">
        <v>821</v>
      </c>
      <c r="C1324" s="334"/>
      <c r="D1324" s="335"/>
      <c r="E1324" s="335"/>
      <c r="F1324" s="336"/>
    </row>
    <row r="1325" spans="1:6" ht="24">
      <c r="A1325" s="333" t="s">
        <v>822</v>
      </c>
      <c r="B1325" s="326" t="s">
        <v>50</v>
      </c>
      <c r="C1325" s="334"/>
      <c r="D1325" s="335"/>
      <c r="E1325" s="335"/>
      <c r="F1325" s="336"/>
    </row>
    <row r="1326" spans="1:6" ht="24">
      <c r="A1326" s="333" t="s">
        <v>823</v>
      </c>
      <c r="B1326" s="326" t="s">
        <v>824</v>
      </c>
      <c r="C1326" s="334"/>
      <c r="D1326" s="335"/>
      <c r="E1326" s="335"/>
      <c r="F1326" s="336"/>
    </row>
    <row r="1327" spans="1:6" ht="24">
      <c r="A1327" s="333" t="s">
        <v>825</v>
      </c>
      <c r="B1327" s="326" t="s">
        <v>826</v>
      </c>
      <c r="C1327" s="334"/>
      <c r="D1327" s="335"/>
      <c r="E1327" s="335"/>
      <c r="F1327" s="336"/>
    </row>
    <row r="1328" spans="1:6" ht="24">
      <c r="A1328" s="333" t="s">
        <v>827</v>
      </c>
      <c r="B1328" s="326" t="s">
        <v>828</v>
      </c>
      <c r="C1328" s="334"/>
      <c r="D1328" s="335"/>
      <c r="E1328" s="335"/>
      <c r="F1328" s="336"/>
    </row>
    <row r="1329" spans="1:6" ht="36">
      <c r="A1329" s="333" t="s">
        <v>829</v>
      </c>
      <c r="B1329" s="326" t="s">
        <v>830</v>
      </c>
      <c r="C1329" s="334"/>
      <c r="D1329" s="335"/>
      <c r="E1329" s="335"/>
      <c r="F1329" s="336"/>
    </row>
    <row r="1330" spans="1:6" ht="36">
      <c r="A1330" s="333" t="s">
        <v>831</v>
      </c>
      <c r="B1330" s="326" t="s">
        <v>3898</v>
      </c>
      <c r="C1330" s="334"/>
      <c r="D1330" s="335"/>
      <c r="E1330" s="335"/>
      <c r="F1330" s="336"/>
    </row>
    <row r="1331" spans="1:6" ht="24">
      <c r="A1331" s="333" t="s">
        <v>832</v>
      </c>
      <c r="B1331" s="326" t="s">
        <v>833</v>
      </c>
      <c r="C1331" s="334"/>
      <c r="D1331" s="335"/>
      <c r="E1331" s="335"/>
      <c r="F1331" s="336"/>
    </row>
    <row r="1332" spans="1:6">
      <c r="A1332" s="333" t="s">
        <v>834</v>
      </c>
      <c r="B1332" s="326" t="s">
        <v>835</v>
      </c>
      <c r="C1332" s="334"/>
      <c r="D1332" s="335"/>
      <c r="E1332" s="335"/>
      <c r="F1332" s="336"/>
    </row>
    <row r="1333" spans="1:6" ht="24">
      <c r="A1333" s="333" t="s">
        <v>836</v>
      </c>
      <c r="B1333" s="326" t="s">
        <v>837</v>
      </c>
      <c r="C1333" s="334"/>
      <c r="D1333" s="335"/>
      <c r="E1333" s="335"/>
      <c r="F1333" s="336"/>
    </row>
    <row r="1334" spans="1:6" ht="24">
      <c r="A1334" s="333" t="s">
        <v>838</v>
      </c>
      <c r="B1334" s="337" t="s">
        <v>839</v>
      </c>
      <c r="C1334" s="338"/>
      <c r="D1334" s="339"/>
      <c r="E1334" s="339"/>
      <c r="F1334" s="274"/>
    </row>
    <row r="1335" spans="1:6" ht="24">
      <c r="A1335" s="333" t="s">
        <v>840</v>
      </c>
      <c r="B1335" s="337" t="s">
        <v>841</v>
      </c>
      <c r="C1335" s="338"/>
      <c r="D1335" s="339"/>
      <c r="E1335" s="339"/>
      <c r="F1335" s="274"/>
    </row>
    <row r="1336" spans="1:6" ht="60">
      <c r="A1336" s="333" t="s">
        <v>842</v>
      </c>
      <c r="B1336" s="337" t="s">
        <v>4006</v>
      </c>
      <c r="C1336" s="338"/>
      <c r="D1336" s="339"/>
      <c r="E1336" s="339"/>
      <c r="F1336" s="274"/>
    </row>
    <row r="1337" spans="1:6">
      <c r="A1337" s="333" t="s">
        <v>843</v>
      </c>
      <c r="B1337" s="337" t="s">
        <v>844</v>
      </c>
      <c r="C1337" s="338"/>
      <c r="D1337" s="339"/>
      <c r="E1337" s="339"/>
      <c r="F1337" s="274"/>
    </row>
    <row r="1338" spans="1:6" ht="24">
      <c r="A1338" s="333" t="s">
        <v>845</v>
      </c>
      <c r="B1338" s="337" t="s">
        <v>846</v>
      </c>
      <c r="C1338" s="338"/>
      <c r="D1338" s="339"/>
      <c r="E1338" s="339"/>
      <c r="F1338" s="274"/>
    </row>
    <row r="1339" spans="1:6">
      <c r="A1339" s="296" t="s">
        <v>847</v>
      </c>
      <c r="B1339" s="253" t="s">
        <v>10</v>
      </c>
      <c r="C1339" s="331"/>
      <c r="D1339" s="332"/>
      <c r="E1339" s="332"/>
      <c r="F1339" s="273"/>
    </row>
    <row r="1340" spans="1:6" ht="108">
      <c r="A1340" s="340" t="s">
        <v>848</v>
      </c>
      <c r="B1340" s="215" t="s">
        <v>1012</v>
      </c>
      <c r="C1340" s="338"/>
      <c r="D1340" s="339"/>
      <c r="E1340" s="339"/>
      <c r="F1340" s="274"/>
    </row>
    <row r="1341" spans="1:6">
      <c r="A1341" s="91" t="s">
        <v>849</v>
      </c>
      <c r="B1341" s="156" t="s">
        <v>850</v>
      </c>
      <c r="C1341" s="92"/>
      <c r="D1341" s="93"/>
      <c r="E1341" s="93"/>
      <c r="F1341" s="94">
        <f>SUM(F1342:F1358)</f>
        <v>0</v>
      </c>
    </row>
    <row r="1342" spans="1:6">
      <c r="A1342" s="296" t="s">
        <v>851</v>
      </c>
      <c r="B1342" s="253" t="s">
        <v>852</v>
      </c>
      <c r="C1342" s="95"/>
      <c r="D1342" s="96"/>
      <c r="E1342" s="96"/>
      <c r="F1342" s="97"/>
    </row>
    <row r="1343" spans="1:6" ht="24">
      <c r="A1343" s="275" t="s">
        <v>853</v>
      </c>
      <c r="B1343" s="157" t="s">
        <v>854</v>
      </c>
      <c r="C1343" s="98"/>
      <c r="D1343" s="99"/>
      <c r="E1343" s="99"/>
      <c r="F1343" s="100"/>
    </row>
    <row r="1344" spans="1:6" ht="178.5">
      <c r="A1344" s="296" t="s">
        <v>855</v>
      </c>
      <c r="B1344" s="253" t="s">
        <v>678</v>
      </c>
      <c r="C1344" s="338"/>
      <c r="D1344" s="339"/>
      <c r="E1344" s="339"/>
      <c r="F1344" s="274"/>
    </row>
    <row r="1345" spans="1:9" ht="48">
      <c r="A1345" s="275" t="s">
        <v>856</v>
      </c>
      <c r="B1345" s="270" t="s">
        <v>3564</v>
      </c>
      <c r="C1345" s="329" t="s">
        <v>13</v>
      </c>
      <c r="D1345" s="430">
        <v>712.60000000000014</v>
      </c>
      <c r="E1345" s="376"/>
      <c r="F1345" s="268">
        <f t="shared" ref="F1345:F1352" si="91">+E1345*D1345</f>
        <v>0</v>
      </c>
      <c r="H1345" s="425">
        <v>1027.6000000000001</v>
      </c>
      <c r="I1345" s="425">
        <v>315</v>
      </c>
    </row>
    <row r="1346" spans="1:9" ht="48">
      <c r="A1346" s="275" t="s">
        <v>857</v>
      </c>
      <c r="B1346" s="270" t="s">
        <v>3789</v>
      </c>
      <c r="C1346" s="329" t="s">
        <v>13</v>
      </c>
      <c r="D1346" s="330">
        <v>151.44999999999999</v>
      </c>
      <c r="E1346" s="376"/>
      <c r="F1346" s="268">
        <f t="shared" ref="F1346" si="92">+E1346*D1346</f>
        <v>0</v>
      </c>
    </row>
    <row r="1347" spans="1:9" ht="48">
      <c r="A1347" s="275" t="s">
        <v>858</v>
      </c>
      <c r="B1347" s="270" t="s">
        <v>3565</v>
      </c>
      <c r="C1347" s="329" t="s">
        <v>13</v>
      </c>
      <c r="D1347" s="330">
        <v>424.17</v>
      </c>
      <c r="E1347" s="376"/>
      <c r="F1347" s="268">
        <f t="shared" si="91"/>
        <v>0</v>
      </c>
    </row>
    <row r="1348" spans="1:9" ht="48">
      <c r="A1348" s="275" t="s">
        <v>859</v>
      </c>
      <c r="B1348" s="270" t="s">
        <v>3566</v>
      </c>
      <c r="C1348" s="329" t="s">
        <v>13</v>
      </c>
      <c r="D1348" s="330">
        <v>2422.6999999999998</v>
      </c>
      <c r="E1348" s="376"/>
      <c r="F1348" s="268">
        <f t="shared" si="91"/>
        <v>0</v>
      </c>
    </row>
    <row r="1349" spans="1:9" ht="84">
      <c r="A1349" s="275" t="s">
        <v>860</v>
      </c>
      <c r="B1349" s="270" t="s">
        <v>3567</v>
      </c>
      <c r="C1349" s="266" t="s">
        <v>13</v>
      </c>
      <c r="D1349" s="330">
        <v>52.2</v>
      </c>
      <c r="E1349" s="376"/>
      <c r="F1349" s="268">
        <f t="shared" si="91"/>
        <v>0</v>
      </c>
    </row>
    <row r="1350" spans="1:9" ht="60">
      <c r="A1350" s="275" t="s">
        <v>861</v>
      </c>
      <c r="B1350" s="270" t="s">
        <v>3568</v>
      </c>
      <c r="C1350" s="266" t="s">
        <v>13</v>
      </c>
      <c r="D1350" s="330">
        <v>73.122900000000001</v>
      </c>
      <c r="E1350" s="376"/>
      <c r="F1350" s="268">
        <f t="shared" si="91"/>
        <v>0</v>
      </c>
    </row>
    <row r="1351" spans="1:9" ht="60">
      <c r="A1351" s="275" t="s">
        <v>862</v>
      </c>
      <c r="B1351" s="270" t="s">
        <v>3569</v>
      </c>
      <c r="C1351" s="266" t="s">
        <v>13</v>
      </c>
      <c r="D1351" s="330">
        <v>252.91499999999999</v>
      </c>
      <c r="E1351" s="376"/>
      <c r="F1351" s="268">
        <f t="shared" si="91"/>
        <v>0</v>
      </c>
    </row>
    <row r="1352" spans="1:9" ht="48">
      <c r="A1352" s="275" t="s">
        <v>3790</v>
      </c>
      <c r="B1352" s="341" t="s">
        <v>3570</v>
      </c>
      <c r="C1352" s="266" t="s">
        <v>57</v>
      </c>
      <c r="D1352" s="330">
        <v>244.71</v>
      </c>
      <c r="E1352" s="376"/>
      <c r="F1352" s="268">
        <f t="shared" si="91"/>
        <v>0</v>
      </c>
    </row>
    <row r="1353" spans="1:9" ht="140.25">
      <c r="A1353" s="296" t="s">
        <v>863</v>
      </c>
      <c r="B1353" s="253" t="s">
        <v>4007</v>
      </c>
      <c r="C1353" s="266"/>
      <c r="D1353" s="267"/>
      <c r="E1353" s="267"/>
      <c r="F1353" s="342"/>
    </row>
    <row r="1354" spans="1:9" ht="24">
      <c r="A1354" s="275" t="s">
        <v>864</v>
      </c>
      <c r="B1354" s="292" t="s">
        <v>4008</v>
      </c>
      <c r="C1354" s="329" t="s">
        <v>13</v>
      </c>
      <c r="D1354" s="330">
        <v>424.17</v>
      </c>
      <c r="E1354" s="376"/>
      <c r="F1354" s="268">
        <f t="shared" ref="F1354:F1355" si="93">+E1354*D1354</f>
        <v>0</v>
      </c>
    </row>
    <row r="1355" spans="1:9" ht="48">
      <c r="A1355" s="275" t="s">
        <v>865</v>
      </c>
      <c r="B1355" s="292" t="s">
        <v>4009</v>
      </c>
      <c r="C1355" s="329" t="s">
        <v>13</v>
      </c>
      <c r="D1355" s="330">
        <v>204.60060000000001</v>
      </c>
      <c r="E1355" s="376"/>
      <c r="F1355" s="268">
        <f t="shared" si="93"/>
        <v>0</v>
      </c>
    </row>
    <row r="1356" spans="1:9" ht="24">
      <c r="A1356" s="275" t="s">
        <v>1499</v>
      </c>
      <c r="B1356" s="292" t="s">
        <v>4010</v>
      </c>
      <c r="C1356" s="329" t="s">
        <v>13</v>
      </c>
      <c r="D1356" s="330">
        <v>210</v>
      </c>
      <c r="E1356" s="376"/>
      <c r="F1356" s="268">
        <f t="shared" ref="F1356" si="94">+E1356*D1356</f>
        <v>0</v>
      </c>
    </row>
    <row r="1357" spans="1:9" ht="24">
      <c r="A1357" s="275" t="s">
        <v>1499</v>
      </c>
      <c r="B1357" s="292" t="s">
        <v>4011</v>
      </c>
      <c r="C1357" s="329" t="s">
        <v>13</v>
      </c>
      <c r="D1357" s="330">
        <v>2475</v>
      </c>
      <c r="E1357" s="376"/>
      <c r="F1357" s="268">
        <f t="shared" ref="F1357" si="95">+E1357*D1357</f>
        <v>0</v>
      </c>
    </row>
    <row r="1358" spans="1:9" ht="48">
      <c r="A1358" s="275" t="s">
        <v>1500</v>
      </c>
      <c r="B1358" s="292" t="s">
        <v>4012</v>
      </c>
      <c r="C1358" s="329" t="s">
        <v>57</v>
      </c>
      <c r="D1358" s="330">
        <v>256</v>
      </c>
      <c r="E1358" s="376"/>
      <c r="F1358" s="268">
        <f t="shared" ref="F1358" si="96">+E1358*D1358</f>
        <v>0</v>
      </c>
    </row>
    <row r="1359" spans="1:9">
      <c r="A1359" s="91" t="s">
        <v>866</v>
      </c>
      <c r="B1359" s="156" t="s">
        <v>867</v>
      </c>
      <c r="C1359" s="92"/>
      <c r="D1359" s="93"/>
      <c r="E1359" s="93"/>
      <c r="F1359" s="94">
        <f>SUM(F1360:F1367)</f>
        <v>0</v>
      </c>
    </row>
    <row r="1360" spans="1:9">
      <c r="A1360" s="296" t="s">
        <v>868</v>
      </c>
      <c r="B1360" s="253" t="s">
        <v>852</v>
      </c>
      <c r="C1360" s="95"/>
      <c r="D1360" s="96"/>
      <c r="E1360" s="96"/>
      <c r="F1360" s="97"/>
    </row>
    <row r="1361" spans="1:9" ht="24">
      <c r="A1361" s="275" t="s">
        <v>869</v>
      </c>
      <c r="B1361" s="292" t="s">
        <v>870</v>
      </c>
      <c r="C1361" s="98"/>
      <c r="D1361" s="99"/>
      <c r="E1361" s="99"/>
      <c r="F1361" s="100"/>
    </row>
    <row r="1362" spans="1:9" ht="165.75">
      <c r="A1362" s="296" t="s">
        <v>871</v>
      </c>
      <c r="B1362" s="253" t="s">
        <v>3654</v>
      </c>
      <c r="C1362" s="338"/>
      <c r="D1362" s="339"/>
      <c r="E1362" s="339"/>
      <c r="F1362" s="274"/>
    </row>
    <row r="1363" spans="1:9" ht="36">
      <c r="A1363" s="275" t="s">
        <v>872</v>
      </c>
      <c r="B1363" s="292" t="s">
        <v>3573</v>
      </c>
      <c r="C1363" s="329" t="s">
        <v>13</v>
      </c>
      <c r="D1363" s="430">
        <v>866.16920000000005</v>
      </c>
      <c r="E1363" s="376"/>
      <c r="F1363" s="268">
        <f t="shared" ref="F1363" si="97">+E1363*D1363</f>
        <v>0</v>
      </c>
      <c r="H1363" s="425">
        <v>1185.1692</v>
      </c>
      <c r="I1363" s="425">
        <v>319</v>
      </c>
    </row>
    <row r="1364" spans="1:9" ht="36">
      <c r="A1364" s="275" t="s">
        <v>3571</v>
      </c>
      <c r="B1364" s="292" t="s">
        <v>3574</v>
      </c>
      <c r="C1364" s="329" t="s">
        <v>13</v>
      </c>
      <c r="D1364" s="330">
        <v>148</v>
      </c>
      <c r="E1364" s="376"/>
      <c r="F1364" s="268">
        <f t="shared" ref="F1364:F1365" si="98">+E1364*D1364</f>
        <v>0</v>
      </c>
    </row>
    <row r="1365" spans="1:9" ht="84">
      <c r="A1365" s="275" t="s">
        <v>3572</v>
      </c>
      <c r="B1365" s="292" t="s">
        <v>3575</v>
      </c>
      <c r="C1365" s="329" t="s">
        <v>13</v>
      </c>
      <c r="D1365" s="330">
        <v>29</v>
      </c>
      <c r="E1365" s="376"/>
      <c r="F1365" s="268">
        <f t="shared" si="98"/>
        <v>0</v>
      </c>
    </row>
    <row r="1366" spans="1:9" ht="102">
      <c r="A1366" s="296" t="s">
        <v>3576</v>
      </c>
      <c r="B1366" s="253" t="s">
        <v>3578</v>
      </c>
      <c r="C1366" s="338"/>
      <c r="D1366" s="339"/>
      <c r="E1366" s="339"/>
      <c r="F1366" s="274"/>
    </row>
    <row r="1367" spans="1:9" ht="48">
      <c r="A1367" s="275" t="s">
        <v>3577</v>
      </c>
      <c r="B1367" s="292" t="s">
        <v>3579</v>
      </c>
      <c r="C1367" s="329" t="s">
        <v>13</v>
      </c>
      <c r="D1367" s="330">
        <v>680.81910000000005</v>
      </c>
      <c r="E1367" s="376"/>
      <c r="F1367" s="268">
        <f t="shared" ref="F1367" si="99">+E1367*D1367</f>
        <v>0</v>
      </c>
    </row>
    <row r="1368" spans="1:9">
      <c r="A1368" s="91" t="s">
        <v>873</v>
      </c>
      <c r="B1368" s="156" t="s">
        <v>874</v>
      </c>
      <c r="C1368" s="92"/>
      <c r="D1368" s="93"/>
      <c r="E1368" s="93"/>
      <c r="F1368" s="94">
        <f>SUM(F1369:F1384)</f>
        <v>0</v>
      </c>
    </row>
    <row r="1369" spans="1:9" ht="89.25">
      <c r="A1369" s="28" t="s">
        <v>875</v>
      </c>
      <c r="B1369" s="304" t="s">
        <v>3757</v>
      </c>
      <c r="C1369" s="37"/>
      <c r="D1369" s="69"/>
      <c r="E1369" s="233"/>
      <c r="F1369" s="274"/>
    </row>
    <row r="1370" spans="1:9">
      <c r="A1370" s="31" t="s">
        <v>877</v>
      </c>
      <c r="B1370" s="305" t="s">
        <v>3741</v>
      </c>
      <c r="C1370" s="37" t="s">
        <v>29</v>
      </c>
      <c r="D1370" s="70">
        <v>5</v>
      </c>
      <c r="E1370" s="376"/>
      <c r="F1370" s="268">
        <f t="shared" ref="F1370:F1377" si="100">+E1370*D1370</f>
        <v>0</v>
      </c>
    </row>
    <row r="1371" spans="1:9" ht="114.75">
      <c r="A1371" s="28" t="s">
        <v>3742</v>
      </c>
      <c r="B1371" s="304" t="s">
        <v>3743</v>
      </c>
      <c r="C1371" s="37"/>
      <c r="D1371" s="70"/>
      <c r="E1371" s="233"/>
      <c r="F1371" s="268">
        <f t="shared" si="100"/>
        <v>0</v>
      </c>
    </row>
    <row r="1372" spans="1:9">
      <c r="A1372" s="31" t="s">
        <v>3744</v>
      </c>
      <c r="B1372" s="305" t="s">
        <v>3741</v>
      </c>
      <c r="C1372" s="37" t="s">
        <v>29</v>
      </c>
      <c r="D1372" s="70">
        <v>3</v>
      </c>
      <c r="E1372" s="376"/>
      <c r="F1372" s="268">
        <f t="shared" si="100"/>
        <v>0</v>
      </c>
    </row>
    <row r="1373" spans="1:9" ht="102">
      <c r="A1373" s="28" t="s">
        <v>3745</v>
      </c>
      <c r="B1373" s="304" t="s">
        <v>3746</v>
      </c>
      <c r="C1373" s="37"/>
      <c r="D1373" s="70"/>
      <c r="E1373" s="233"/>
      <c r="F1373" s="268"/>
    </row>
    <row r="1374" spans="1:9">
      <c r="A1374" s="31" t="s">
        <v>3747</v>
      </c>
      <c r="B1374" s="305" t="s">
        <v>3748</v>
      </c>
      <c r="C1374" s="37" t="s">
        <v>29</v>
      </c>
      <c r="D1374" s="70">
        <v>2</v>
      </c>
      <c r="E1374" s="376"/>
      <c r="F1374" s="268">
        <f t="shared" si="100"/>
        <v>0</v>
      </c>
    </row>
    <row r="1375" spans="1:9">
      <c r="A1375" s="31" t="s">
        <v>3749</v>
      </c>
      <c r="B1375" s="305" t="s">
        <v>3750</v>
      </c>
      <c r="C1375" s="37" t="s">
        <v>29</v>
      </c>
      <c r="D1375" s="70">
        <v>2</v>
      </c>
      <c r="E1375" s="376"/>
      <c r="F1375" s="268">
        <f t="shared" si="100"/>
        <v>0</v>
      </c>
    </row>
    <row r="1376" spans="1:9" ht="102">
      <c r="A1376" s="28" t="s">
        <v>3751</v>
      </c>
      <c r="B1376" s="304" t="s">
        <v>3752</v>
      </c>
      <c r="C1376" s="37"/>
      <c r="D1376" s="70"/>
      <c r="E1376" s="233"/>
      <c r="F1376" s="268"/>
    </row>
    <row r="1377" spans="1:8">
      <c r="A1377" s="31" t="s">
        <v>3753</v>
      </c>
      <c r="B1377" s="305" t="s">
        <v>3754</v>
      </c>
      <c r="C1377" s="37" t="s">
        <v>29</v>
      </c>
      <c r="D1377" s="70">
        <v>1</v>
      </c>
      <c r="E1377" s="376"/>
      <c r="F1377" s="268">
        <f t="shared" si="100"/>
        <v>0</v>
      </c>
    </row>
    <row r="1378" spans="1:8">
      <c r="A1378" s="296" t="s">
        <v>3755</v>
      </c>
      <c r="B1378" s="253" t="s">
        <v>876</v>
      </c>
      <c r="C1378" s="338"/>
      <c r="D1378" s="339"/>
      <c r="E1378" s="339"/>
      <c r="F1378" s="274"/>
    </row>
    <row r="1379" spans="1:8" ht="48">
      <c r="A1379" s="275" t="s">
        <v>3756</v>
      </c>
      <c r="B1379" s="292" t="s">
        <v>878</v>
      </c>
      <c r="C1379" s="329" t="s">
        <v>57</v>
      </c>
      <c r="D1379" s="330">
        <v>45.87</v>
      </c>
      <c r="E1379" s="376"/>
      <c r="F1379" s="268">
        <f t="shared" ref="F1379:F1383" si="101">+E1379*D1379</f>
        <v>0</v>
      </c>
    </row>
    <row r="1380" spans="1:8">
      <c r="A1380" s="275" t="s">
        <v>3758</v>
      </c>
      <c r="B1380" s="343" t="s">
        <v>879</v>
      </c>
      <c r="C1380" s="329" t="s">
        <v>57</v>
      </c>
      <c r="D1380" s="330">
        <v>104.64000000000001</v>
      </c>
      <c r="E1380" s="376"/>
      <c r="F1380" s="268">
        <f t="shared" si="101"/>
        <v>0</v>
      </c>
    </row>
    <row r="1381" spans="1:8" ht="36">
      <c r="A1381" s="275" t="s">
        <v>3759</v>
      </c>
      <c r="B1381" s="343" t="s">
        <v>3580</v>
      </c>
      <c r="C1381" s="329" t="s">
        <v>57</v>
      </c>
      <c r="D1381" s="330">
        <v>534.94000000000005</v>
      </c>
      <c r="E1381" s="376"/>
      <c r="F1381" s="268">
        <f t="shared" si="101"/>
        <v>0</v>
      </c>
    </row>
    <row r="1382" spans="1:8" ht="36">
      <c r="A1382" s="275" t="s">
        <v>3760</v>
      </c>
      <c r="B1382" s="343" t="s">
        <v>3581</v>
      </c>
      <c r="C1382" s="344" t="s">
        <v>57</v>
      </c>
      <c r="D1382" s="431">
        <v>0</v>
      </c>
      <c r="E1382" s="376"/>
      <c r="F1382" s="268">
        <f t="shared" si="101"/>
        <v>0</v>
      </c>
      <c r="H1382" s="425">
        <v>125</v>
      </c>
    </row>
    <row r="1383" spans="1:8" ht="36">
      <c r="A1383" s="275" t="s">
        <v>3761</v>
      </c>
      <c r="B1383" s="343" t="s">
        <v>3582</v>
      </c>
      <c r="C1383" s="344" t="s">
        <v>57</v>
      </c>
      <c r="D1383" s="431">
        <v>0</v>
      </c>
      <c r="E1383" s="376"/>
      <c r="F1383" s="268">
        <f t="shared" si="101"/>
        <v>0</v>
      </c>
      <c r="H1383" s="425">
        <v>185</v>
      </c>
    </row>
    <row r="1384" spans="1:8" ht="36">
      <c r="A1384" s="275" t="s">
        <v>3762</v>
      </c>
      <c r="B1384" s="345" t="s">
        <v>880</v>
      </c>
      <c r="C1384" s="344" t="s">
        <v>133</v>
      </c>
      <c r="D1384" s="412"/>
      <c r="E1384" s="364">
        <f>(F1341+F1359+SUM(F1370:F1383))*0.03</f>
        <v>0</v>
      </c>
      <c r="F1384" s="346">
        <f>E1384</f>
        <v>0</v>
      </c>
    </row>
    <row r="1385" spans="1:8" ht="15.75">
      <c r="A1385" s="6" t="s">
        <v>97</v>
      </c>
      <c r="B1385" s="150" t="s">
        <v>100</v>
      </c>
      <c r="C1385" s="7"/>
      <c r="D1385" s="60" t="s">
        <v>4</v>
      </c>
      <c r="E1385" s="369"/>
      <c r="F1385" s="8"/>
    </row>
    <row r="1386" spans="1:8" ht="15">
      <c r="A1386" s="48" t="s">
        <v>98</v>
      </c>
      <c r="B1386" s="151" t="s">
        <v>327</v>
      </c>
      <c r="C1386" s="49"/>
      <c r="D1386" s="63" t="s">
        <v>4</v>
      </c>
      <c r="E1386" s="370"/>
      <c r="F1386" s="53"/>
    </row>
    <row r="1387" spans="1:8" ht="15">
      <c r="A1387" s="46" t="s">
        <v>158</v>
      </c>
      <c r="B1387" s="153" t="s">
        <v>679</v>
      </c>
      <c r="C1387" s="47"/>
      <c r="D1387" s="67" t="s">
        <v>4</v>
      </c>
      <c r="E1387" s="372"/>
      <c r="F1387" s="50">
        <f>F1399</f>
        <v>0</v>
      </c>
    </row>
    <row r="1388" spans="1:8">
      <c r="A1388" s="51" t="s">
        <v>3583</v>
      </c>
      <c r="B1388" s="148" t="s">
        <v>9</v>
      </c>
      <c r="C1388" s="45"/>
      <c r="D1388" s="68"/>
      <c r="E1388" s="359"/>
      <c r="F1388" s="52"/>
    </row>
    <row r="1389" spans="1:8" ht="25.5">
      <c r="A1389" s="28" t="s">
        <v>3584</v>
      </c>
      <c r="B1389" s="299" t="s">
        <v>78</v>
      </c>
      <c r="C1389" s="37"/>
      <c r="D1389" s="69"/>
      <c r="E1389" s="233"/>
      <c r="F1389" s="30"/>
    </row>
    <row r="1390" spans="1:8" ht="24">
      <c r="A1390" s="31" t="s">
        <v>3585</v>
      </c>
      <c r="B1390" s="215" t="s">
        <v>39</v>
      </c>
      <c r="C1390" s="37"/>
      <c r="D1390" s="69"/>
      <c r="E1390" s="233"/>
      <c r="F1390" s="30"/>
    </row>
    <row r="1391" spans="1:8" ht="24">
      <c r="A1391" s="31" t="s">
        <v>3586</v>
      </c>
      <c r="B1391" s="300" t="s">
        <v>79</v>
      </c>
      <c r="C1391" s="37"/>
      <c r="D1391" s="69"/>
      <c r="E1391" s="233"/>
      <c r="F1391" s="30"/>
    </row>
    <row r="1392" spans="1:8" ht="36">
      <c r="A1392" s="31" t="s">
        <v>3587</v>
      </c>
      <c r="B1392" s="300" t="s">
        <v>80</v>
      </c>
      <c r="C1392" s="37"/>
      <c r="D1392" s="69"/>
      <c r="E1392" s="233"/>
      <c r="F1392" s="30"/>
    </row>
    <row r="1393" spans="1:6" ht="24">
      <c r="A1393" s="31" t="s">
        <v>3588</v>
      </c>
      <c r="B1393" s="300" t="s">
        <v>81</v>
      </c>
      <c r="C1393" s="37"/>
      <c r="D1393" s="69"/>
      <c r="E1393" s="233"/>
      <c r="F1393" s="30"/>
    </row>
    <row r="1394" spans="1:6" ht="24">
      <c r="A1394" s="31" t="s">
        <v>3589</v>
      </c>
      <c r="B1394" s="300" t="s">
        <v>82</v>
      </c>
      <c r="C1394" s="37"/>
      <c r="D1394" s="69"/>
      <c r="E1394" s="233"/>
      <c r="F1394" s="30"/>
    </row>
    <row r="1395" spans="1:6" ht="14.25">
      <c r="A1395" s="31" t="s">
        <v>3590</v>
      </c>
      <c r="B1395" s="300" t="s">
        <v>83</v>
      </c>
      <c r="C1395" s="37"/>
      <c r="D1395" s="69"/>
      <c r="E1395" s="233"/>
      <c r="F1395" s="30"/>
    </row>
    <row r="1396" spans="1:6" ht="24">
      <c r="A1396" s="31" t="s">
        <v>3591</v>
      </c>
      <c r="B1396" s="300" t="s">
        <v>50</v>
      </c>
      <c r="C1396" s="37"/>
      <c r="D1396" s="69"/>
      <c r="E1396" s="233"/>
      <c r="F1396" s="30"/>
    </row>
    <row r="1397" spans="1:6" ht="14.25">
      <c r="A1397" s="28" t="s">
        <v>3592</v>
      </c>
      <c r="B1397" s="299" t="s">
        <v>10</v>
      </c>
      <c r="C1397" s="37"/>
      <c r="D1397" s="69"/>
      <c r="E1397" s="233"/>
      <c r="F1397" s="30"/>
    </row>
    <row r="1398" spans="1:6" ht="108">
      <c r="A1398" s="31" t="s">
        <v>3593</v>
      </c>
      <c r="B1398" s="215" t="s">
        <v>1012</v>
      </c>
      <c r="C1398" s="37"/>
      <c r="D1398" s="69"/>
      <c r="E1398" s="233"/>
      <c r="F1398" s="30"/>
    </row>
    <row r="1399" spans="1:6">
      <c r="A1399" s="51" t="s">
        <v>3594</v>
      </c>
      <c r="B1399" s="148" t="s">
        <v>84</v>
      </c>
      <c r="C1399" s="45"/>
      <c r="D1399" s="68"/>
      <c r="E1399" s="359"/>
      <c r="F1399" s="86">
        <f>SUM(F1400:F1411)</f>
        <v>0</v>
      </c>
    </row>
    <row r="1400" spans="1:6" ht="25.5">
      <c r="A1400" s="28" t="s">
        <v>3595</v>
      </c>
      <c r="B1400" s="299" t="s">
        <v>3596</v>
      </c>
      <c r="C1400" s="37"/>
      <c r="D1400" s="69"/>
      <c r="E1400" s="233"/>
      <c r="F1400" s="30"/>
    </row>
    <row r="1401" spans="1:6" ht="24">
      <c r="A1401" s="31" t="s">
        <v>3597</v>
      </c>
      <c r="B1401" s="215" t="s">
        <v>85</v>
      </c>
      <c r="C1401" s="37"/>
      <c r="D1401" s="69"/>
      <c r="E1401" s="371"/>
      <c r="F1401" s="33"/>
    </row>
    <row r="1402" spans="1:6" ht="36">
      <c r="A1402" s="31" t="s">
        <v>3598</v>
      </c>
      <c r="B1402" s="215" t="s">
        <v>86</v>
      </c>
      <c r="C1402" s="37"/>
      <c r="D1402" s="69"/>
      <c r="E1402" s="371"/>
      <c r="F1402" s="33"/>
    </row>
    <row r="1403" spans="1:6" ht="36">
      <c r="A1403" s="31" t="s">
        <v>3599</v>
      </c>
      <c r="B1403" s="215" t="s">
        <v>3600</v>
      </c>
      <c r="C1403" s="37"/>
      <c r="D1403" s="69"/>
      <c r="E1403" s="371"/>
      <c r="F1403" s="33"/>
    </row>
    <row r="1404" spans="1:6">
      <c r="A1404" s="31" t="s">
        <v>3601</v>
      </c>
      <c r="B1404" s="215" t="s">
        <v>3602</v>
      </c>
      <c r="C1404" s="37"/>
      <c r="D1404" s="69"/>
      <c r="E1404" s="371"/>
      <c r="F1404" s="33"/>
    </row>
    <row r="1405" spans="1:6" ht="14.25">
      <c r="A1405" s="28" t="s">
        <v>3603</v>
      </c>
      <c r="B1405" s="299" t="s">
        <v>3610</v>
      </c>
      <c r="C1405" s="37"/>
      <c r="D1405" s="69"/>
      <c r="E1405" s="233"/>
      <c r="F1405" s="30"/>
    </row>
    <row r="1406" spans="1:6" ht="36">
      <c r="A1406" s="31" t="s">
        <v>3604</v>
      </c>
      <c r="B1406" s="220" t="s">
        <v>4047</v>
      </c>
      <c r="C1406" s="37" t="s">
        <v>13</v>
      </c>
      <c r="D1406" s="330">
        <v>391.85</v>
      </c>
      <c r="E1406" s="376"/>
      <c r="F1406" s="33">
        <f>D1406*E1406</f>
        <v>0</v>
      </c>
    </row>
    <row r="1407" spans="1:6" ht="48">
      <c r="A1407" s="31" t="s">
        <v>3605</v>
      </c>
      <c r="B1407" s="220" t="s">
        <v>4046</v>
      </c>
      <c r="C1407" s="37" t="s">
        <v>13</v>
      </c>
      <c r="D1407" s="330">
        <v>1311.4458999999999</v>
      </c>
      <c r="E1407" s="376"/>
      <c r="F1407" s="33">
        <f>D1407*E1407</f>
        <v>0</v>
      </c>
    </row>
    <row r="1408" spans="1:6" ht="48">
      <c r="A1408" s="31" t="s">
        <v>3606</v>
      </c>
      <c r="B1408" s="220" t="s">
        <v>4045</v>
      </c>
      <c r="C1408" s="37" t="s">
        <v>13</v>
      </c>
      <c r="D1408" s="69">
        <v>795</v>
      </c>
      <c r="E1408" s="376"/>
      <c r="F1408" s="33">
        <f>D1408*E1408</f>
        <v>0</v>
      </c>
    </row>
    <row r="1409" spans="1:6" ht="36">
      <c r="A1409" s="31" t="s">
        <v>3917</v>
      </c>
      <c r="B1409" s="220" t="s">
        <v>4044</v>
      </c>
      <c r="C1409" s="37" t="s">
        <v>13</v>
      </c>
      <c r="D1409" s="330">
        <v>555</v>
      </c>
      <c r="E1409" s="376"/>
      <c r="F1409" s="33">
        <f>D1409*E1409</f>
        <v>0</v>
      </c>
    </row>
    <row r="1410" spans="1:6" ht="25.5">
      <c r="A1410" s="28" t="s">
        <v>3607</v>
      </c>
      <c r="B1410" s="299" t="s">
        <v>3611</v>
      </c>
      <c r="C1410" s="37"/>
      <c r="D1410" s="69"/>
      <c r="E1410" s="233"/>
      <c r="F1410" s="30"/>
    </row>
    <row r="1411" spans="1:6" ht="24">
      <c r="A1411" s="31" t="s">
        <v>3608</v>
      </c>
      <c r="B1411" s="220" t="s">
        <v>3609</v>
      </c>
      <c r="C1411" s="37" t="s">
        <v>13</v>
      </c>
      <c r="D1411" s="69">
        <v>2238</v>
      </c>
      <c r="E1411" s="376"/>
      <c r="F1411" s="33">
        <f>D1411*E1411</f>
        <v>0</v>
      </c>
    </row>
    <row r="1412" spans="1:6" ht="15.75">
      <c r="A1412" s="6" t="s">
        <v>97</v>
      </c>
      <c r="B1412" s="150" t="s">
        <v>100</v>
      </c>
      <c r="C1412" s="7"/>
      <c r="D1412" s="60" t="s">
        <v>4</v>
      </c>
      <c r="E1412" s="369"/>
      <c r="F1412" s="8"/>
    </row>
    <row r="1413" spans="1:6" ht="15">
      <c r="A1413" s="48" t="s">
        <v>98</v>
      </c>
      <c r="B1413" s="151" t="s">
        <v>327</v>
      </c>
      <c r="C1413" s="49"/>
      <c r="D1413" s="63" t="s">
        <v>4</v>
      </c>
      <c r="E1413" s="370"/>
      <c r="F1413" s="53"/>
    </row>
    <row r="1414" spans="1:6" ht="15">
      <c r="A1414" s="46" t="s">
        <v>881</v>
      </c>
      <c r="B1414" s="153" t="s">
        <v>1540</v>
      </c>
      <c r="C1414" s="47"/>
      <c r="D1414" s="67" t="s">
        <v>4</v>
      </c>
      <c r="E1414" s="372"/>
      <c r="F1414" s="50">
        <f>F1418+F1431</f>
        <v>0</v>
      </c>
    </row>
    <row r="1415" spans="1:6">
      <c r="A1415" s="51" t="s">
        <v>882</v>
      </c>
      <c r="B1415" s="148" t="s">
        <v>9</v>
      </c>
      <c r="C1415" s="45"/>
      <c r="D1415" s="68"/>
      <c r="E1415" s="359"/>
      <c r="F1415" s="52"/>
    </row>
    <row r="1416" spans="1:6" ht="14.25">
      <c r="A1416" s="28" t="s">
        <v>883</v>
      </c>
      <c r="B1416" s="299" t="s">
        <v>10</v>
      </c>
      <c r="C1416" s="37"/>
      <c r="D1416" s="69"/>
      <c r="E1416" s="233"/>
      <c r="F1416" s="30"/>
    </row>
    <row r="1417" spans="1:6" ht="132">
      <c r="A1417" s="31" t="s">
        <v>884</v>
      </c>
      <c r="B1417" s="220" t="s">
        <v>949</v>
      </c>
      <c r="C1417" s="37"/>
      <c r="D1417" s="69"/>
      <c r="E1417" s="233"/>
      <c r="F1417" s="30"/>
    </row>
    <row r="1418" spans="1:6">
      <c r="A1418" s="51" t="s">
        <v>885</v>
      </c>
      <c r="B1418" s="148" t="s">
        <v>1542</v>
      </c>
      <c r="C1418" s="45"/>
      <c r="D1418" s="68"/>
      <c r="E1418" s="359"/>
      <c r="F1418" s="86">
        <f>SUM(F1419:F1430)</f>
        <v>0</v>
      </c>
    </row>
    <row r="1419" spans="1:6" ht="25.5">
      <c r="A1419" s="28" t="s">
        <v>886</v>
      </c>
      <c r="B1419" s="301" t="s">
        <v>887</v>
      </c>
      <c r="C1419" s="37"/>
      <c r="D1419" s="69"/>
      <c r="E1419" s="233"/>
      <c r="F1419" s="30"/>
    </row>
    <row r="1420" spans="1:6" ht="25.5">
      <c r="A1420" s="90" t="s">
        <v>888</v>
      </c>
      <c r="B1420" s="347" t="s">
        <v>889</v>
      </c>
      <c r="C1420" s="85"/>
      <c r="D1420" s="69"/>
      <c r="E1420" s="233"/>
      <c r="F1420" s="30"/>
    </row>
    <row r="1421" spans="1:6" ht="48">
      <c r="A1421" s="90" t="s">
        <v>890</v>
      </c>
      <c r="B1421" s="302" t="s">
        <v>891</v>
      </c>
      <c r="C1421" s="85"/>
      <c r="D1421" s="69"/>
      <c r="E1421" s="371"/>
      <c r="F1421" s="33"/>
    </row>
    <row r="1422" spans="1:6" ht="48">
      <c r="A1422" s="90" t="s">
        <v>892</v>
      </c>
      <c r="B1422" s="302" t="s">
        <v>893</v>
      </c>
      <c r="C1422" s="85"/>
      <c r="D1422" s="69"/>
      <c r="E1422" s="371"/>
      <c r="F1422" s="33"/>
    </row>
    <row r="1423" spans="1:6" ht="48">
      <c r="A1423" s="90" t="s">
        <v>894</v>
      </c>
      <c r="B1423" s="302" t="s">
        <v>895</v>
      </c>
      <c r="C1423" s="85"/>
      <c r="D1423" s="69"/>
      <c r="E1423" s="371"/>
      <c r="F1423" s="33"/>
    </row>
    <row r="1424" spans="1:6" ht="24">
      <c r="A1424" s="90" t="s">
        <v>896</v>
      </c>
      <c r="B1424" s="302" t="s">
        <v>897</v>
      </c>
      <c r="C1424" s="85"/>
      <c r="D1424" s="69"/>
      <c r="E1424" s="371"/>
      <c r="F1424" s="33"/>
    </row>
    <row r="1425" spans="1:6" ht="216">
      <c r="A1425" s="90" t="s">
        <v>898</v>
      </c>
      <c r="B1425" s="302" t="s">
        <v>899</v>
      </c>
      <c r="C1425" s="85"/>
      <c r="D1425" s="69"/>
      <c r="E1425" s="371"/>
      <c r="F1425" s="33"/>
    </row>
    <row r="1426" spans="1:6" ht="24">
      <c r="A1426" s="90" t="s">
        <v>900</v>
      </c>
      <c r="B1426" s="302" t="s">
        <v>901</v>
      </c>
      <c r="C1426" s="85"/>
      <c r="D1426" s="69"/>
      <c r="E1426" s="371"/>
      <c r="F1426" s="33"/>
    </row>
    <row r="1427" spans="1:6">
      <c r="A1427" s="90" t="s">
        <v>902</v>
      </c>
      <c r="B1427" s="302" t="s">
        <v>903</v>
      </c>
      <c r="C1427" s="85"/>
      <c r="D1427" s="69"/>
      <c r="E1427" s="371"/>
      <c r="F1427" s="33"/>
    </row>
    <row r="1428" spans="1:6" ht="89.25">
      <c r="A1428" s="28" t="s">
        <v>904</v>
      </c>
      <c r="B1428" s="146" t="s">
        <v>905</v>
      </c>
      <c r="C1428" s="37"/>
      <c r="D1428" s="69"/>
      <c r="E1428" s="233"/>
      <c r="F1428" s="30"/>
    </row>
    <row r="1429" spans="1:6" ht="409.5">
      <c r="A1429" s="31" t="s">
        <v>906</v>
      </c>
      <c r="B1429" s="220" t="s">
        <v>907</v>
      </c>
      <c r="C1429" s="37"/>
      <c r="D1429" s="69"/>
      <c r="E1429" s="371"/>
      <c r="F1429" s="33"/>
    </row>
    <row r="1430" spans="1:6" ht="132">
      <c r="A1430" s="31"/>
      <c r="B1430" s="220" t="s">
        <v>908</v>
      </c>
      <c r="C1430" s="37" t="s">
        <v>58</v>
      </c>
      <c r="D1430" s="69">
        <v>1</v>
      </c>
      <c r="E1430" s="376"/>
      <c r="F1430" s="33">
        <f>D1430*E1430</f>
        <v>0</v>
      </c>
    </row>
    <row r="1431" spans="1:6">
      <c r="A1431" s="51" t="s">
        <v>1007</v>
      </c>
      <c r="B1431" s="148" t="s">
        <v>1543</v>
      </c>
      <c r="C1431" s="45"/>
      <c r="D1431" s="68"/>
      <c r="E1431" s="359"/>
      <c r="F1431" s="52">
        <f>SUM(F1432:F1433)</f>
        <v>0</v>
      </c>
    </row>
    <row r="1432" spans="1:6" ht="102">
      <c r="A1432" s="28" t="s">
        <v>1008</v>
      </c>
      <c r="B1432" s="146" t="s">
        <v>909</v>
      </c>
      <c r="C1432" s="37"/>
      <c r="D1432" s="69"/>
      <c r="E1432" s="233"/>
      <c r="F1432" s="30"/>
    </row>
    <row r="1433" spans="1:6" ht="240">
      <c r="A1433" s="31" t="s">
        <v>1010</v>
      </c>
      <c r="B1433" s="220" t="s">
        <v>1541</v>
      </c>
      <c r="C1433" s="37" t="s">
        <v>58</v>
      </c>
      <c r="D1433" s="69">
        <v>1</v>
      </c>
      <c r="E1433" s="376"/>
      <c r="F1433" s="33">
        <f>D1433*E1433</f>
        <v>0</v>
      </c>
    </row>
    <row r="1434" spans="1:6" ht="15.75">
      <c r="A1434" s="6" t="s">
        <v>97</v>
      </c>
      <c r="B1434" s="150" t="s">
        <v>100</v>
      </c>
      <c r="C1434" s="7"/>
      <c r="D1434" s="60" t="s">
        <v>4</v>
      </c>
      <c r="E1434" s="369"/>
      <c r="F1434" s="8"/>
    </row>
    <row r="1435" spans="1:6" ht="15">
      <c r="A1435" s="48" t="s">
        <v>98</v>
      </c>
      <c r="B1435" s="151" t="s">
        <v>327</v>
      </c>
      <c r="C1435" s="49"/>
      <c r="D1435" s="63" t="s">
        <v>4</v>
      </c>
      <c r="E1435" s="370"/>
      <c r="F1435" s="53"/>
    </row>
    <row r="1436" spans="1:6" ht="15">
      <c r="A1436" s="46" t="s">
        <v>1544</v>
      </c>
      <c r="B1436" s="153" t="s">
        <v>976</v>
      </c>
      <c r="C1436" s="47"/>
      <c r="D1436" s="67" t="s">
        <v>4</v>
      </c>
      <c r="E1436" s="372"/>
      <c r="F1436" s="50">
        <f>F1437+F1442+F1455+F1461+F1458+F1468</f>
        <v>0</v>
      </c>
    </row>
    <row r="1437" spans="1:6">
      <c r="A1437" s="51" t="s">
        <v>1549</v>
      </c>
      <c r="B1437" s="148" t="s">
        <v>1009</v>
      </c>
      <c r="C1437" s="45"/>
      <c r="D1437" s="68"/>
      <c r="E1437" s="359"/>
      <c r="F1437" s="86">
        <f>SUM(F1438:F1441)</f>
        <v>0</v>
      </c>
    </row>
    <row r="1438" spans="1:6" ht="140.25">
      <c r="A1438" s="28" t="s">
        <v>1545</v>
      </c>
      <c r="B1438" s="301" t="s">
        <v>3638</v>
      </c>
      <c r="C1438" s="37"/>
      <c r="D1438" s="69"/>
      <c r="E1438" s="233"/>
      <c r="F1438" s="30"/>
    </row>
    <row r="1439" spans="1:6" ht="132">
      <c r="A1439" s="31" t="s">
        <v>1546</v>
      </c>
      <c r="B1439" s="220" t="s">
        <v>3639</v>
      </c>
      <c r="C1439" s="37"/>
      <c r="D1439" s="69"/>
      <c r="E1439" s="233"/>
      <c r="F1439" s="30"/>
    </row>
    <row r="1440" spans="1:6">
      <c r="A1440" s="31" t="s">
        <v>1547</v>
      </c>
      <c r="B1440" s="220" t="s">
        <v>3640</v>
      </c>
      <c r="C1440" s="37" t="s">
        <v>12</v>
      </c>
      <c r="D1440" s="69">
        <v>0.4</v>
      </c>
      <c r="E1440" s="376"/>
      <c r="F1440" s="33">
        <f>D1440*E1440</f>
        <v>0</v>
      </c>
    </row>
    <row r="1441" spans="1:6">
      <c r="A1441" s="31" t="s">
        <v>1548</v>
      </c>
      <c r="B1441" s="220" t="s">
        <v>3641</v>
      </c>
      <c r="C1441" s="37" t="s">
        <v>12</v>
      </c>
      <c r="D1441" s="69">
        <v>0.8</v>
      </c>
      <c r="E1441" s="376"/>
      <c r="F1441" s="33">
        <f>D1441*E1441</f>
        <v>0</v>
      </c>
    </row>
    <row r="1442" spans="1:6">
      <c r="A1442" s="51" t="s">
        <v>3612</v>
      </c>
      <c r="B1442" s="148" t="s">
        <v>3616</v>
      </c>
      <c r="C1442" s="45"/>
      <c r="D1442" s="68"/>
      <c r="E1442" s="359"/>
      <c r="F1442" s="86">
        <f>SUM(F1443:F1454)</f>
        <v>0</v>
      </c>
    </row>
    <row r="1443" spans="1:6" ht="25.5">
      <c r="A1443" s="28" t="s">
        <v>3613</v>
      </c>
      <c r="B1443" s="301" t="s">
        <v>3617</v>
      </c>
      <c r="C1443" s="37"/>
      <c r="D1443" s="69"/>
      <c r="E1443" s="233"/>
      <c r="F1443" s="30"/>
    </row>
    <row r="1444" spans="1:6">
      <c r="A1444" s="31" t="s">
        <v>3614</v>
      </c>
      <c r="B1444" s="220" t="s">
        <v>3645</v>
      </c>
      <c r="C1444" s="37" t="s">
        <v>29</v>
      </c>
      <c r="D1444" s="70">
        <v>2</v>
      </c>
      <c r="E1444" s="376"/>
      <c r="F1444" s="33">
        <f>D1444*E1444</f>
        <v>0</v>
      </c>
    </row>
    <row r="1445" spans="1:6">
      <c r="A1445" s="31" t="s">
        <v>3615</v>
      </c>
      <c r="B1445" s="220" t="s">
        <v>3646</v>
      </c>
      <c r="C1445" s="37" t="s">
        <v>29</v>
      </c>
      <c r="D1445" s="70">
        <v>1</v>
      </c>
      <c r="E1445" s="376"/>
      <c r="F1445" s="33">
        <f>D1445*E1445</f>
        <v>0</v>
      </c>
    </row>
    <row r="1446" spans="1:6">
      <c r="A1446" s="31" t="s">
        <v>3618</v>
      </c>
      <c r="B1446" s="220" t="s">
        <v>3647</v>
      </c>
      <c r="C1446" s="37" t="s">
        <v>29</v>
      </c>
      <c r="D1446" s="70">
        <v>2</v>
      </c>
      <c r="E1446" s="376"/>
      <c r="F1446" s="33">
        <f t="shared" ref="F1446:F1453" si="102">D1446*E1446</f>
        <v>0</v>
      </c>
    </row>
    <row r="1447" spans="1:6">
      <c r="A1447" s="31" t="s">
        <v>3619</v>
      </c>
      <c r="B1447" s="220" t="s">
        <v>3648</v>
      </c>
      <c r="C1447" s="37" t="s">
        <v>29</v>
      </c>
      <c r="D1447" s="70">
        <v>2</v>
      </c>
      <c r="E1447" s="376"/>
      <c r="F1447" s="33">
        <f t="shared" si="102"/>
        <v>0</v>
      </c>
    </row>
    <row r="1448" spans="1:6">
      <c r="A1448" s="31" t="s">
        <v>3620</v>
      </c>
      <c r="B1448" s="220" t="s">
        <v>3649</v>
      </c>
      <c r="C1448" s="37" t="s">
        <v>29</v>
      </c>
      <c r="D1448" s="70">
        <v>1</v>
      </c>
      <c r="E1448" s="376"/>
      <c r="F1448" s="33">
        <f t="shared" si="102"/>
        <v>0</v>
      </c>
    </row>
    <row r="1449" spans="1:6">
      <c r="A1449" s="31" t="s">
        <v>3621</v>
      </c>
      <c r="B1449" s="220" t="s">
        <v>3650</v>
      </c>
      <c r="C1449" s="37" t="s">
        <v>29</v>
      </c>
      <c r="D1449" s="70">
        <v>1</v>
      </c>
      <c r="E1449" s="376"/>
      <c r="F1449" s="33">
        <f t="shared" si="102"/>
        <v>0</v>
      </c>
    </row>
    <row r="1450" spans="1:6">
      <c r="A1450" s="31" t="s">
        <v>3622</v>
      </c>
      <c r="B1450" s="220" t="s">
        <v>3651</v>
      </c>
      <c r="C1450" s="37" t="s">
        <v>29</v>
      </c>
      <c r="D1450" s="70">
        <v>1</v>
      </c>
      <c r="E1450" s="376"/>
      <c r="F1450" s="33">
        <f t="shared" si="102"/>
        <v>0</v>
      </c>
    </row>
    <row r="1451" spans="1:6">
      <c r="A1451" s="31" t="s">
        <v>3623</v>
      </c>
      <c r="B1451" s="220" t="s">
        <v>3652</v>
      </c>
      <c r="C1451" s="37" t="s">
        <v>29</v>
      </c>
      <c r="D1451" s="70">
        <v>1</v>
      </c>
      <c r="E1451" s="376"/>
      <c r="F1451" s="33">
        <f t="shared" si="102"/>
        <v>0</v>
      </c>
    </row>
    <row r="1452" spans="1:6">
      <c r="A1452" s="31" t="s">
        <v>3624</v>
      </c>
      <c r="B1452" s="220" t="s">
        <v>3644</v>
      </c>
      <c r="C1452" s="37" t="s">
        <v>29</v>
      </c>
      <c r="D1452" s="70">
        <v>1</v>
      </c>
      <c r="E1452" s="376"/>
      <c r="F1452" s="33">
        <f t="shared" si="102"/>
        <v>0</v>
      </c>
    </row>
    <row r="1453" spans="1:6">
      <c r="A1453" s="31" t="s">
        <v>3625</v>
      </c>
      <c r="B1453" s="220" t="s">
        <v>3653</v>
      </c>
      <c r="C1453" s="37" t="s">
        <v>29</v>
      </c>
      <c r="D1453" s="70">
        <v>1</v>
      </c>
      <c r="E1453" s="376"/>
      <c r="F1453" s="33">
        <f t="shared" si="102"/>
        <v>0</v>
      </c>
    </row>
    <row r="1454" spans="1:6">
      <c r="A1454" s="31" t="s">
        <v>3626</v>
      </c>
      <c r="B1454" s="220" t="s">
        <v>3647</v>
      </c>
      <c r="C1454" s="37" t="s">
        <v>29</v>
      </c>
      <c r="D1454" s="70">
        <v>1</v>
      </c>
      <c r="E1454" s="376"/>
      <c r="F1454" s="33">
        <f t="shared" ref="F1454" si="103">D1454*E1454</f>
        <v>0</v>
      </c>
    </row>
    <row r="1455" spans="1:6">
      <c r="A1455" s="51" t="s">
        <v>3627</v>
      </c>
      <c r="B1455" s="51" t="s">
        <v>3655</v>
      </c>
      <c r="C1455" s="45"/>
      <c r="D1455" s="68"/>
      <c r="E1455" s="359"/>
      <c r="F1455" s="86">
        <f>SUM(F1456:F1457)</f>
        <v>0</v>
      </c>
    </row>
    <row r="1456" spans="1:6" ht="38.25">
      <c r="A1456" s="28" t="s">
        <v>3629</v>
      </c>
      <c r="B1456" s="28" t="s">
        <v>46</v>
      </c>
      <c r="C1456" s="29"/>
      <c r="D1456" s="88"/>
      <c r="E1456" s="233"/>
      <c r="F1456" s="30"/>
    </row>
    <row r="1457" spans="1:6">
      <c r="A1457" s="31" t="s">
        <v>3630</v>
      </c>
      <c r="B1457" s="348" t="s">
        <v>3656</v>
      </c>
      <c r="C1457" s="251" t="s">
        <v>13</v>
      </c>
      <c r="D1457" s="203">
        <v>14193</v>
      </c>
      <c r="E1457" s="376"/>
      <c r="F1457" s="33">
        <f t="shared" ref="F1457" si="104">D1457*E1457</f>
        <v>0</v>
      </c>
    </row>
    <row r="1458" spans="1:6">
      <c r="A1458" s="51" t="s">
        <v>3657</v>
      </c>
      <c r="B1458" s="148" t="s">
        <v>3767</v>
      </c>
      <c r="C1458" s="45"/>
      <c r="D1458" s="68"/>
      <c r="E1458" s="359"/>
      <c r="F1458" s="86">
        <f>SUM(F1459:F1460)</f>
        <v>0</v>
      </c>
    </row>
    <row r="1459" spans="1:6" ht="14.25">
      <c r="A1459" s="28" t="s">
        <v>3658</v>
      </c>
      <c r="B1459" s="301" t="s">
        <v>3768</v>
      </c>
      <c r="C1459" s="37"/>
      <c r="D1459" s="69"/>
      <c r="E1459" s="233"/>
      <c r="F1459" s="30"/>
    </row>
    <row r="1460" spans="1:6">
      <c r="A1460" s="31" t="s">
        <v>3659</v>
      </c>
      <c r="B1460" s="220" t="s">
        <v>3769</v>
      </c>
      <c r="C1460" s="37" t="s">
        <v>29</v>
      </c>
      <c r="D1460" s="70">
        <v>9</v>
      </c>
      <c r="E1460" s="376"/>
      <c r="F1460" s="33">
        <f>D1460*E1460</f>
        <v>0</v>
      </c>
    </row>
    <row r="1461" spans="1:6">
      <c r="A1461" s="51" t="s">
        <v>3764</v>
      </c>
      <c r="B1461" s="148" t="s">
        <v>3628</v>
      </c>
      <c r="C1461" s="45"/>
      <c r="D1461" s="68"/>
      <c r="E1461" s="359"/>
      <c r="F1461" s="86">
        <f>SUM(F1462:F1467)</f>
        <v>0</v>
      </c>
    </row>
    <row r="1462" spans="1:6" ht="38.25">
      <c r="A1462" s="28" t="s">
        <v>3765</v>
      </c>
      <c r="B1462" s="301" t="s">
        <v>3763</v>
      </c>
      <c r="C1462" s="37"/>
      <c r="D1462" s="69"/>
      <c r="E1462" s="233"/>
      <c r="F1462" s="30"/>
    </row>
    <row r="1463" spans="1:6">
      <c r="A1463" s="31" t="s">
        <v>3766</v>
      </c>
      <c r="B1463" s="220" t="s">
        <v>3631</v>
      </c>
      <c r="C1463" s="37" t="s">
        <v>29</v>
      </c>
      <c r="D1463" s="70">
        <v>4</v>
      </c>
      <c r="E1463" s="376"/>
      <c r="F1463" s="33">
        <f>D1463*E1463</f>
        <v>0</v>
      </c>
    </row>
    <row r="1464" spans="1:6">
      <c r="A1464" s="31" t="s">
        <v>3770</v>
      </c>
      <c r="B1464" s="220" t="s">
        <v>3632</v>
      </c>
      <c r="C1464" s="37" t="s">
        <v>29</v>
      </c>
      <c r="D1464" s="70">
        <v>2</v>
      </c>
      <c r="E1464" s="376"/>
      <c r="F1464" s="33">
        <f t="shared" ref="F1464:F1467" si="105">D1464*E1464</f>
        <v>0</v>
      </c>
    </row>
    <row r="1465" spans="1:6">
      <c r="A1465" s="31" t="s">
        <v>3771</v>
      </c>
      <c r="B1465" s="220" t="s">
        <v>3633</v>
      </c>
      <c r="C1465" s="37" t="s">
        <v>29</v>
      </c>
      <c r="D1465" s="70">
        <v>6</v>
      </c>
      <c r="E1465" s="376"/>
      <c r="F1465" s="33">
        <f t="shared" si="105"/>
        <v>0</v>
      </c>
    </row>
    <row r="1466" spans="1:6">
      <c r="A1466" s="31" t="s">
        <v>3772</v>
      </c>
      <c r="B1466" s="220" t="s">
        <v>3634</v>
      </c>
      <c r="C1466" s="37" t="s">
        <v>29</v>
      </c>
      <c r="D1466" s="70">
        <v>1</v>
      </c>
      <c r="E1466" s="376"/>
      <c r="F1466" s="33">
        <f t="shared" si="105"/>
        <v>0</v>
      </c>
    </row>
    <row r="1467" spans="1:6">
      <c r="A1467" s="31" t="s">
        <v>3773</v>
      </c>
      <c r="B1467" s="220" t="s">
        <v>3635</v>
      </c>
      <c r="C1467" s="37" t="s">
        <v>29</v>
      </c>
      <c r="D1467" s="70">
        <v>1</v>
      </c>
      <c r="E1467" s="376"/>
      <c r="F1467" s="33">
        <f t="shared" si="105"/>
        <v>0</v>
      </c>
    </row>
    <row r="1468" spans="1:6">
      <c r="A1468" s="51" t="s">
        <v>4013</v>
      </c>
      <c r="B1468" s="148" t="s">
        <v>4015</v>
      </c>
      <c r="C1468" s="45"/>
      <c r="D1468" s="68"/>
      <c r="E1468" s="359"/>
      <c r="F1468" s="86">
        <f>SUM(F1469:F1472)</f>
        <v>0</v>
      </c>
    </row>
    <row r="1469" spans="1:6" ht="153">
      <c r="A1469" s="28" t="s">
        <v>4014</v>
      </c>
      <c r="B1469" s="146" t="s">
        <v>4018</v>
      </c>
      <c r="C1469" s="37"/>
      <c r="D1469" s="69"/>
      <c r="E1469" s="233"/>
      <c r="F1469" s="30"/>
    </row>
    <row r="1470" spans="1:6">
      <c r="A1470" s="31" t="s">
        <v>4016</v>
      </c>
      <c r="B1470" s="348" t="s">
        <v>4017</v>
      </c>
      <c r="C1470" s="251" t="s">
        <v>57</v>
      </c>
      <c r="D1470" s="207">
        <v>414</v>
      </c>
      <c r="E1470" s="376"/>
      <c r="F1470" s="33">
        <f t="shared" ref="F1470" si="106">D1470*E1470</f>
        <v>0</v>
      </c>
    </row>
    <row r="1471" spans="1:6" ht="38.25">
      <c r="A1471" s="28" t="s">
        <v>4019</v>
      </c>
      <c r="B1471" s="146" t="s">
        <v>4020</v>
      </c>
      <c r="C1471" s="37"/>
      <c r="D1471" s="69"/>
      <c r="E1471" s="233"/>
      <c r="F1471" s="30"/>
    </row>
    <row r="1472" spans="1:6" ht="24">
      <c r="A1472" s="31" t="s">
        <v>4022</v>
      </c>
      <c r="B1472" s="348" t="s">
        <v>4021</v>
      </c>
      <c r="C1472" s="251" t="s">
        <v>29</v>
      </c>
      <c r="D1472" s="349">
        <v>2</v>
      </c>
      <c r="E1472" s="376"/>
      <c r="F1472" s="33">
        <f t="shared" ref="F1472" si="107">D1472*E1472</f>
        <v>0</v>
      </c>
    </row>
    <row r="1473" spans="1:6" ht="15.75">
      <c r="A1473" s="6" t="s">
        <v>97</v>
      </c>
      <c r="B1473" s="75" t="s">
        <v>100</v>
      </c>
      <c r="C1473" s="7"/>
      <c r="D1473" s="60" t="s">
        <v>4</v>
      </c>
      <c r="E1473" s="369"/>
      <c r="F1473" s="8"/>
    </row>
    <row r="1474" spans="1:6" ht="15">
      <c r="A1474" s="48" t="s">
        <v>98</v>
      </c>
      <c r="B1474" s="76" t="s">
        <v>327</v>
      </c>
      <c r="C1474" s="49"/>
      <c r="D1474" s="63" t="s">
        <v>4</v>
      </c>
      <c r="E1474" s="370"/>
      <c r="F1474" s="53"/>
    </row>
    <row r="1475" spans="1:6" ht="15">
      <c r="A1475" s="46" t="s">
        <v>465</v>
      </c>
      <c r="B1475" s="79" t="s">
        <v>1539</v>
      </c>
      <c r="C1475" s="47"/>
      <c r="D1475" s="67" t="s">
        <v>4</v>
      </c>
      <c r="E1475" s="372"/>
      <c r="F1475" s="50">
        <f>'3.1.27-29-obj.B-bazeni'!F25</f>
        <v>0</v>
      </c>
    </row>
    <row r="1476" spans="1:6" ht="38.25">
      <c r="A1476" s="59"/>
      <c r="B1476" s="188" t="s">
        <v>4107</v>
      </c>
      <c r="C1476" s="38"/>
      <c r="D1476" s="71"/>
      <c r="E1476" s="71"/>
      <c r="F1476" s="39"/>
    </row>
    <row r="1477" spans="1:6" ht="15.75">
      <c r="A1477" s="6" t="s">
        <v>97</v>
      </c>
      <c r="B1477" s="75" t="s">
        <v>100</v>
      </c>
      <c r="C1477" s="7"/>
      <c r="D1477" s="60" t="s">
        <v>4</v>
      </c>
      <c r="E1477" s="369"/>
      <c r="F1477" s="8"/>
    </row>
    <row r="1478" spans="1:6" ht="15">
      <c r="A1478" s="48" t="s">
        <v>98</v>
      </c>
      <c r="B1478" s="76" t="s">
        <v>327</v>
      </c>
      <c r="C1478" s="49"/>
      <c r="D1478" s="63" t="s">
        <v>4</v>
      </c>
      <c r="E1478" s="370"/>
      <c r="F1478" s="53"/>
    </row>
    <row r="1479" spans="1:6" ht="15">
      <c r="A1479" s="46" t="s">
        <v>1537</v>
      </c>
      <c r="B1479" s="79" t="s">
        <v>1538</v>
      </c>
      <c r="C1479" s="47"/>
      <c r="D1479" s="67" t="s">
        <v>4</v>
      </c>
      <c r="E1479" s="372"/>
      <c r="F1479" s="50">
        <f>'3.1.27-29-obj.B-bazeni'!F97</f>
        <v>0</v>
      </c>
    </row>
    <row r="1480" spans="1:6" ht="38.25">
      <c r="A1480" s="59"/>
      <c r="B1480" s="188" t="s">
        <v>4107</v>
      </c>
      <c r="C1480" s="38"/>
      <c r="D1480" s="71"/>
      <c r="E1480" s="71"/>
      <c r="F1480" s="39"/>
    </row>
    <row r="1481" spans="1:6" ht="15.75">
      <c r="A1481" s="6" t="s">
        <v>97</v>
      </c>
      <c r="B1481" s="75" t="s">
        <v>100</v>
      </c>
      <c r="C1481" s="7"/>
      <c r="D1481" s="60" t="s">
        <v>4</v>
      </c>
      <c r="E1481" s="369"/>
      <c r="F1481" s="8"/>
    </row>
    <row r="1482" spans="1:6" ht="15">
      <c r="A1482" s="48" t="s">
        <v>98</v>
      </c>
      <c r="B1482" s="76" t="s">
        <v>327</v>
      </c>
      <c r="C1482" s="49"/>
      <c r="D1482" s="63" t="s">
        <v>4</v>
      </c>
      <c r="E1482" s="370"/>
      <c r="F1482" s="53"/>
    </row>
    <row r="1483" spans="1:6" ht="15">
      <c r="A1483" s="46" t="s">
        <v>1568</v>
      </c>
      <c r="B1483" s="79" t="s">
        <v>1570</v>
      </c>
      <c r="C1483" s="47"/>
      <c r="D1483" s="67" t="s">
        <v>4</v>
      </c>
      <c r="E1483" s="372"/>
      <c r="F1483" s="50">
        <f>'3.1.27-29-obj.B-bazeni'!F129</f>
        <v>0</v>
      </c>
    </row>
    <row r="1484" spans="1:6" ht="38.25">
      <c r="A1484" s="59"/>
      <c r="B1484" s="188" t="s">
        <v>4107</v>
      </c>
      <c r="C1484" s="38"/>
      <c r="D1484" s="71"/>
      <c r="E1484" s="71"/>
      <c r="F1484" s="39"/>
    </row>
  </sheetData>
  <sheetProtection algorithmName="SHA-512" hashValue="5kR2MUgSJjSGsAwNEtKMsA8QqgTU4/1/k1oX+mWa05nOg4jXKtJ01z0dNGwnq7H1Cb6KSKmaViUBbQK+dt82ig==" saltValue="46OqYycONZaz7RgRasw+kQ==" spinCount="100000" sheet="1" selectLockedCells="1"/>
  <phoneticPr fontId="80" type="noConversion"/>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19" manualBreakCount="19">
    <brk id="29" max="16383" man="1"/>
    <brk id="390" max="16383" man="1"/>
    <brk id="452" max="16383" man="1"/>
    <brk id="511" max="16383" man="1"/>
    <brk id="521" max="16383" man="1"/>
    <brk id="640" max="16383" man="1"/>
    <brk id="689" max="16383" man="1"/>
    <brk id="710" max="16383" man="1"/>
    <brk id="802" max="16383" man="1"/>
    <brk id="814" max="16383" man="1"/>
    <brk id="824" max="16383" man="1"/>
    <brk id="949" max="16383" man="1"/>
    <brk id="1043" max="16383" man="1"/>
    <brk id="1229" max="16383" man="1"/>
    <brk id="1256" max="16383" man="1"/>
    <brk id="1316" max="16383" man="1"/>
    <brk id="1384" max="16383" man="1"/>
    <brk id="1411" max="16383" man="1"/>
    <brk id="1433"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1478"/>
  <sheetViews>
    <sheetView view="pageBreakPreview" zoomScaleNormal="100" zoomScaleSheetLayoutView="100" workbookViewId="0">
      <pane ySplit="1" topLeftCell="A102" activePane="bottomLeft" state="frozen"/>
      <selection activeCell="E58" sqref="E58"/>
      <selection pane="bottomLeft" activeCell="E103" sqref="E103"/>
    </sheetView>
  </sheetViews>
  <sheetFormatPr defaultRowHeight="12.75"/>
  <cols>
    <col min="1" max="1" width="13.7109375" style="192" customWidth="1"/>
    <col min="2" max="2" width="80.7109375" style="398" customWidth="1"/>
    <col min="3" max="3" width="5.7109375" style="399" customWidth="1"/>
    <col min="4" max="5" width="11.7109375" style="400" customWidth="1"/>
    <col min="6" max="6" width="17.7109375" style="401" customWidth="1"/>
    <col min="7" max="7" width="9.140625" style="192"/>
    <col min="8" max="8" width="9.140625" style="421" hidden="1" customWidth="1"/>
    <col min="9" max="9" width="9.140625" style="421"/>
    <col min="10" max="16384" width="9.140625" style="192"/>
  </cols>
  <sheetData>
    <row r="1" spans="1:9" s="379" customFormat="1" ht="13.5" thickBot="1">
      <c r="A1" s="112" t="s">
        <v>0</v>
      </c>
      <c r="B1" s="113" t="s">
        <v>1</v>
      </c>
      <c r="C1" s="114" t="s">
        <v>2</v>
      </c>
      <c r="D1" s="115" t="s">
        <v>3</v>
      </c>
      <c r="E1" s="116" t="s">
        <v>94</v>
      </c>
      <c r="F1" s="117" t="s">
        <v>95</v>
      </c>
      <c r="H1" s="420" t="s">
        <v>4142</v>
      </c>
      <c r="I1" s="420"/>
    </row>
    <row r="2" spans="1:9" ht="15.75">
      <c r="A2" s="6" t="s">
        <v>97</v>
      </c>
      <c r="B2" s="75" t="s">
        <v>100</v>
      </c>
      <c r="C2" s="7"/>
      <c r="D2" s="60" t="s">
        <v>4</v>
      </c>
      <c r="E2" s="369"/>
      <c r="F2" s="8"/>
    </row>
    <row r="3" spans="1:9" ht="15">
      <c r="A3" s="48" t="s">
        <v>98</v>
      </c>
      <c r="B3" s="76" t="s">
        <v>327</v>
      </c>
      <c r="C3" s="49"/>
      <c r="D3" s="63" t="s">
        <v>4</v>
      </c>
      <c r="E3" s="370"/>
      <c r="F3" s="53"/>
    </row>
    <row r="4" spans="1:9" ht="15.75">
      <c r="A4" s="380"/>
      <c r="B4" s="381" t="s">
        <v>93</v>
      </c>
      <c r="C4" s="10"/>
      <c r="D4" s="61"/>
      <c r="E4" s="402"/>
      <c r="F4" s="11"/>
    </row>
    <row r="5" spans="1:9" ht="14.25">
      <c r="A5" s="382"/>
      <c r="B5" s="383"/>
      <c r="C5" s="10"/>
      <c r="D5" s="61"/>
      <c r="E5" s="403"/>
      <c r="F5" s="11"/>
    </row>
    <row r="6" spans="1:9" s="384" customFormat="1" ht="15">
      <c r="A6" s="167" t="s">
        <v>465</v>
      </c>
      <c r="B6" s="168" t="s">
        <v>1539</v>
      </c>
      <c r="C6" s="169"/>
      <c r="D6" s="170"/>
      <c r="E6" s="404"/>
      <c r="F6" s="171">
        <f>F25</f>
        <v>0</v>
      </c>
      <c r="H6" s="422"/>
      <c r="I6" s="422"/>
    </row>
    <row r="7" spans="1:9" s="384" customFormat="1" ht="15">
      <c r="A7" s="172" t="s">
        <v>467</v>
      </c>
      <c r="B7" s="164" t="s">
        <v>485</v>
      </c>
      <c r="C7" s="165"/>
      <c r="D7" s="166"/>
      <c r="E7" s="405"/>
      <c r="F7" s="173">
        <f>F38</f>
        <v>0</v>
      </c>
      <c r="H7" s="422"/>
      <c r="I7" s="422"/>
    </row>
    <row r="8" spans="1:9" s="384" customFormat="1" ht="15">
      <c r="A8" s="174" t="s">
        <v>507</v>
      </c>
      <c r="B8" s="175" t="s">
        <v>509</v>
      </c>
      <c r="C8" s="176"/>
      <c r="D8" s="177"/>
      <c r="E8" s="406"/>
      <c r="F8" s="178">
        <f>F70</f>
        <v>0</v>
      </c>
      <c r="H8" s="422"/>
      <c r="I8" s="422"/>
    </row>
    <row r="9" spans="1:9" s="384" customFormat="1" ht="15">
      <c r="A9" s="167" t="s">
        <v>1537</v>
      </c>
      <c r="B9" s="168" t="s">
        <v>1538</v>
      </c>
      <c r="C9" s="169"/>
      <c r="D9" s="170"/>
      <c r="E9" s="404"/>
      <c r="F9" s="171">
        <f>F97</f>
        <v>0</v>
      </c>
      <c r="H9" s="422"/>
      <c r="I9" s="422"/>
    </row>
    <row r="10" spans="1:9" s="384" customFormat="1" ht="15">
      <c r="A10" s="172" t="s">
        <v>1550</v>
      </c>
      <c r="B10" s="164" t="s">
        <v>563</v>
      </c>
      <c r="C10" s="165"/>
      <c r="D10" s="166"/>
      <c r="E10" s="405"/>
      <c r="F10" s="173">
        <f>F98</f>
        <v>0</v>
      </c>
      <c r="H10" s="422"/>
      <c r="I10" s="422"/>
    </row>
    <row r="11" spans="1:9" s="384" customFormat="1" ht="15">
      <c r="A11" s="174" t="s">
        <v>1553</v>
      </c>
      <c r="B11" s="175" t="s">
        <v>577</v>
      </c>
      <c r="C11" s="176"/>
      <c r="D11" s="177"/>
      <c r="E11" s="406"/>
      <c r="F11" s="178">
        <f>F104</f>
        <v>0</v>
      </c>
      <c r="H11" s="422"/>
      <c r="I11" s="422"/>
    </row>
    <row r="12" spans="1:9" s="384" customFormat="1" ht="15">
      <c r="A12" s="167" t="s">
        <v>1568</v>
      </c>
      <c r="B12" s="168" t="s">
        <v>1570</v>
      </c>
      <c r="C12" s="169"/>
      <c r="D12" s="170"/>
      <c r="E12" s="404"/>
      <c r="F12" s="171">
        <f>F129</f>
        <v>0</v>
      </c>
      <c r="H12" s="422"/>
      <c r="I12" s="422"/>
    </row>
    <row r="13" spans="1:9" s="384" customFormat="1" ht="15">
      <c r="A13" s="172" t="s">
        <v>1569</v>
      </c>
      <c r="B13" s="164" t="s">
        <v>1571</v>
      </c>
      <c r="C13" s="165"/>
      <c r="D13" s="166"/>
      <c r="E13" s="405"/>
      <c r="F13" s="173">
        <f>F133</f>
        <v>0</v>
      </c>
      <c r="H13" s="422"/>
      <c r="I13" s="422"/>
    </row>
    <row r="14" spans="1:9" s="191" customFormat="1" ht="15">
      <c r="A14" s="172" t="s">
        <v>2118</v>
      </c>
      <c r="B14" s="164" t="s">
        <v>2119</v>
      </c>
      <c r="C14" s="165"/>
      <c r="D14" s="166"/>
      <c r="E14" s="405"/>
      <c r="F14" s="173">
        <f>F438</f>
        <v>0</v>
      </c>
      <c r="H14" s="423"/>
      <c r="I14" s="423"/>
    </row>
    <row r="15" spans="1:9" s="191" customFormat="1" ht="15">
      <c r="A15" s="172" t="s">
        <v>2352</v>
      </c>
      <c r="B15" s="164" t="s">
        <v>2353</v>
      </c>
      <c r="C15" s="165"/>
      <c r="D15" s="166"/>
      <c r="E15" s="405"/>
      <c r="F15" s="173">
        <f>F718</f>
        <v>0</v>
      </c>
      <c r="H15" s="423"/>
      <c r="I15" s="423"/>
    </row>
    <row r="16" spans="1:9" s="191" customFormat="1" ht="15">
      <c r="A16" s="172" t="s">
        <v>2583</v>
      </c>
      <c r="B16" s="164" t="s">
        <v>2584</v>
      </c>
      <c r="C16" s="165"/>
      <c r="D16" s="166"/>
      <c r="E16" s="405"/>
      <c r="F16" s="173">
        <f>F950</f>
        <v>0</v>
      </c>
      <c r="H16" s="423"/>
      <c r="I16" s="423"/>
    </row>
    <row r="17" spans="1:9" s="191" customFormat="1" ht="15">
      <c r="A17" s="174" t="s">
        <v>2771</v>
      </c>
      <c r="B17" s="175" t="s">
        <v>2772</v>
      </c>
      <c r="C17" s="176"/>
      <c r="D17" s="177"/>
      <c r="E17" s="406"/>
      <c r="F17" s="178">
        <f>F1109</f>
        <v>0</v>
      </c>
      <c r="H17" s="423"/>
      <c r="I17" s="423"/>
    </row>
    <row r="18" spans="1:9" s="384" customFormat="1" ht="15">
      <c r="A18" s="182"/>
      <c r="B18" s="183"/>
      <c r="C18" s="24"/>
      <c r="D18" s="66"/>
      <c r="E18" s="407"/>
      <c r="F18" s="25"/>
      <c r="H18" s="422"/>
      <c r="I18" s="422"/>
    </row>
    <row r="19" spans="1:9" ht="30">
      <c r="A19" s="54" t="s">
        <v>98</v>
      </c>
      <c r="B19" s="55" t="s">
        <v>99</v>
      </c>
      <c r="C19" s="56"/>
      <c r="D19" s="73" t="s">
        <v>4</v>
      </c>
      <c r="E19" s="408"/>
      <c r="F19" s="57"/>
    </row>
    <row r="20" spans="1:9" ht="15.75">
      <c r="A20" s="26"/>
      <c r="B20" s="77"/>
      <c r="C20" s="10"/>
      <c r="D20" s="61"/>
      <c r="E20" s="402"/>
      <c r="F20" s="11"/>
    </row>
    <row r="21" spans="1:9" ht="15.75">
      <c r="A21" s="26"/>
      <c r="B21" s="77"/>
      <c r="C21" s="10"/>
      <c r="D21" s="61"/>
      <c r="E21" s="402"/>
      <c r="F21" s="11"/>
    </row>
    <row r="22" spans="1:9" ht="15.75">
      <c r="A22" s="27"/>
      <c r="B22" s="78"/>
      <c r="C22" s="13"/>
      <c r="D22" s="62"/>
      <c r="E22" s="409"/>
      <c r="F22" s="14"/>
    </row>
    <row r="23" spans="1:9" ht="15.75">
      <c r="A23" s="6" t="s">
        <v>97</v>
      </c>
      <c r="B23" s="75" t="s">
        <v>100</v>
      </c>
      <c r="C23" s="7"/>
      <c r="D23" s="60" t="s">
        <v>4</v>
      </c>
      <c r="E23" s="369"/>
      <c r="F23" s="8"/>
    </row>
    <row r="24" spans="1:9" ht="15">
      <c r="A24" s="48" t="s">
        <v>98</v>
      </c>
      <c r="B24" s="76" t="s">
        <v>327</v>
      </c>
      <c r="C24" s="49"/>
      <c r="D24" s="63" t="s">
        <v>4</v>
      </c>
      <c r="E24" s="370"/>
      <c r="F24" s="53"/>
    </row>
    <row r="25" spans="1:9" ht="15">
      <c r="A25" s="46" t="s">
        <v>465</v>
      </c>
      <c r="B25" s="79" t="s">
        <v>1539</v>
      </c>
      <c r="C25" s="47"/>
      <c r="D25" s="67" t="s">
        <v>4</v>
      </c>
      <c r="E25" s="372"/>
      <c r="F25" s="50">
        <f>F38+F70</f>
        <v>0</v>
      </c>
    </row>
    <row r="26" spans="1:9">
      <c r="A26" s="51" t="s">
        <v>466</v>
      </c>
      <c r="B26" s="58" t="s">
        <v>472</v>
      </c>
      <c r="C26" s="45"/>
      <c r="D26" s="68"/>
      <c r="E26" s="359"/>
      <c r="F26" s="52"/>
    </row>
    <row r="27" spans="1:9" ht="14.25">
      <c r="A27" s="28" t="s">
        <v>4112</v>
      </c>
      <c r="B27" s="296" t="s">
        <v>470</v>
      </c>
      <c r="C27" s="37"/>
      <c r="D27" s="69"/>
      <c r="E27" s="233"/>
      <c r="F27" s="30"/>
    </row>
    <row r="28" spans="1:9" ht="60">
      <c r="A28" s="31" t="s">
        <v>4113</v>
      </c>
      <c r="B28" s="297" t="s">
        <v>474</v>
      </c>
      <c r="C28" s="413"/>
      <c r="D28" s="69"/>
      <c r="E28" s="233"/>
      <c r="F28" s="30"/>
    </row>
    <row r="29" spans="1:9" ht="24">
      <c r="A29" s="31" t="s">
        <v>4114</v>
      </c>
      <c r="B29" s="297" t="s">
        <v>477</v>
      </c>
      <c r="C29" s="37"/>
      <c r="D29" s="69"/>
      <c r="E29" s="233"/>
      <c r="F29" s="30"/>
    </row>
    <row r="30" spans="1:9" ht="14.25">
      <c r="A30" s="28" t="s">
        <v>4115</v>
      </c>
      <c r="B30" s="296" t="s">
        <v>473</v>
      </c>
      <c r="C30" s="37"/>
      <c r="D30" s="69"/>
      <c r="E30" s="233"/>
      <c r="F30" s="30"/>
    </row>
    <row r="31" spans="1:9" ht="48">
      <c r="A31" s="31" t="s">
        <v>4116</v>
      </c>
      <c r="B31" s="297" t="s">
        <v>479</v>
      </c>
      <c r="C31" s="37"/>
      <c r="D31" s="69"/>
      <c r="E31" s="233"/>
      <c r="F31" s="30"/>
    </row>
    <row r="32" spans="1:9" ht="156">
      <c r="A32" s="31" t="s">
        <v>4117</v>
      </c>
      <c r="B32" s="297" t="s">
        <v>478</v>
      </c>
      <c r="C32" s="37"/>
      <c r="D32" s="69"/>
      <c r="E32" s="233"/>
      <c r="F32" s="30"/>
    </row>
    <row r="33" spans="1:6" ht="14.25">
      <c r="A33" s="31" t="s">
        <v>4118</v>
      </c>
      <c r="B33" s="297" t="s">
        <v>480</v>
      </c>
      <c r="C33" s="37"/>
      <c r="D33" s="69"/>
      <c r="E33" s="233"/>
      <c r="F33" s="30"/>
    </row>
    <row r="34" spans="1:6" ht="24">
      <c r="A34" s="31" t="s">
        <v>4119</v>
      </c>
      <c r="B34" s="297" t="s">
        <v>481</v>
      </c>
      <c r="C34" s="37"/>
      <c r="D34" s="69"/>
      <c r="E34" s="233"/>
      <c r="F34" s="30"/>
    </row>
    <row r="35" spans="1:6" ht="24">
      <c r="A35" s="31" t="s">
        <v>4120</v>
      </c>
      <c r="B35" s="297" t="s">
        <v>552</v>
      </c>
      <c r="C35" s="37"/>
      <c r="D35" s="69"/>
      <c r="E35" s="233"/>
      <c r="F35" s="30"/>
    </row>
    <row r="36" spans="1:6" ht="48">
      <c r="A36" s="31" t="s">
        <v>4121</v>
      </c>
      <c r="B36" s="297" t="s">
        <v>483</v>
      </c>
      <c r="C36" s="37"/>
      <c r="D36" s="69"/>
      <c r="E36" s="233"/>
      <c r="F36" s="30"/>
    </row>
    <row r="37" spans="1:6" ht="48">
      <c r="A37" s="31" t="s">
        <v>4122</v>
      </c>
      <c r="B37" s="297" t="s">
        <v>482</v>
      </c>
      <c r="C37" s="37"/>
      <c r="D37" s="69"/>
      <c r="E37" s="233"/>
      <c r="F37" s="30"/>
    </row>
    <row r="38" spans="1:6">
      <c r="A38" s="51" t="s">
        <v>467</v>
      </c>
      <c r="B38" s="58" t="s">
        <v>485</v>
      </c>
      <c r="C38" s="45"/>
      <c r="D38" s="68"/>
      <c r="E38" s="359"/>
      <c r="F38" s="86">
        <f>SUM(F39:F69)</f>
        <v>0</v>
      </c>
    </row>
    <row r="39" spans="1:6" ht="267.75">
      <c r="A39" s="28" t="s">
        <v>469</v>
      </c>
      <c r="B39" s="296" t="s">
        <v>4123</v>
      </c>
      <c r="C39" s="417"/>
      <c r="D39" s="160"/>
      <c r="E39" s="365"/>
      <c r="F39" s="161"/>
    </row>
    <row r="40" spans="1:6" ht="192">
      <c r="A40" s="31" t="s">
        <v>4124</v>
      </c>
      <c r="B40" s="297" t="s">
        <v>4125</v>
      </c>
      <c r="C40" s="417"/>
      <c r="D40" s="160"/>
      <c r="E40" s="365"/>
      <c r="F40" s="161"/>
    </row>
    <row r="41" spans="1:6" ht="36">
      <c r="A41" s="31" t="s">
        <v>468</v>
      </c>
      <c r="B41" s="297" t="s">
        <v>503</v>
      </c>
      <c r="C41" s="37" t="s">
        <v>57</v>
      </c>
      <c r="D41" s="69">
        <v>154.1</v>
      </c>
      <c r="E41" s="410"/>
      <c r="F41" s="33">
        <f>D41*E41</f>
        <v>0</v>
      </c>
    </row>
    <row r="42" spans="1:6" ht="24">
      <c r="A42" s="31" t="s">
        <v>476</v>
      </c>
      <c r="B42" s="297" t="s">
        <v>484</v>
      </c>
      <c r="C42" s="37" t="s">
        <v>57</v>
      </c>
      <c r="D42" s="69">
        <v>154.1</v>
      </c>
      <c r="E42" s="410"/>
      <c r="F42" s="33">
        <f t="shared" ref="F42:F52" si="0">D42*E42</f>
        <v>0</v>
      </c>
    </row>
    <row r="43" spans="1:6" ht="36">
      <c r="A43" s="31" t="s">
        <v>489</v>
      </c>
      <c r="B43" s="297" t="s">
        <v>487</v>
      </c>
      <c r="C43" s="37" t="s">
        <v>57</v>
      </c>
      <c r="D43" s="69">
        <v>154.1</v>
      </c>
      <c r="E43" s="410"/>
      <c r="F43" s="33">
        <f t="shared" si="0"/>
        <v>0</v>
      </c>
    </row>
    <row r="44" spans="1:6" ht="24">
      <c r="A44" s="31" t="s">
        <v>490</v>
      </c>
      <c r="B44" s="297" t="s">
        <v>488</v>
      </c>
      <c r="C44" s="37" t="s">
        <v>209</v>
      </c>
      <c r="D44" s="70">
        <v>8</v>
      </c>
      <c r="E44" s="410"/>
      <c r="F44" s="33">
        <f t="shared" si="0"/>
        <v>0</v>
      </c>
    </row>
    <row r="45" spans="1:6" ht="24">
      <c r="A45" s="31" t="s">
        <v>491</v>
      </c>
      <c r="B45" s="297" t="s">
        <v>494</v>
      </c>
      <c r="C45" s="37" t="s">
        <v>209</v>
      </c>
      <c r="D45" s="70">
        <v>8</v>
      </c>
      <c r="E45" s="410"/>
      <c r="F45" s="33">
        <f t="shared" si="0"/>
        <v>0</v>
      </c>
    </row>
    <row r="46" spans="1:6">
      <c r="A46" s="31" t="s">
        <v>492</v>
      </c>
      <c r="B46" s="297" t="s">
        <v>495</v>
      </c>
      <c r="C46" s="37" t="s">
        <v>57</v>
      </c>
      <c r="D46" s="69">
        <v>154.1</v>
      </c>
      <c r="E46" s="410"/>
      <c r="F46" s="33">
        <f t="shared" si="0"/>
        <v>0</v>
      </c>
    </row>
    <row r="47" spans="1:6" ht="36">
      <c r="A47" s="31" t="s">
        <v>493</v>
      </c>
      <c r="B47" s="297" t="s">
        <v>496</v>
      </c>
      <c r="C47" s="37" t="s">
        <v>29</v>
      </c>
      <c r="D47" s="70">
        <v>22</v>
      </c>
      <c r="E47" s="410"/>
      <c r="F47" s="33">
        <f t="shared" si="0"/>
        <v>0</v>
      </c>
    </row>
    <row r="48" spans="1:6" ht="24">
      <c r="A48" s="31" t="s">
        <v>498</v>
      </c>
      <c r="B48" s="297" t="s">
        <v>497</v>
      </c>
      <c r="C48" s="37" t="s">
        <v>29</v>
      </c>
      <c r="D48" s="70">
        <v>2</v>
      </c>
      <c r="E48" s="410"/>
      <c r="F48" s="33">
        <f t="shared" ref="F48:F50" si="1">D48*E48</f>
        <v>0</v>
      </c>
    </row>
    <row r="49" spans="1:6">
      <c r="A49" s="31" t="s">
        <v>525</v>
      </c>
      <c r="B49" s="297" t="s">
        <v>527</v>
      </c>
      <c r="C49" s="37" t="s">
        <v>29</v>
      </c>
      <c r="D49" s="70">
        <v>14</v>
      </c>
      <c r="E49" s="410"/>
      <c r="F49" s="33">
        <f t="shared" si="1"/>
        <v>0</v>
      </c>
    </row>
    <row r="50" spans="1:6">
      <c r="A50" s="31" t="s">
        <v>526</v>
      </c>
      <c r="B50" s="297" t="s">
        <v>528</v>
      </c>
      <c r="C50" s="37" t="s">
        <v>29</v>
      </c>
      <c r="D50" s="70">
        <v>24</v>
      </c>
      <c r="E50" s="410"/>
      <c r="F50" s="33">
        <f t="shared" si="1"/>
        <v>0</v>
      </c>
    </row>
    <row r="51" spans="1:6" ht="89.25">
      <c r="A51" s="28" t="s">
        <v>471</v>
      </c>
      <c r="B51" s="296" t="s">
        <v>486</v>
      </c>
      <c r="C51" s="37"/>
      <c r="D51" s="69"/>
      <c r="E51" s="233"/>
      <c r="F51" s="30"/>
    </row>
    <row r="52" spans="1:6" ht="24">
      <c r="A52" s="31" t="s">
        <v>475</v>
      </c>
      <c r="B52" s="297" t="s">
        <v>568</v>
      </c>
      <c r="C52" s="37" t="s">
        <v>13</v>
      </c>
      <c r="D52" s="69">
        <v>1300</v>
      </c>
      <c r="E52" s="410"/>
      <c r="F52" s="33">
        <f t="shared" si="0"/>
        <v>0</v>
      </c>
    </row>
    <row r="53" spans="1:6" ht="14.25">
      <c r="A53" s="28" t="s">
        <v>499</v>
      </c>
      <c r="B53" s="296" t="s">
        <v>501</v>
      </c>
      <c r="C53" s="37"/>
      <c r="D53" s="69"/>
      <c r="E53" s="233"/>
      <c r="F53" s="30"/>
    </row>
    <row r="54" spans="1:6" ht="24">
      <c r="A54" s="31" t="s">
        <v>500</v>
      </c>
      <c r="B54" s="297" t="s">
        <v>502</v>
      </c>
      <c r="C54" s="37" t="s">
        <v>29</v>
      </c>
      <c r="D54" s="70">
        <v>10</v>
      </c>
      <c r="E54" s="410"/>
      <c r="F54" s="33">
        <f t="shared" ref="F54:F57" si="2">D54*E54</f>
        <v>0</v>
      </c>
    </row>
    <row r="55" spans="1:6" ht="24">
      <c r="A55" s="31" t="s">
        <v>3960</v>
      </c>
      <c r="B55" s="297" t="s">
        <v>504</v>
      </c>
      <c r="C55" s="37" t="s">
        <v>29</v>
      </c>
      <c r="D55" s="70">
        <v>6</v>
      </c>
      <c r="E55" s="410"/>
      <c r="F55" s="33">
        <f t="shared" si="2"/>
        <v>0</v>
      </c>
    </row>
    <row r="56" spans="1:6">
      <c r="A56" s="31" t="s">
        <v>3961</v>
      </c>
      <c r="B56" s="297" t="s">
        <v>505</v>
      </c>
      <c r="C56" s="37" t="s">
        <v>29</v>
      </c>
      <c r="D56" s="70">
        <v>20</v>
      </c>
      <c r="E56" s="410"/>
      <c r="F56" s="33">
        <f t="shared" si="2"/>
        <v>0</v>
      </c>
    </row>
    <row r="57" spans="1:6">
      <c r="A57" s="31" t="s">
        <v>3962</v>
      </c>
      <c r="B57" s="297" t="s">
        <v>506</v>
      </c>
      <c r="C57" s="37" t="s">
        <v>29</v>
      </c>
      <c r="D57" s="70">
        <v>12</v>
      </c>
      <c r="E57" s="410"/>
      <c r="F57" s="33">
        <f t="shared" si="2"/>
        <v>0</v>
      </c>
    </row>
    <row r="58" spans="1:6" ht="14.25">
      <c r="A58" s="28" t="s">
        <v>524</v>
      </c>
      <c r="B58" s="296" t="s">
        <v>550</v>
      </c>
      <c r="C58" s="37"/>
      <c r="D58" s="69"/>
      <c r="E58" s="233"/>
      <c r="F58" s="30"/>
    </row>
    <row r="59" spans="1:6" ht="72">
      <c r="A59" s="31" t="s">
        <v>530</v>
      </c>
      <c r="B59" s="297" t="s">
        <v>553</v>
      </c>
      <c r="C59" s="37" t="s">
        <v>209</v>
      </c>
      <c r="D59" s="70">
        <v>30</v>
      </c>
      <c r="E59" s="410"/>
      <c r="F59" s="33">
        <f t="shared" ref="F59:F69" si="3">D59*E59</f>
        <v>0</v>
      </c>
    </row>
    <row r="60" spans="1:6" ht="36">
      <c r="A60" s="31" t="s">
        <v>531</v>
      </c>
      <c r="B60" s="297" t="s">
        <v>535</v>
      </c>
      <c r="C60" s="37" t="s">
        <v>29</v>
      </c>
      <c r="D60" s="70">
        <v>6</v>
      </c>
      <c r="E60" s="410"/>
      <c r="F60" s="33">
        <f t="shared" si="3"/>
        <v>0</v>
      </c>
    </row>
    <row r="61" spans="1:6" ht="36">
      <c r="A61" s="31" t="s">
        <v>532</v>
      </c>
      <c r="B61" s="297" t="s">
        <v>537</v>
      </c>
      <c r="C61" s="37" t="s">
        <v>209</v>
      </c>
      <c r="D61" s="70">
        <v>12</v>
      </c>
      <c r="E61" s="410"/>
      <c r="F61" s="33">
        <f t="shared" si="3"/>
        <v>0</v>
      </c>
    </row>
    <row r="62" spans="1:6" ht="24">
      <c r="A62" s="31" t="s">
        <v>533</v>
      </c>
      <c r="B62" s="297" t="s">
        <v>536</v>
      </c>
      <c r="C62" s="37" t="s">
        <v>538</v>
      </c>
      <c r="D62" s="70">
        <v>8</v>
      </c>
      <c r="E62" s="410"/>
      <c r="F62" s="33">
        <f t="shared" si="3"/>
        <v>0</v>
      </c>
    </row>
    <row r="63" spans="1:6">
      <c r="A63" s="31" t="s">
        <v>534</v>
      </c>
      <c r="B63" s="297" t="s">
        <v>539</v>
      </c>
      <c r="C63" s="37" t="s">
        <v>57</v>
      </c>
      <c r="D63" s="69">
        <v>50</v>
      </c>
      <c r="E63" s="410"/>
      <c r="F63" s="33">
        <f t="shared" si="3"/>
        <v>0</v>
      </c>
    </row>
    <row r="64" spans="1:6">
      <c r="A64" s="31" t="s">
        <v>540</v>
      </c>
      <c r="B64" s="297" t="s">
        <v>544</v>
      </c>
      <c r="C64" s="37" t="s">
        <v>57</v>
      </c>
      <c r="D64" s="69">
        <v>50</v>
      </c>
      <c r="E64" s="410"/>
      <c r="F64" s="33">
        <f t="shared" si="3"/>
        <v>0</v>
      </c>
    </row>
    <row r="65" spans="1:6">
      <c r="A65" s="31" t="s">
        <v>541</v>
      </c>
      <c r="B65" s="297" t="s">
        <v>545</v>
      </c>
      <c r="C65" s="37" t="s">
        <v>29</v>
      </c>
      <c r="D65" s="70">
        <v>16</v>
      </c>
      <c r="E65" s="410"/>
      <c r="F65" s="33">
        <f t="shared" si="3"/>
        <v>0</v>
      </c>
    </row>
    <row r="66" spans="1:6">
      <c r="A66" s="31" t="s">
        <v>542</v>
      </c>
      <c r="B66" s="297" t="s">
        <v>546</v>
      </c>
      <c r="C66" s="37" t="s">
        <v>209</v>
      </c>
      <c r="D66" s="70">
        <v>1</v>
      </c>
      <c r="E66" s="410"/>
      <c r="F66" s="33">
        <f t="shared" si="3"/>
        <v>0</v>
      </c>
    </row>
    <row r="67" spans="1:6" ht="24">
      <c r="A67" s="31" t="s">
        <v>543</v>
      </c>
      <c r="B67" s="297" t="s">
        <v>547</v>
      </c>
      <c r="C67" s="37" t="s">
        <v>209</v>
      </c>
      <c r="D67" s="70">
        <v>1</v>
      </c>
      <c r="E67" s="410"/>
      <c r="F67" s="33">
        <f t="shared" si="3"/>
        <v>0</v>
      </c>
    </row>
    <row r="68" spans="1:6" ht="72">
      <c r="A68" s="31" t="s">
        <v>548</v>
      </c>
      <c r="B68" s="297" t="s">
        <v>551</v>
      </c>
      <c r="C68" s="37" t="s">
        <v>57</v>
      </c>
      <c r="D68" s="69">
        <v>54.05</v>
      </c>
      <c r="E68" s="410"/>
      <c r="F68" s="33">
        <f t="shared" si="3"/>
        <v>0</v>
      </c>
    </row>
    <row r="69" spans="1:6" ht="96">
      <c r="A69" s="31" t="s">
        <v>549</v>
      </c>
      <c r="B69" s="297" t="s">
        <v>4111</v>
      </c>
      <c r="C69" s="37" t="s">
        <v>209</v>
      </c>
      <c r="D69" s="70">
        <v>1</v>
      </c>
      <c r="E69" s="410"/>
      <c r="F69" s="33">
        <f t="shared" si="3"/>
        <v>0</v>
      </c>
    </row>
    <row r="70" spans="1:6">
      <c r="A70" s="51" t="s">
        <v>507</v>
      </c>
      <c r="B70" s="58" t="s">
        <v>509</v>
      </c>
      <c r="C70" s="45"/>
      <c r="D70" s="68"/>
      <c r="E70" s="359"/>
      <c r="F70" s="86">
        <f>SUM(F71:F94)</f>
        <v>0</v>
      </c>
    </row>
    <row r="71" spans="1:6" ht="267.75">
      <c r="A71" s="28" t="s">
        <v>508</v>
      </c>
      <c r="B71" s="296" t="s">
        <v>4127</v>
      </c>
      <c r="C71" s="417"/>
      <c r="D71" s="160"/>
      <c r="E71" s="365"/>
      <c r="F71" s="161"/>
    </row>
    <row r="72" spans="1:6" ht="192">
      <c r="A72" s="31" t="s">
        <v>4128</v>
      </c>
      <c r="B72" s="297" t="s">
        <v>4125</v>
      </c>
      <c r="C72" s="417"/>
      <c r="D72" s="160"/>
      <c r="E72" s="365"/>
      <c r="F72" s="161"/>
    </row>
    <row r="73" spans="1:6" ht="36">
      <c r="A73" s="31" t="s">
        <v>510</v>
      </c>
      <c r="B73" s="297" t="s">
        <v>523</v>
      </c>
      <c r="C73" s="37" t="s">
        <v>57</v>
      </c>
      <c r="D73" s="69">
        <v>90.05</v>
      </c>
      <c r="E73" s="410"/>
      <c r="F73" s="33">
        <f>D73*E73</f>
        <v>0</v>
      </c>
    </row>
    <row r="74" spans="1:6" ht="24">
      <c r="A74" s="31" t="s">
        <v>511</v>
      </c>
      <c r="B74" s="297" t="s">
        <v>484</v>
      </c>
      <c r="C74" s="37" t="s">
        <v>57</v>
      </c>
      <c r="D74" s="69">
        <v>90</v>
      </c>
      <c r="E74" s="410"/>
      <c r="F74" s="33">
        <f t="shared" ref="F74:F81" si="4">D74*E74</f>
        <v>0</v>
      </c>
    </row>
    <row r="75" spans="1:6" ht="36">
      <c r="A75" s="31" t="s">
        <v>512</v>
      </c>
      <c r="B75" s="297" t="s">
        <v>487</v>
      </c>
      <c r="C75" s="37" t="s">
        <v>57</v>
      </c>
      <c r="D75" s="69">
        <v>90</v>
      </c>
      <c r="E75" s="410"/>
      <c r="F75" s="33">
        <f t="shared" si="4"/>
        <v>0</v>
      </c>
    </row>
    <row r="76" spans="1:6" ht="24">
      <c r="A76" s="31" t="s">
        <v>513</v>
      </c>
      <c r="B76" s="297" t="s">
        <v>488</v>
      </c>
      <c r="C76" s="37" t="s">
        <v>209</v>
      </c>
      <c r="D76" s="70">
        <v>4</v>
      </c>
      <c r="E76" s="410"/>
      <c r="F76" s="33">
        <f t="shared" si="4"/>
        <v>0</v>
      </c>
    </row>
    <row r="77" spans="1:6" ht="24">
      <c r="A77" s="31" t="s">
        <v>514</v>
      </c>
      <c r="B77" s="297" t="s">
        <v>494</v>
      </c>
      <c r="C77" s="37" t="s">
        <v>209</v>
      </c>
      <c r="D77" s="70">
        <v>4</v>
      </c>
      <c r="E77" s="410"/>
      <c r="F77" s="33">
        <f t="shared" si="4"/>
        <v>0</v>
      </c>
    </row>
    <row r="78" spans="1:6">
      <c r="A78" s="31" t="s">
        <v>515</v>
      </c>
      <c r="B78" s="297" t="s">
        <v>495</v>
      </c>
      <c r="C78" s="37" t="s">
        <v>57</v>
      </c>
      <c r="D78" s="69">
        <v>90</v>
      </c>
      <c r="E78" s="410"/>
      <c r="F78" s="33">
        <f t="shared" si="4"/>
        <v>0</v>
      </c>
    </row>
    <row r="79" spans="1:6" ht="36">
      <c r="A79" s="31" t="s">
        <v>516</v>
      </c>
      <c r="B79" s="297" t="s">
        <v>496</v>
      </c>
      <c r="C79" s="37" t="s">
        <v>29</v>
      </c>
      <c r="D79" s="70">
        <v>12</v>
      </c>
      <c r="E79" s="410"/>
      <c r="F79" s="33">
        <f t="shared" si="4"/>
        <v>0</v>
      </c>
    </row>
    <row r="80" spans="1:6" ht="24">
      <c r="A80" s="31" t="s">
        <v>517</v>
      </c>
      <c r="B80" s="297" t="s">
        <v>497</v>
      </c>
      <c r="C80" s="37" t="s">
        <v>29</v>
      </c>
      <c r="D80" s="70">
        <v>2</v>
      </c>
      <c r="E80" s="410"/>
      <c r="F80" s="33">
        <f t="shared" si="4"/>
        <v>0</v>
      </c>
    </row>
    <row r="81" spans="1:6">
      <c r="A81" s="31" t="s">
        <v>529</v>
      </c>
      <c r="B81" s="297" t="s">
        <v>527</v>
      </c>
      <c r="C81" s="37" t="s">
        <v>29</v>
      </c>
      <c r="D81" s="70">
        <v>14</v>
      </c>
      <c r="E81" s="410"/>
      <c r="F81" s="33">
        <f t="shared" si="4"/>
        <v>0</v>
      </c>
    </row>
    <row r="82" spans="1:6" ht="89.25">
      <c r="A82" s="28" t="s">
        <v>518</v>
      </c>
      <c r="B82" s="296" t="s">
        <v>486</v>
      </c>
      <c r="C82" s="37"/>
      <c r="D82" s="69"/>
      <c r="E82" s="233"/>
      <c r="F82" s="30"/>
    </row>
    <row r="83" spans="1:6" ht="24">
      <c r="A83" s="31" t="s">
        <v>520</v>
      </c>
      <c r="B83" s="297" t="s">
        <v>568</v>
      </c>
      <c r="C83" s="37" t="s">
        <v>13</v>
      </c>
      <c r="D83" s="69">
        <v>500</v>
      </c>
      <c r="E83" s="410"/>
      <c r="F83" s="33">
        <f t="shared" ref="F83" si="5">D83*E83</f>
        <v>0</v>
      </c>
    </row>
    <row r="84" spans="1:6" ht="14.25">
      <c r="A84" s="28" t="s">
        <v>519</v>
      </c>
      <c r="B84" s="296" t="s">
        <v>501</v>
      </c>
      <c r="C84" s="37"/>
      <c r="D84" s="69"/>
      <c r="E84" s="233"/>
      <c r="F84" s="30"/>
    </row>
    <row r="85" spans="1:6" ht="24">
      <c r="A85" s="31" t="s">
        <v>521</v>
      </c>
      <c r="B85" s="297" t="s">
        <v>504</v>
      </c>
      <c r="C85" s="37" t="s">
        <v>29</v>
      </c>
      <c r="D85" s="70">
        <v>8</v>
      </c>
      <c r="E85" s="410"/>
      <c r="F85" s="33">
        <f t="shared" ref="F85:F86" si="6">D85*E85</f>
        <v>0</v>
      </c>
    </row>
    <row r="86" spans="1:6">
      <c r="A86" s="31" t="s">
        <v>522</v>
      </c>
      <c r="B86" s="297" t="s">
        <v>506</v>
      </c>
      <c r="C86" s="37" t="s">
        <v>29</v>
      </c>
      <c r="D86" s="70">
        <v>16</v>
      </c>
      <c r="E86" s="410"/>
      <c r="F86" s="33">
        <f t="shared" si="6"/>
        <v>0</v>
      </c>
    </row>
    <row r="87" spans="1:6" ht="14.25">
      <c r="A87" s="28" t="s">
        <v>554</v>
      </c>
      <c r="B87" s="296" t="s">
        <v>550</v>
      </c>
      <c r="C87" s="37"/>
      <c r="D87" s="69"/>
      <c r="E87" s="233"/>
      <c r="F87" s="30"/>
    </row>
    <row r="88" spans="1:6" ht="72">
      <c r="A88" s="31" t="s">
        <v>555</v>
      </c>
      <c r="B88" s="297" t="s">
        <v>553</v>
      </c>
      <c r="C88" s="37" t="s">
        <v>209</v>
      </c>
      <c r="D88" s="70">
        <v>8</v>
      </c>
      <c r="E88" s="410"/>
      <c r="F88" s="33">
        <f t="shared" ref="F88:F94" si="7">D88*E88</f>
        <v>0</v>
      </c>
    </row>
    <row r="89" spans="1:6" ht="24">
      <c r="A89" s="31" t="s">
        <v>557</v>
      </c>
      <c r="B89" s="297" t="s">
        <v>536</v>
      </c>
      <c r="C89" s="37" t="s">
        <v>538</v>
      </c>
      <c r="D89" s="70">
        <v>3</v>
      </c>
      <c r="E89" s="410"/>
      <c r="F89" s="33">
        <f t="shared" si="7"/>
        <v>0</v>
      </c>
    </row>
    <row r="90" spans="1:6">
      <c r="A90" s="31" t="s">
        <v>558</v>
      </c>
      <c r="B90" s="297" t="s">
        <v>539</v>
      </c>
      <c r="C90" s="37" t="s">
        <v>57</v>
      </c>
      <c r="D90" s="69">
        <v>20</v>
      </c>
      <c r="E90" s="410"/>
      <c r="F90" s="33">
        <f t="shared" si="7"/>
        <v>0</v>
      </c>
    </row>
    <row r="91" spans="1:6">
      <c r="A91" s="31" t="s">
        <v>559</v>
      </c>
      <c r="B91" s="297" t="s">
        <v>544</v>
      </c>
      <c r="C91" s="37" t="s">
        <v>57</v>
      </c>
      <c r="D91" s="69">
        <v>40</v>
      </c>
      <c r="E91" s="410"/>
      <c r="F91" s="33">
        <f t="shared" si="7"/>
        <v>0</v>
      </c>
    </row>
    <row r="92" spans="1:6">
      <c r="A92" s="31" t="s">
        <v>560</v>
      </c>
      <c r="B92" s="297" t="s">
        <v>545</v>
      </c>
      <c r="C92" s="37" t="s">
        <v>29</v>
      </c>
      <c r="D92" s="70">
        <v>6</v>
      </c>
      <c r="E92" s="410"/>
      <c r="F92" s="33">
        <f t="shared" si="7"/>
        <v>0</v>
      </c>
    </row>
    <row r="93" spans="1:6" ht="72">
      <c r="A93" s="31" t="s">
        <v>561</v>
      </c>
      <c r="B93" s="297" t="s">
        <v>551</v>
      </c>
      <c r="C93" s="37" t="s">
        <v>57</v>
      </c>
      <c r="D93" s="69">
        <v>44</v>
      </c>
      <c r="E93" s="410"/>
      <c r="F93" s="33">
        <f t="shared" si="7"/>
        <v>0</v>
      </c>
    </row>
    <row r="94" spans="1:6" ht="24">
      <c r="A94" s="31" t="s">
        <v>562</v>
      </c>
      <c r="B94" s="297" t="s">
        <v>556</v>
      </c>
      <c r="C94" s="37" t="s">
        <v>57</v>
      </c>
      <c r="D94" s="69">
        <v>21.6</v>
      </c>
      <c r="E94" s="410"/>
      <c r="F94" s="33">
        <f t="shared" si="7"/>
        <v>0</v>
      </c>
    </row>
    <row r="95" spans="1:6" ht="15.75">
      <c r="A95" s="6" t="s">
        <v>97</v>
      </c>
      <c r="B95" s="75" t="s">
        <v>100</v>
      </c>
      <c r="C95" s="7"/>
      <c r="D95" s="60" t="s">
        <v>4</v>
      </c>
      <c r="E95" s="369"/>
      <c r="F95" s="8"/>
    </row>
    <row r="96" spans="1:6" ht="15">
      <c r="A96" s="48" t="s">
        <v>98</v>
      </c>
      <c r="B96" s="76" t="s">
        <v>327</v>
      </c>
      <c r="C96" s="49"/>
      <c r="D96" s="63" t="s">
        <v>4</v>
      </c>
      <c r="E96" s="370"/>
      <c r="F96" s="53"/>
    </row>
    <row r="97" spans="1:8" ht="15">
      <c r="A97" s="46" t="s">
        <v>1537</v>
      </c>
      <c r="B97" s="79" t="s">
        <v>1538</v>
      </c>
      <c r="C97" s="47"/>
      <c r="D97" s="67" t="s">
        <v>4</v>
      </c>
      <c r="E97" s="372"/>
      <c r="F97" s="50">
        <f>F98+F104</f>
        <v>0</v>
      </c>
    </row>
    <row r="98" spans="1:8">
      <c r="A98" s="51" t="s">
        <v>1550</v>
      </c>
      <c r="B98" s="58" t="s">
        <v>563</v>
      </c>
      <c r="C98" s="45"/>
      <c r="D98" s="68"/>
      <c r="E98" s="359"/>
      <c r="F98" s="86">
        <f>SUM(F99:F103)</f>
        <v>0</v>
      </c>
    </row>
    <row r="99" spans="1:8" ht="89.25">
      <c r="A99" s="28" t="s">
        <v>1551</v>
      </c>
      <c r="B99" s="296" t="s">
        <v>565</v>
      </c>
      <c r="C99" s="37"/>
      <c r="D99" s="69"/>
      <c r="E99" s="233"/>
      <c r="F99" s="30"/>
    </row>
    <row r="100" spans="1:8" ht="51">
      <c r="A100" s="28"/>
      <c r="B100" s="296" t="s">
        <v>3963</v>
      </c>
      <c r="C100" s="37"/>
      <c r="D100" s="69"/>
      <c r="E100" s="233"/>
      <c r="F100" s="30"/>
    </row>
    <row r="101" spans="1:8" ht="229.5">
      <c r="A101" s="28"/>
      <c r="B101" s="296" t="s">
        <v>564</v>
      </c>
      <c r="C101" s="37"/>
      <c r="D101" s="69"/>
      <c r="E101" s="233"/>
      <c r="F101" s="30"/>
    </row>
    <row r="102" spans="1:8" ht="51">
      <c r="A102" s="28"/>
      <c r="B102" s="296" t="s">
        <v>567</v>
      </c>
      <c r="C102" s="37"/>
      <c r="D102" s="69"/>
      <c r="E102" s="233"/>
      <c r="F102" s="30"/>
    </row>
    <row r="103" spans="1:8" ht="48">
      <c r="A103" s="31" t="s">
        <v>1552</v>
      </c>
      <c r="B103" s="297" t="s">
        <v>566</v>
      </c>
      <c r="C103" s="37" t="s">
        <v>209</v>
      </c>
      <c r="D103" s="419">
        <v>0</v>
      </c>
      <c r="E103" s="410"/>
      <c r="F103" s="33">
        <f t="shared" ref="F103" si="8">D103*E103</f>
        <v>0</v>
      </c>
      <c r="H103" s="421">
        <v>1</v>
      </c>
    </row>
    <row r="104" spans="1:8">
      <c r="A104" s="51" t="s">
        <v>1553</v>
      </c>
      <c r="B104" s="58" t="s">
        <v>577</v>
      </c>
      <c r="C104" s="45"/>
      <c r="D104" s="68"/>
      <c r="E104" s="359"/>
      <c r="F104" s="86">
        <f>SUM(F105:F126)</f>
        <v>0</v>
      </c>
    </row>
    <row r="105" spans="1:8" ht="14.25">
      <c r="A105" s="28" t="s">
        <v>1554</v>
      </c>
      <c r="B105" s="296" t="s">
        <v>971</v>
      </c>
      <c r="C105" s="37"/>
      <c r="D105" s="69"/>
      <c r="E105" s="233"/>
      <c r="F105" s="30"/>
    </row>
    <row r="106" spans="1:8" ht="252">
      <c r="A106" s="31" t="s">
        <v>1555</v>
      </c>
      <c r="B106" s="297" t="s">
        <v>958</v>
      </c>
      <c r="C106" s="37"/>
      <c r="D106" s="69"/>
      <c r="E106" s="233"/>
      <c r="F106" s="30"/>
    </row>
    <row r="107" spans="1:8" ht="72">
      <c r="A107" s="31" t="s">
        <v>1556</v>
      </c>
      <c r="B107" s="297" t="s">
        <v>970</v>
      </c>
      <c r="C107" s="37"/>
      <c r="D107" s="69"/>
      <c r="E107" s="233"/>
      <c r="F107" s="30"/>
    </row>
    <row r="108" spans="1:8" ht="72">
      <c r="A108" s="31" t="s">
        <v>1557</v>
      </c>
      <c r="B108" s="297" t="s">
        <v>972</v>
      </c>
      <c r="C108" s="37"/>
      <c r="D108" s="69"/>
      <c r="E108" s="233"/>
      <c r="F108" s="30"/>
    </row>
    <row r="109" spans="1:8" ht="76.5">
      <c r="A109" s="28" t="s">
        <v>1558</v>
      </c>
      <c r="B109" s="296" t="s">
        <v>973</v>
      </c>
      <c r="C109" s="37"/>
      <c r="D109" s="69"/>
      <c r="E109" s="233"/>
      <c r="F109" s="30"/>
    </row>
    <row r="110" spans="1:8" ht="60">
      <c r="A110" s="31" t="s">
        <v>1567</v>
      </c>
      <c r="B110" s="297" t="s">
        <v>1566</v>
      </c>
      <c r="C110" s="37"/>
      <c r="D110" s="69"/>
      <c r="E110" s="233"/>
      <c r="F110" s="30"/>
    </row>
    <row r="111" spans="1:8" ht="252">
      <c r="A111" s="31"/>
      <c r="B111" s="297" t="s">
        <v>959</v>
      </c>
      <c r="C111" s="37"/>
      <c r="D111" s="69"/>
      <c r="E111" s="233"/>
      <c r="F111" s="30"/>
    </row>
    <row r="112" spans="1:8" ht="120">
      <c r="A112" s="31"/>
      <c r="B112" s="297" t="s">
        <v>960</v>
      </c>
      <c r="C112" s="37"/>
      <c r="D112" s="69"/>
      <c r="E112" s="233"/>
      <c r="F112" s="30"/>
    </row>
    <row r="113" spans="1:8" ht="156">
      <c r="A113" s="31"/>
      <c r="B113" s="297" t="s">
        <v>961</v>
      </c>
      <c r="C113" s="37"/>
      <c r="D113" s="69"/>
      <c r="E113" s="233"/>
      <c r="F113" s="30"/>
    </row>
    <row r="114" spans="1:8" ht="156">
      <c r="A114" s="31"/>
      <c r="B114" s="297" t="s">
        <v>962</v>
      </c>
      <c r="C114" s="37"/>
      <c r="D114" s="69"/>
      <c r="E114" s="233"/>
      <c r="F114" s="30"/>
    </row>
    <row r="115" spans="1:8" ht="168">
      <c r="A115" s="31"/>
      <c r="B115" s="297" t="s">
        <v>963</v>
      </c>
      <c r="C115" s="37"/>
      <c r="D115" s="69"/>
      <c r="E115" s="233"/>
      <c r="F115" s="30"/>
    </row>
    <row r="116" spans="1:8" ht="144">
      <c r="A116" s="31"/>
      <c r="B116" s="297" t="s">
        <v>964</v>
      </c>
      <c r="C116" s="37"/>
      <c r="D116" s="69"/>
      <c r="E116" s="233"/>
      <c r="F116" s="30"/>
    </row>
    <row r="117" spans="1:8" ht="312">
      <c r="A117" s="31"/>
      <c r="B117" s="297" t="s">
        <v>965</v>
      </c>
      <c r="C117" s="37"/>
      <c r="D117" s="69"/>
      <c r="E117" s="233"/>
      <c r="F117" s="30"/>
    </row>
    <row r="118" spans="1:8" ht="156">
      <c r="A118" s="31"/>
      <c r="B118" s="297" t="s">
        <v>967</v>
      </c>
      <c r="C118" s="37"/>
      <c r="D118" s="69"/>
      <c r="E118" s="233"/>
      <c r="F118" s="30"/>
    </row>
    <row r="119" spans="1:8" ht="192">
      <c r="A119" s="31"/>
      <c r="B119" s="297" t="s">
        <v>966</v>
      </c>
      <c r="C119" s="37"/>
      <c r="D119" s="69"/>
      <c r="E119" s="233"/>
      <c r="F119" s="30"/>
    </row>
    <row r="120" spans="1:8" ht="204">
      <c r="A120" s="31"/>
      <c r="B120" s="297" t="s">
        <v>968</v>
      </c>
      <c r="C120" s="37"/>
      <c r="D120" s="69"/>
      <c r="E120" s="233"/>
      <c r="F120" s="30"/>
    </row>
    <row r="121" spans="1:8" ht="108">
      <c r="A121" s="31"/>
      <c r="B121" s="297" t="s">
        <v>969</v>
      </c>
      <c r="C121" s="37"/>
      <c r="D121" s="69"/>
      <c r="E121" s="233"/>
      <c r="F121" s="30"/>
    </row>
    <row r="122" spans="1:8" ht="180">
      <c r="A122" s="31"/>
      <c r="B122" s="297" t="s">
        <v>1006</v>
      </c>
      <c r="C122" s="37"/>
      <c r="D122" s="69"/>
      <c r="E122" s="233"/>
      <c r="F122" s="30"/>
    </row>
    <row r="123" spans="1:8" ht="144">
      <c r="A123" s="31" t="s">
        <v>1559</v>
      </c>
      <c r="B123" s="298" t="s">
        <v>4141</v>
      </c>
      <c r="C123" s="37" t="s">
        <v>209</v>
      </c>
      <c r="D123" s="419">
        <v>0</v>
      </c>
      <c r="E123" s="410"/>
      <c r="F123" s="33">
        <f t="shared" ref="F123:F126" si="9">D123*E123</f>
        <v>0</v>
      </c>
      <c r="H123" s="421">
        <v>1</v>
      </c>
    </row>
    <row r="124" spans="1:8" ht="84">
      <c r="A124" s="31" t="s">
        <v>1560</v>
      </c>
      <c r="B124" s="297" t="s">
        <v>1563</v>
      </c>
      <c r="C124" s="37" t="s">
        <v>209</v>
      </c>
      <c r="D124" s="70">
        <v>1</v>
      </c>
      <c r="E124" s="410"/>
      <c r="F124" s="33">
        <f t="shared" si="9"/>
        <v>0</v>
      </c>
    </row>
    <row r="125" spans="1:8" ht="84">
      <c r="A125" s="31" t="s">
        <v>1561</v>
      </c>
      <c r="B125" s="297" t="s">
        <v>1564</v>
      </c>
      <c r="C125" s="37" t="s">
        <v>209</v>
      </c>
      <c r="D125" s="70">
        <v>1</v>
      </c>
      <c r="E125" s="410"/>
      <c r="F125" s="33">
        <f t="shared" si="9"/>
        <v>0</v>
      </c>
    </row>
    <row r="126" spans="1:8" ht="84">
      <c r="A126" s="31" t="s">
        <v>1562</v>
      </c>
      <c r="B126" s="297" t="s">
        <v>1565</v>
      </c>
      <c r="C126" s="37" t="s">
        <v>209</v>
      </c>
      <c r="D126" s="70">
        <v>1</v>
      </c>
      <c r="E126" s="410"/>
      <c r="F126" s="33">
        <f t="shared" si="9"/>
        <v>0</v>
      </c>
    </row>
    <row r="127" spans="1:8" ht="15.75">
      <c r="A127" s="6" t="s">
        <v>97</v>
      </c>
      <c r="B127" s="75" t="s">
        <v>100</v>
      </c>
      <c r="C127" s="7"/>
      <c r="D127" s="60" t="s">
        <v>4</v>
      </c>
      <c r="E127" s="369"/>
      <c r="F127" s="8"/>
    </row>
    <row r="128" spans="1:8" ht="15">
      <c r="A128" s="48" t="s">
        <v>98</v>
      </c>
      <c r="B128" s="76" t="s">
        <v>327</v>
      </c>
      <c r="C128" s="49"/>
      <c r="D128" s="63" t="s">
        <v>4</v>
      </c>
      <c r="E128" s="370"/>
      <c r="F128" s="53"/>
    </row>
    <row r="129" spans="1:6" ht="15">
      <c r="A129" s="46" t="s">
        <v>1568</v>
      </c>
      <c r="B129" s="79" t="s">
        <v>1570</v>
      </c>
      <c r="C129" s="47"/>
      <c r="D129" s="67" t="s">
        <v>4</v>
      </c>
      <c r="E129" s="372"/>
      <c r="F129" s="50">
        <f>F133+F438+F718+F950+F1109</f>
        <v>0</v>
      </c>
    </row>
    <row r="130" spans="1:6">
      <c r="A130" s="51" t="s">
        <v>3022</v>
      </c>
      <c r="B130" s="58" t="s">
        <v>472</v>
      </c>
      <c r="C130" s="45"/>
      <c r="D130" s="68"/>
      <c r="E130" s="359"/>
      <c r="F130" s="52"/>
    </row>
    <row r="131" spans="1:6" ht="14.25">
      <c r="A131" s="28" t="s">
        <v>3023</v>
      </c>
      <c r="B131" s="296" t="s">
        <v>470</v>
      </c>
      <c r="C131" s="37"/>
      <c r="D131" s="69"/>
      <c r="E131" s="233"/>
      <c r="F131" s="30"/>
    </row>
    <row r="132" spans="1:6" ht="72">
      <c r="A132" s="31" t="s">
        <v>3024</v>
      </c>
      <c r="B132" s="297" t="s">
        <v>3025</v>
      </c>
      <c r="C132" s="37"/>
      <c r="D132" s="69"/>
      <c r="E132" s="233"/>
      <c r="F132" s="30"/>
    </row>
    <row r="133" spans="1:6">
      <c r="A133" s="51" t="s">
        <v>1569</v>
      </c>
      <c r="B133" s="58" t="s">
        <v>1571</v>
      </c>
      <c r="C133" s="45"/>
      <c r="D133" s="68"/>
      <c r="E133" s="359"/>
      <c r="F133" s="86">
        <f>SUM(F134:F437)</f>
        <v>0</v>
      </c>
    </row>
    <row r="134" spans="1:6">
      <c r="A134" s="102"/>
      <c r="B134" s="104" t="s">
        <v>1573</v>
      </c>
      <c r="C134" s="29"/>
      <c r="D134" s="89"/>
      <c r="E134" s="371"/>
      <c r="F134" s="184"/>
    </row>
    <row r="135" spans="1:6" ht="76.5">
      <c r="A135" s="28" t="s">
        <v>1572</v>
      </c>
      <c r="B135" s="296" t="s">
        <v>1575</v>
      </c>
      <c r="C135" s="37"/>
      <c r="D135" s="69"/>
      <c r="E135" s="233"/>
      <c r="F135" s="30"/>
    </row>
    <row r="136" spans="1:6">
      <c r="A136" s="31" t="s">
        <v>1574</v>
      </c>
      <c r="B136" s="297" t="s">
        <v>1576</v>
      </c>
      <c r="C136" s="37" t="s">
        <v>209</v>
      </c>
      <c r="D136" s="70">
        <v>2</v>
      </c>
      <c r="E136" s="410"/>
      <c r="F136" s="33">
        <f t="shared" ref="F136" si="10">D136*E136</f>
        <v>0</v>
      </c>
    </row>
    <row r="137" spans="1:6" ht="24">
      <c r="A137" s="31" t="s">
        <v>3862</v>
      </c>
      <c r="B137" s="297" t="s">
        <v>3863</v>
      </c>
      <c r="C137" s="37" t="s">
        <v>209</v>
      </c>
      <c r="D137" s="70">
        <v>2</v>
      </c>
      <c r="E137" s="410"/>
      <c r="F137" s="33">
        <f t="shared" ref="F137" si="11">D137*E137</f>
        <v>0</v>
      </c>
    </row>
    <row r="138" spans="1:6" ht="38.25">
      <c r="A138" s="28" t="s">
        <v>1577</v>
      </c>
      <c r="B138" s="296" t="s">
        <v>1583</v>
      </c>
      <c r="C138" s="37"/>
      <c r="D138" s="69"/>
      <c r="E138" s="233"/>
      <c r="F138" s="30"/>
    </row>
    <row r="139" spans="1:6">
      <c r="A139" s="31" t="s">
        <v>1578</v>
      </c>
      <c r="B139" s="297" t="s">
        <v>1587</v>
      </c>
      <c r="C139" s="37" t="s">
        <v>209</v>
      </c>
      <c r="D139" s="70">
        <v>1</v>
      </c>
      <c r="E139" s="410"/>
      <c r="F139" s="33">
        <f t="shared" ref="F139:F141" si="12">D139*E139</f>
        <v>0</v>
      </c>
    </row>
    <row r="140" spans="1:6">
      <c r="A140" s="31" t="s">
        <v>1579</v>
      </c>
      <c r="B140" s="297" t="s">
        <v>1581</v>
      </c>
      <c r="C140" s="37" t="s">
        <v>209</v>
      </c>
      <c r="D140" s="70">
        <v>2</v>
      </c>
      <c r="E140" s="410"/>
      <c r="F140" s="33">
        <f t="shared" si="12"/>
        <v>0</v>
      </c>
    </row>
    <row r="141" spans="1:6">
      <c r="A141" s="31" t="s">
        <v>1580</v>
      </c>
      <c r="B141" s="297" t="s">
        <v>1582</v>
      </c>
      <c r="C141" s="37" t="s">
        <v>209</v>
      </c>
      <c r="D141" s="70">
        <v>2</v>
      </c>
      <c r="E141" s="410"/>
      <c r="F141" s="33">
        <f t="shared" si="12"/>
        <v>0</v>
      </c>
    </row>
    <row r="142" spans="1:6" ht="38.25">
      <c r="A142" s="28" t="s">
        <v>1584</v>
      </c>
      <c r="B142" s="296" t="s">
        <v>1586</v>
      </c>
      <c r="C142" s="37"/>
      <c r="D142" s="69"/>
      <c r="E142" s="233"/>
      <c r="F142" s="30"/>
    </row>
    <row r="143" spans="1:6">
      <c r="A143" s="31" t="s">
        <v>1585</v>
      </c>
      <c r="B143" s="297" t="s">
        <v>1588</v>
      </c>
      <c r="C143" s="37" t="s">
        <v>209</v>
      </c>
      <c r="D143" s="70">
        <v>2</v>
      </c>
      <c r="E143" s="410"/>
      <c r="F143" s="33">
        <f t="shared" ref="F143" si="13">D143*E143</f>
        <v>0</v>
      </c>
    </row>
    <row r="144" spans="1:6" ht="51">
      <c r="A144" s="28" t="s">
        <v>1591</v>
      </c>
      <c r="B144" s="296" t="s">
        <v>1589</v>
      </c>
      <c r="C144" s="37"/>
      <c r="D144" s="69"/>
      <c r="E144" s="233"/>
      <c r="F144" s="30"/>
    </row>
    <row r="145" spans="1:6">
      <c r="A145" s="31" t="s">
        <v>1592</v>
      </c>
      <c r="B145" s="297" t="s">
        <v>1590</v>
      </c>
      <c r="C145" s="37" t="s">
        <v>209</v>
      </c>
      <c r="D145" s="70">
        <v>2</v>
      </c>
      <c r="E145" s="410"/>
      <c r="F145" s="33">
        <f t="shared" ref="F145" si="14">D145*E145</f>
        <v>0</v>
      </c>
    </row>
    <row r="146" spans="1:6" ht="25.5">
      <c r="A146" s="28" t="s">
        <v>1593</v>
      </c>
      <c r="B146" s="296" t="s">
        <v>1595</v>
      </c>
      <c r="C146" s="37"/>
      <c r="D146" s="69"/>
      <c r="E146" s="233"/>
      <c r="F146" s="30"/>
    </row>
    <row r="147" spans="1:6">
      <c r="A147" s="31" t="s">
        <v>1594</v>
      </c>
      <c r="B147" s="297" t="s">
        <v>1600</v>
      </c>
      <c r="C147" s="37" t="s">
        <v>209</v>
      </c>
      <c r="D147" s="70">
        <v>1</v>
      </c>
      <c r="E147" s="410"/>
      <c r="F147" s="33">
        <f t="shared" ref="F147:F151" si="15">D147*E147</f>
        <v>0</v>
      </c>
    </row>
    <row r="148" spans="1:6">
      <c r="A148" s="31" t="s">
        <v>1596</v>
      </c>
      <c r="B148" s="297" t="s">
        <v>1601</v>
      </c>
      <c r="C148" s="37" t="s">
        <v>209</v>
      </c>
      <c r="D148" s="70">
        <v>1</v>
      </c>
      <c r="E148" s="410"/>
      <c r="F148" s="33">
        <f t="shared" si="15"/>
        <v>0</v>
      </c>
    </row>
    <row r="149" spans="1:6">
      <c r="A149" s="31" t="s">
        <v>1597</v>
      </c>
      <c r="B149" s="297" t="s">
        <v>1602</v>
      </c>
      <c r="C149" s="37" t="s">
        <v>209</v>
      </c>
      <c r="D149" s="70">
        <v>1</v>
      </c>
      <c r="E149" s="410"/>
      <c r="F149" s="33">
        <f t="shared" si="15"/>
        <v>0</v>
      </c>
    </row>
    <row r="150" spans="1:6">
      <c r="A150" s="31" t="s">
        <v>1598</v>
      </c>
      <c r="B150" s="297" t="s">
        <v>1603</v>
      </c>
      <c r="C150" s="37" t="s">
        <v>209</v>
      </c>
      <c r="D150" s="70">
        <v>1</v>
      </c>
      <c r="E150" s="410"/>
      <c r="F150" s="33">
        <f t="shared" si="15"/>
        <v>0</v>
      </c>
    </row>
    <row r="151" spans="1:6">
      <c r="A151" s="31" t="s">
        <v>1599</v>
      </c>
      <c r="B151" s="297" t="s">
        <v>1604</v>
      </c>
      <c r="C151" s="37" t="s">
        <v>209</v>
      </c>
      <c r="D151" s="70">
        <v>2</v>
      </c>
      <c r="E151" s="410"/>
      <c r="F151" s="33">
        <f t="shared" si="15"/>
        <v>0</v>
      </c>
    </row>
    <row r="152" spans="1:6" ht="25.5">
      <c r="A152" s="28" t="s">
        <v>1605</v>
      </c>
      <c r="B152" s="296" t="s">
        <v>1611</v>
      </c>
      <c r="C152" s="37"/>
      <c r="D152" s="69"/>
      <c r="E152" s="233"/>
      <c r="F152" s="30"/>
    </row>
    <row r="153" spans="1:6">
      <c r="A153" s="31" t="s">
        <v>1606</v>
      </c>
      <c r="B153" s="297" t="s">
        <v>1612</v>
      </c>
      <c r="C153" s="37" t="s">
        <v>57</v>
      </c>
      <c r="D153" s="69">
        <v>1</v>
      </c>
      <c r="E153" s="410"/>
      <c r="F153" s="33">
        <f t="shared" ref="F153:F157" si="16">D153*E153</f>
        <v>0</v>
      </c>
    </row>
    <row r="154" spans="1:6">
      <c r="A154" s="31" t="s">
        <v>1607</v>
      </c>
      <c r="B154" s="297" t="s">
        <v>1613</v>
      </c>
      <c r="C154" s="37" t="s">
        <v>57</v>
      </c>
      <c r="D154" s="69">
        <v>11</v>
      </c>
      <c r="E154" s="410"/>
      <c r="F154" s="33">
        <f t="shared" si="16"/>
        <v>0</v>
      </c>
    </row>
    <row r="155" spans="1:6">
      <c r="A155" s="31" t="s">
        <v>1608</v>
      </c>
      <c r="B155" s="297" t="s">
        <v>1614</v>
      </c>
      <c r="C155" s="37" t="s">
        <v>57</v>
      </c>
      <c r="D155" s="69">
        <v>4</v>
      </c>
      <c r="E155" s="410"/>
      <c r="F155" s="33">
        <f t="shared" si="16"/>
        <v>0</v>
      </c>
    </row>
    <row r="156" spans="1:6">
      <c r="A156" s="31" t="s">
        <v>1609</v>
      </c>
      <c r="B156" s="297" t="s">
        <v>1615</v>
      </c>
      <c r="C156" s="37" t="s">
        <v>57</v>
      </c>
      <c r="D156" s="69">
        <v>67</v>
      </c>
      <c r="E156" s="410"/>
      <c r="F156" s="33">
        <f t="shared" si="16"/>
        <v>0</v>
      </c>
    </row>
    <row r="157" spans="1:6">
      <c r="A157" s="31" t="s">
        <v>1610</v>
      </c>
      <c r="B157" s="297" t="s">
        <v>1616</v>
      </c>
      <c r="C157" s="37" t="s">
        <v>57</v>
      </c>
      <c r="D157" s="69">
        <v>4</v>
      </c>
      <c r="E157" s="410"/>
      <c r="F157" s="33">
        <f t="shared" si="16"/>
        <v>0</v>
      </c>
    </row>
    <row r="158" spans="1:6">
      <c r="A158" s="102"/>
      <c r="B158" s="104" t="s">
        <v>1617</v>
      </c>
      <c r="C158" s="29"/>
      <c r="D158" s="89"/>
      <c r="E158" s="371"/>
      <c r="F158" s="103"/>
    </row>
    <row r="159" spans="1:6" ht="89.25">
      <c r="A159" s="28" t="s">
        <v>1618</v>
      </c>
      <c r="B159" s="296" t="s">
        <v>2148</v>
      </c>
      <c r="C159" s="37"/>
      <c r="D159" s="69"/>
      <c r="E159" s="233"/>
      <c r="F159" s="30"/>
    </row>
    <row r="160" spans="1:6">
      <c r="A160" s="31" t="s">
        <v>1620</v>
      </c>
      <c r="B160" s="297" t="s">
        <v>1621</v>
      </c>
      <c r="C160" s="199"/>
      <c r="D160" s="200"/>
      <c r="E160" s="200"/>
      <c r="F160" s="201"/>
    </row>
    <row r="161" spans="1:6">
      <c r="A161" s="385" t="s">
        <v>1622</v>
      </c>
      <c r="B161" s="386" t="s">
        <v>1623</v>
      </c>
      <c r="C161" s="199"/>
      <c r="D161" s="200"/>
      <c r="E161" s="200"/>
      <c r="F161" s="201"/>
    </row>
    <row r="162" spans="1:6">
      <c r="A162" s="385" t="s">
        <v>1622</v>
      </c>
      <c r="B162" s="386" t="s">
        <v>1624</v>
      </c>
      <c r="C162" s="199"/>
      <c r="D162" s="200"/>
      <c r="E162" s="200"/>
      <c r="F162" s="201"/>
    </row>
    <row r="163" spans="1:6">
      <c r="A163" s="385" t="s">
        <v>1622</v>
      </c>
      <c r="B163" s="386" t="s">
        <v>1625</v>
      </c>
      <c r="C163" s="199"/>
      <c r="D163" s="200"/>
      <c r="E163" s="200"/>
      <c r="F163" s="201"/>
    </row>
    <row r="164" spans="1:6">
      <c r="A164" s="385" t="s">
        <v>1622</v>
      </c>
      <c r="B164" s="386" t="s">
        <v>1626</v>
      </c>
      <c r="C164" s="199"/>
      <c r="D164" s="200"/>
      <c r="E164" s="200"/>
      <c r="F164" s="201"/>
    </row>
    <row r="165" spans="1:6">
      <c r="A165" s="385" t="s">
        <v>1622</v>
      </c>
      <c r="B165" s="386" t="s">
        <v>1627</v>
      </c>
      <c r="C165" s="199"/>
      <c r="D165" s="200"/>
      <c r="E165" s="200"/>
      <c r="F165" s="201"/>
    </row>
    <row r="166" spans="1:6">
      <c r="A166" s="385" t="s">
        <v>1622</v>
      </c>
      <c r="B166" s="386" t="s">
        <v>1628</v>
      </c>
      <c r="C166" s="199"/>
      <c r="D166" s="200"/>
      <c r="E166" s="200"/>
      <c r="F166" s="201"/>
    </row>
    <row r="167" spans="1:6">
      <c r="A167" s="385"/>
      <c r="B167" s="386" t="s">
        <v>1629</v>
      </c>
      <c r="C167" s="199"/>
      <c r="D167" s="200"/>
      <c r="E167" s="200"/>
      <c r="F167" s="201"/>
    </row>
    <row r="168" spans="1:6">
      <c r="A168" s="385" t="s">
        <v>1622</v>
      </c>
      <c r="B168" s="386" t="s">
        <v>1630</v>
      </c>
      <c r="C168" s="199"/>
      <c r="D168" s="200"/>
      <c r="E168" s="200"/>
      <c r="F168" s="201"/>
    </row>
    <row r="169" spans="1:6">
      <c r="A169" s="385" t="s">
        <v>1622</v>
      </c>
      <c r="B169" s="386" t="s">
        <v>1631</v>
      </c>
      <c r="C169" s="199"/>
      <c r="D169" s="200"/>
      <c r="E169" s="200"/>
      <c r="F169" s="201"/>
    </row>
    <row r="170" spans="1:6">
      <c r="A170" s="385" t="s">
        <v>1622</v>
      </c>
      <c r="B170" s="386" t="s">
        <v>1632</v>
      </c>
      <c r="C170" s="199"/>
      <c r="D170" s="200"/>
      <c r="E170" s="200"/>
      <c r="F170" s="201"/>
    </row>
    <row r="171" spans="1:6">
      <c r="A171" s="385" t="s">
        <v>1622</v>
      </c>
      <c r="B171" s="386" t="s">
        <v>1633</v>
      </c>
      <c r="C171" s="199"/>
      <c r="D171" s="200"/>
      <c r="E171" s="200"/>
      <c r="F171" s="201"/>
    </row>
    <row r="172" spans="1:6">
      <c r="A172" s="385" t="s">
        <v>1622</v>
      </c>
      <c r="B172" s="386" t="s">
        <v>1634</v>
      </c>
      <c r="C172" s="199"/>
      <c r="D172" s="200"/>
      <c r="E172" s="200"/>
      <c r="F172" s="201"/>
    </row>
    <row r="173" spans="1:6">
      <c r="A173" s="385" t="s">
        <v>1622</v>
      </c>
      <c r="B173" s="386" t="s">
        <v>1635</v>
      </c>
      <c r="C173" s="199"/>
      <c r="D173" s="200"/>
      <c r="E173" s="200"/>
      <c r="F173" s="201"/>
    </row>
    <row r="174" spans="1:6">
      <c r="A174" s="385" t="s">
        <v>1622</v>
      </c>
      <c r="B174" s="386" t="s">
        <v>1636</v>
      </c>
      <c r="C174" s="199"/>
      <c r="D174" s="200"/>
      <c r="E174" s="200"/>
      <c r="F174" s="201"/>
    </row>
    <row r="175" spans="1:6">
      <c r="A175" s="385" t="s">
        <v>1622</v>
      </c>
      <c r="B175" s="386" t="s">
        <v>1637</v>
      </c>
      <c r="C175" s="199"/>
      <c r="D175" s="200"/>
      <c r="E175" s="200"/>
      <c r="F175" s="201"/>
    </row>
    <row r="176" spans="1:6">
      <c r="A176" s="385" t="s">
        <v>1622</v>
      </c>
      <c r="B176" s="386" t="s">
        <v>1638</v>
      </c>
      <c r="C176" s="199"/>
      <c r="D176" s="200"/>
      <c r="E176" s="200"/>
      <c r="F176" s="201"/>
    </row>
    <row r="177" spans="1:6">
      <c r="A177" s="385" t="s">
        <v>1622</v>
      </c>
      <c r="B177" s="386" t="s">
        <v>1639</v>
      </c>
      <c r="C177" s="199"/>
      <c r="D177" s="200"/>
      <c r="E177" s="200"/>
      <c r="F177" s="201"/>
    </row>
    <row r="178" spans="1:6">
      <c r="A178" s="385" t="s">
        <v>1622</v>
      </c>
      <c r="B178" s="386" t="s">
        <v>1640</v>
      </c>
      <c r="C178" s="199"/>
      <c r="D178" s="200"/>
      <c r="E178" s="200"/>
      <c r="F178" s="201"/>
    </row>
    <row r="179" spans="1:6">
      <c r="A179" s="31" t="s">
        <v>1619</v>
      </c>
      <c r="B179" s="297" t="s">
        <v>2151</v>
      </c>
      <c r="C179" s="37" t="s">
        <v>209</v>
      </c>
      <c r="D179" s="70">
        <v>4</v>
      </c>
      <c r="E179" s="410"/>
      <c r="F179" s="33">
        <f t="shared" ref="F179" si="17">D179*E179</f>
        <v>0</v>
      </c>
    </row>
    <row r="180" spans="1:6" ht="14.25">
      <c r="A180" s="28" t="s">
        <v>1753</v>
      </c>
      <c r="B180" s="296" t="s">
        <v>1754</v>
      </c>
      <c r="C180" s="37"/>
      <c r="D180" s="70"/>
      <c r="E180" s="233"/>
      <c r="F180" s="30"/>
    </row>
    <row r="181" spans="1:6" ht="36">
      <c r="A181" s="31" t="s">
        <v>1755</v>
      </c>
      <c r="B181" s="297" t="s">
        <v>1756</v>
      </c>
      <c r="C181" s="37" t="s">
        <v>209</v>
      </c>
      <c r="D181" s="70">
        <v>4</v>
      </c>
      <c r="E181" s="410"/>
      <c r="F181" s="33">
        <f t="shared" ref="F181:F182" si="18">D181*E181</f>
        <v>0</v>
      </c>
    </row>
    <row r="182" spans="1:6" ht="36">
      <c r="A182" s="31" t="s">
        <v>1757</v>
      </c>
      <c r="B182" s="297" t="s">
        <v>1758</v>
      </c>
      <c r="C182" s="37" t="s">
        <v>209</v>
      </c>
      <c r="D182" s="70">
        <v>4</v>
      </c>
      <c r="E182" s="410"/>
      <c r="F182" s="33">
        <f t="shared" si="18"/>
        <v>0</v>
      </c>
    </row>
    <row r="183" spans="1:6">
      <c r="A183" s="31"/>
      <c r="B183" s="387" t="s">
        <v>1759</v>
      </c>
      <c r="C183" s="37"/>
      <c r="D183" s="69"/>
      <c r="E183" s="330"/>
      <c r="F183" s="33"/>
    </row>
    <row r="184" spans="1:6" ht="25.5">
      <c r="A184" s="28" t="s">
        <v>1760</v>
      </c>
      <c r="B184" s="296" t="s">
        <v>1761</v>
      </c>
      <c r="C184" s="37"/>
      <c r="D184" s="69"/>
      <c r="E184" s="233"/>
      <c r="F184" s="30"/>
    </row>
    <row r="185" spans="1:6">
      <c r="A185" s="31" t="s">
        <v>1762</v>
      </c>
      <c r="B185" s="297" t="s">
        <v>1763</v>
      </c>
      <c r="C185" s="37" t="s">
        <v>57</v>
      </c>
      <c r="D185" s="69">
        <v>34</v>
      </c>
      <c r="E185" s="410"/>
      <c r="F185" s="33">
        <f t="shared" ref="F185:F186" si="19">D185*E185</f>
        <v>0</v>
      </c>
    </row>
    <row r="186" spans="1:6">
      <c r="A186" s="31" t="s">
        <v>1764</v>
      </c>
      <c r="B186" s="297" t="s">
        <v>1614</v>
      </c>
      <c r="C186" s="37" t="s">
        <v>57</v>
      </c>
      <c r="D186" s="69">
        <v>48</v>
      </c>
      <c r="E186" s="410"/>
      <c r="F186" s="33">
        <f t="shared" si="19"/>
        <v>0</v>
      </c>
    </row>
    <row r="187" spans="1:6" ht="51">
      <c r="A187" s="28" t="s">
        <v>1765</v>
      </c>
      <c r="B187" s="296" t="s">
        <v>1766</v>
      </c>
      <c r="C187" s="37"/>
      <c r="D187" s="69"/>
      <c r="E187" s="233"/>
      <c r="F187" s="30"/>
    </row>
    <row r="188" spans="1:6">
      <c r="A188" s="31" t="s">
        <v>1767</v>
      </c>
      <c r="B188" s="297" t="s">
        <v>1768</v>
      </c>
      <c r="C188" s="37" t="s">
        <v>209</v>
      </c>
      <c r="D188" s="70">
        <v>4</v>
      </c>
      <c r="E188" s="410"/>
      <c r="F188" s="33">
        <f t="shared" ref="F188:F190" si="20">D188*E188</f>
        <v>0</v>
      </c>
    </row>
    <row r="189" spans="1:6">
      <c r="A189" s="31" t="s">
        <v>1769</v>
      </c>
      <c r="B189" s="297" t="s">
        <v>1770</v>
      </c>
      <c r="C189" s="37" t="s">
        <v>209</v>
      </c>
      <c r="D189" s="70">
        <v>20</v>
      </c>
      <c r="E189" s="410"/>
      <c r="F189" s="33">
        <f t="shared" si="20"/>
        <v>0</v>
      </c>
    </row>
    <row r="190" spans="1:6">
      <c r="A190" s="31" t="s">
        <v>1771</v>
      </c>
      <c r="B190" s="297" t="s">
        <v>1772</v>
      </c>
      <c r="C190" s="37" t="s">
        <v>209</v>
      </c>
      <c r="D190" s="70">
        <v>1</v>
      </c>
      <c r="E190" s="410"/>
      <c r="F190" s="33">
        <f t="shared" si="20"/>
        <v>0</v>
      </c>
    </row>
    <row r="191" spans="1:6" ht="25.5">
      <c r="A191" s="28" t="s">
        <v>1773</v>
      </c>
      <c r="B191" s="296" t="s">
        <v>1774</v>
      </c>
      <c r="C191" s="37"/>
      <c r="D191" s="70"/>
      <c r="E191" s="233"/>
      <c r="F191" s="30"/>
    </row>
    <row r="192" spans="1:6">
      <c r="A192" s="31" t="s">
        <v>1775</v>
      </c>
      <c r="B192" s="297" t="s">
        <v>1776</v>
      </c>
      <c r="C192" s="37" t="s">
        <v>29</v>
      </c>
      <c r="D192" s="70">
        <v>12</v>
      </c>
      <c r="E192" s="410"/>
      <c r="F192" s="33">
        <f t="shared" ref="F192" si="21">D192*E192</f>
        <v>0</v>
      </c>
    </row>
    <row r="193" spans="1:6" ht="25.5">
      <c r="A193" s="28" t="s">
        <v>1777</v>
      </c>
      <c r="B193" s="296" t="s">
        <v>1778</v>
      </c>
      <c r="C193" s="37"/>
      <c r="D193" s="69"/>
      <c r="E193" s="233"/>
      <c r="F193" s="30"/>
    </row>
    <row r="194" spans="1:6">
      <c r="A194" s="31" t="s">
        <v>1779</v>
      </c>
      <c r="B194" s="297" t="s">
        <v>1776</v>
      </c>
      <c r="C194" s="37" t="s">
        <v>209</v>
      </c>
      <c r="D194" s="70">
        <v>4</v>
      </c>
      <c r="E194" s="410"/>
      <c r="F194" s="33">
        <f t="shared" ref="F194" si="22">D194*E194</f>
        <v>0</v>
      </c>
    </row>
    <row r="195" spans="1:6" ht="25.5">
      <c r="A195" s="28" t="s">
        <v>1780</v>
      </c>
      <c r="B195" s="296" t="s">
        <v>1781</v>
      </c>
      <c r="C195" s="37"/>
      <c r="D195" s="70"/>
      <c r="E195" s="233"/>
      <c r="F195" s="30"/>
    </row>
    <row r="196" spans="1:6">
      <c r="A196" s="31" t="s">
        <v>1782</v>
      </c>
      <c r="B196" s="297" t="s">
        <v>1783</v>
      </c>
      <c r="C196" s="37" t="s">
        <v>209</v>
      </c>
      <c r="D196" s="70">
        <v>4</v>
      </c>
      <c r="E196" s="410"/>
      <c r="F196" s="33">
        <f t="shared" ref="F196" si="23">D196*E196</f>
        <v>0</v>
      </c>
    </row>
    <row r="197" spans="1:6" ht="38.25">
      <c r="A197" s="28" t="s">
        <v>1784</v>
      </c>
      <c r="B197" s="296" t="s">
        <v>1785</v>
      </c>
      <c r="C197" s="37"/>
      <c r="D197" s="70"/>
      <c r="E197" s="233"/>
      <c r="F197" s="30"/>
    </row>
    <row r="198" spans="1:6">
      <c r="A198" s="31" t="s">
        <v>1786</v>
      </c>
      <c r="B198" s="297" t="s">
        <v>1787</v>
      </c>
      <c r="C198" s="37" t="s">
        <v>209</v>
      </c>
      <c r="D198" s="70">
        <v>8</v>
      </c>
      <c r="E198" s="410"/>
      <c r="F198" s="33">
        <f t="shared" ref="F198" si="24">D198*E198</f>
        <v>0</v>
      </c>
    </row>
    <row r="199" spans="1:6" ht="25.5">
      <c r="A199" s="28" t="s">
        <v>1788</v>
      </c>
      <c r="B199" s="296" t="s">
        <v>1789</v>
      </c>
      <c r="C199" s="37"/>
      <c r="D199" s="70"/>
      <c r="E199" s="233"/>
      <c r="F199" s="30"/>
    </row>
    <row r="200" spans="1:6">
      <c r="A200" s="31" t="s">
        <v>1790</v>
      </c>
      <c r="B200" s="297" t="s">
        <v>1791</v>
      </c>
      <c r="C200" s="37" t="s">
        <v>29</v>
      </c>
      <c r="D200" s="70">
        <v>8</v>
      </c>
      <c r="E200" s="410"/>
      <c r="F200" s="33">
        <f t="shared" ref="F200" si="25">D200*E200</f>
        <v>0</v>
      </c>
    </row>
    <row r="201" spans="1:6" ht="38.25">
      <c r="A201" s="28" t="s">
        <v>1792</v>
      </c>
      <c r="B201" s="296" t="s">
        <v>1793</v>
      </c>
      <c r="C201" s="37"/>
      <c r="D201" s="70"/>
      <c r="E201" s="233"/>
      <c r="F201" s="30"/>
    </row>
    <row r="202" spans="1:6">
      <c r="A202" s="31" t="s">
        <v>1794</v>
      </c>
      <c r="B202" s="297" t="s">
        <v>1795</v>
      </c>
      <c r="C202" s="37" t="s">
        <v>209</v>
      </c>
      <c r="D202" s="70">
        <v>2</v>
      </c>
      <c r="E202" s="410"/>
      <c r="F202" s="33">
        <f t="shared" ref="F202" si="26">D202*E202</f>
        <v>0</v>
      </c>
    </row>
    <row r="203" spans="1:6" ht="38.25">
      <c r="A203" s="28" t="s">
        <v>1796</v>
      </c>
      <c r="B203" s="296" t="s">
        <v>1797</v>
      </c>
      <c r="C203" s="37"/>
      <c r="D203" s="70"/>
      <c r="E203" s="233"/>
      <c r="F203" s="30"/>
    </row>
    <row r="204" spans="1:6">
      <c r="A204" s="31" t="s">
        <v>1798</v>
      </c>
      <c r="B204" s="297" t="s">
        <v>1799</v>
      </c>
      <c r="C204" s="37" t="s">
        <v>29</v>
      </c>
      <c r="D204" s="70">
        <v>8</v>
      </c>
      <c r="E204" s="410"/>
      <c r="F204" s="33">
        <f t="shared" ref="F204" si="27">D204*E204</f>
        <v>0</v>
      </c>
    </row>
    <row r="205" spans="1:6" ht="38.25">
      <c r="A205" s="28" t="s">
        <v>1800</v>
      </c>
      <c r="B205" s="296" t="s">
        <v>1801</v>
      </c>
      <c r="C205" s="37"/>
      <c r="D205" s="70"/>
      <c r="E205" s="233"/>
      <c r="F205" s="30"/>
    </row>
    <row r="206" spans="1:6">
      <c r="A206" s="31" t="s">
        <v>1802</v>
      </c>
      <c r="B206" s="297" t="s">
        <v>1803</v>
      </c>
      <c r="C206" s="37" t="s">
        <v>209</v>
      </c>
      <c r="D206" s="70">
        <v>4</v>
      </c>
      <c r="E206" s="410"/>
      <c r="F206" s="33">
        <f t="shared" ref="F206" si="28">D206*E206</f>
        <v>0</v>
      </c>
    </row>
    <row r="207" spans="1:6" ht="25.5">
      <c r="A207" s="28" t="s">
        <v>1804</v>
      </c>
      <c r="B207" s="296" t="s">
        <v>1805</v>
      </c>
      <c r="C207" s="37"/>
      <c r="D207" s="69"/>
      <c r="E207" s="233"/>
      <c r="F207" s="30"/>
    </row>
    <row r="208" spans="1:6">
      <c r="A208" s="31" t="s">
        <v>1806</v>
      </c>
      <c r="B208" s="297" t="s">
        <v>1807</v>
      </c>
      <c r="C208" s="37" t="s">
        <v>57</v>
      </c>
      <c r="D208" s="69">
        <v>50</v>
      </c>
      <c r="E208" s="410"/>
      <c r="F208" s="33">
        <f t="shared" ref="F208" si="29">D208*E208</f>
        <v>0</v>
      </c>
    </row>
    <row r="209" spans="1:6" ht="25.5">
      <c r="A209" s="28" t="s">
        <v>1808</v>
      </c>
      <c r="B209" s="296" t="s">
        <v>1809</v>
      </c>
      <c r="C209" s="37"/>
      <c r="D209" s="69"/>
      <c r="E209" s="233"/>
      <c r="F209" s="30"/>
    </row>
    <row r="210" spans="1:6">
      <c r="A210" s="31" t="s">
        <v>1810</v>
      </c>
      <c r="B210" s="297" t="s">
        <v>1811</v>
      </c>
      <c r="C210" s="37" t="s">
        <v>209</v>
      </c>
      <c r="D210" s="70">
        <v>1</v>
      </c>
      <c r="E210" s="410"/>
      <c r="F210" s="33">
        <f t="shared" ref="F210" si="30">D210*E210</f>
        <v>0</v>
      </c>
    </row>
    <row r="211" spans="1:6" ht="25.5">
      <c r="A211" s="28" t="s">
        <v>1812</v>
      </c>
      <c r="B211" s="296" t="s">
        <v>1813</v>
      </c>
      <c r="C211" s="37"/>
      <c r="D211" s="69"/>
      <c r="E211" s="233"/>
      <c r="F211" s="30"/>
    </row>
    <row r="212" spans="1:6">
      <c r="A212" s="31" t="s">
        <v>1814</v>
      </c>
      <c r="B212" s="297" t="s">
        <v>1763</v>
      </c>
      <c r="C212" s="37" t="s">
        <v>57</v>
      </c>
      <c r="D212" s="69">
        <v>11</v>
      </c>
      <c r="E212" s="410"/>
      <c r="F212" s="33">
        <f t="shared" ref="F212:F215" si="31">D212*E212</f>
        <v>0</v>
      </c>
    </row>
    <row r="213" spans="1:6">
      <c r="A213" s="31" t="s">
        <v>1815</v>
      </c>
      <c r="B213" s="297" t="s">
        <v>1816</v>
      </c>
      <c r="C213" s="37" t="s">
        <v>57</v>
      </c>
      <c r="D213" s="69">
        <v>18</v>
      </c>
      <c r="E213" s="410"/>
      <c r="F213" s="33">
        <f t="shared" si="31"/>
        <v>0</v>
      </c>
    </row>
    <row r="214" spans="1:6">
      <c r="A214" s="31" t="s">
        <v>1817</v>
      </c>
      <c r="B214" s="297" t="s">
        <v>1615</v>
      </c>
      <c r="C214" s="37" t="s">
        <v>57</v>
      </c>
      <c r="D214" s="69">
        <v>28</v>
      </c>
      <c r="E214" s="410"/>
      <c r="F214" s="33">
        <f t="shared" si="31"/>
        <v>0</v>
      </c>
    </row>
    <row r="215" spans="1:6">
      <c r="A215" s="31" t="s">
        <v>1818</v>
      </c>
      <c r="B215" s="297" t="s">
        <v>1616</v>
      </c>
      <c r="C215" s="37" t="s">
        <v>57</v>
      </c>
      <c r="D215" s="69">
        <v>19</v>
      </c>
      <c r="E215" s="410"/>
      <c r="F215" s="33">
        <f t="shared" si="31"/>
        <v>0</v>
      </c>
    </row>
    <row r="216" spans="1:6">
      <c r="A216" s="102"/>
      <c r="B216" s="104" t="s">
        <v>1819</v>
      </c>
      <c r="C216" s="29"/>
      <c r="D216" s="89"/>
      <c r="E216" s="371"/>
      <c r="F216" s="103"/>
    </row>
    <row r="217" spans="1:6" ht="25.5">
      <c r="A217" s="28" t="s">
        <v>1820</v>
      </c>
      <c r="B217" s="296" t="s">
        <v>1821</v>
      </c>
      <c r="C217" s="37"/>
      <c r="D217" s="69"/>
      <c r="E217" s="233"/>
      <c r="F217" s="30"/>
    </row>
    <row r="218" spans="1:6">
      <c r="A218" s="31" t="s">
        <v>1822</v>
      </c>
      <c r="B218" s="297" t="s">
        <v>1823</v>
      </c>
      <c r="C218" s="199"/>
      <c r="D218" s="200"/>
      <c r="E218" s="200"/>
      <c r="F218" s="201"/>
    </row>
    <row r="219" spans="1:6">
      <c r="A219" s="385" t="s">
        <v>1622</v>
      </c>
      <c r="B219" s="386" t="s">
        <v>1824</v>
      </c>
      <c r="C219" s="199"/>
      <c r="D219" s="200"/>
      <c r="E219" s="200"/>
      <c r="F219" s="201"/>
    </row>
    <row r="220" spans="1:6" ht="13.5" customHeight="1">
      <c r="A220" s="385" t="s">
        <v>1622</v>
      </c>
      <c r="B220" s="386" t="s">
        <v>1825</v>
      </c>
      <c r="C220" s="199"/>
      <c r="D220" s="200"/>
      <c r="E220" s="200"/>
      <c r="F220" s="201"/>
    </row>
    <row r="221" spans="1:6">
      <c r="A221" s="385" t="s">
        <v>1622</v>
      </c>
      <c r="B221" s="386" t="s">
        <v>1826</v>
      </c>
      <c r="C221" s="199"/>
      <c r="D221" s="200"/>
      <c r="E221" s="200"/>
      <c r="F221" s="201"/>
    </row>
    <row r="222" spans="1:6">
      <c r="A222" s="385" t="s">
        <v>1622</v>
      </c>
      <c r="B222" s="386" t="s">
        <v>1827</v>
      </c>
      <c r="C222" s="199"/>
      <c r="D222" s="200"/>
      <c r="E222" s="200"/>
      <c r="F222" s="201"/>
    </row>
    <row r="223" spans="1:6">
      <c r="A223" s="385" t="s">
        <v>1622</v>
      </c>
      <c r="B223" s="386" t="s">
        <v>1828</v>
      </c>
      <c r="C223" s="199"/>
      <c r="D223" s="200"/>
      <c r="E223" s="200"/>
      <c r="F223" s="201"/>
    </row>
    <row r="224" spans="1:6">
      <c r="A224" s="385" t="s">
        <v>1622</v>
      </c>
      <c r="B224" s="386" t="s">
        <v>1829</v>
      </c>
      <c r="C224" s="199"/>
      <c r="D224" s="200"/>
      <c r="E224" s="200"/>
      <c r="F224" s="201"/>
    </row>
    <row r="225" spans="1:6">
      <c r="A225" s="385"/>
      <c r="B225" s="386" t="s">
        <v>1830</v>
      </c>
      <c r="C225" s="199"/>
      <c r="D225" s="200"/>
      <c r="E225" s="200"/>
      <c r="F225" s="201"/>
    </row>
    <row r="226" spans="1:6">
      <c r="A226" s="385" t="s">
        <v>1622</v>
      </c>
      <c r="B226" s="386" t="s">
        <v>1831</v>
      </c>
      <c r="C226" s="199"/>
      <c r="D226" s="200"/>
      <c r="E226" s="200"/>
      <c r="F226" s="201"/>
    </row>
    <row r="227" spans="1:6">
      <c r="A227" s="385" t="s">
        <v>1622</v>
      </c>
      <c r="B227" s="386" t="s">
        <v>1832</v>
      </c>
      <c r="C227" s="199"/>
      <c r="D227" s="200"/>
      <c r="E227" s="200"/>
      <c r="F227" s="201"/>
    </row>
    <row r="228" spans="1:6">
      <c r="A228" s="385" t="s">
        <v>1622</v>
      </c>
      <c r="B228" s="386" t="s">
        <v>1833</v>
      </c>
      <c r="C228" s="199"/>
      <c r="D228" s="200"/>
      <c r="E228" s="200"/>
      <c r="F228" s="201"/>
    </row>
    <row r="229" spans="1:6">
      <c r="A229" s="385" t="s">
        <v>1622</v>
      </c>
      <c r="B229" s="386" t="s">
        <v>1834</v>
      </c>
      <c r="C229" s="199"/>
      <c r="D229" s="200"/>
      <c r="E229" s="200"/>
      <c r="F229" s="201"/>
    </row>
    <row r="230" spans="1:6">
      <c r="A230" s="385" t="s">
        <v>1622</v>
      </c>
      <c r="B230" s="386" t="s">
        <v>1835</v>
      </c>
      <c r="C230" s="199"/>
      <c r="D230" s="200"/>
      <c r="E230" s="200"/>
      <c r="F230" s="201"/>
    </row>
    <row r="231" spans="1:6">
      <c r="A231" s="385" t="s">
        <v>1622</v>
      </c>
      <c r="B231" s="386" t="s">
        <v>1836</v>
      </c>
      <c r="C231" s="199"/>
      <c r="D231" s="200"/>
      <c r="E231" s="200"/>
      <c r="F231" s="201"/>
    </row>
    <row r="232" spans="1:6" ht="25.5">
      <c r="A232" s="385"/>
      <c r="B232" s="386" t="s">
        <v>1837</v>
      </c>
      <c r="C232" s="199"/>
      <c r="D232" s="200"/>
      <c r="E232" s="200"/>
      <c r="F232" s="201"/>
    </row>
    <row r="233" spans="1:6">
      <c r="A233" s="31" t="s">
        <v>1838</v>
      </c>
      <c r="B233" s="297" t="s">
        <v>1839</v>
      </c>
      <c r="C233" s="37" t="s">
        <v>209</v>
      </c>
      <c r="D233" s="70">
        <v>2</v>
      </c>
      <c r="E233" s="410"/>
      <c r="F233" s="33">
        <f t="shared" ref="F233" si="32">D233*E233</f>
        <v>0</v>
      </c>
    </row>
    <row r="234" spans="1:6" ht="25.5">
      <c r="A234" s="28" t="s">
        <v>1840</v>
      </c>
      <c r="B234" s="296" t="s">
        <v>1841</v>
      </c>
      <c r="C234" s="37"/>
      <c r="D234" s="70"/>
      <c r="E234" s="233"/>
      <c r="F234" s="30"/>
    </row>
    <row r="235" spans="1:6">
      <c r="A235" s="31" t="s">
        <v>1842</v>
      </c>
      <c r="B235" s="297" t="s">
        <v>1799</v>
      </c>
      <c r="C235" s="37" t="s">
        <v>29</v>
      </c>
      <c r="D235" s="70">
        <v>7</v>
      </c>
      <c r="E235" s="410"/>
      <c r="F235" s="33">
        <f t="shared" ref="F235" si="33">D235*E235</f>
        <v>0</v>
      </c>
    </row>
    <row r="236" spans="1:6" ht="25.5">
      <c r="A236" s="28" t="s">
        <v>1843</v>
      </c>
      <c r="B236" s="296" t="s">
        <v>1844</v>
      </c>
      <c r="C236" s="37"/>
      <c r="D236" s="70"/>
      <c r="E236" s="233"/>
      <c r="F236" s="30"/>
    </row>
    <row r="237" spans="1:6">
      <c r="A237" s="31" t="s">
        <v>1845</v>
      </c>
      <c r="B237" s="297" t="s">
        <v>1846</v>
      </c>
      <c r="C237" s="37" t="s">
        <v>209</v>
      </c>
      <c r="D237" s="70">
        <v>2</v>
      </c>
      <c r="E237" s="410"/>
      <c r="F237" s="33">
        <f t="shared" ref="F237:F238" si="34">D237*E237</f>
        <v>0</v>
      </c>
    </row>
    <row r="238" spans="1:6">
      <c r="A238" s="31" t="s">
        <v>1847</v>
      </c>
      <c r="B238" s="297" t="s">
        <v>1848</v>
      </c>
      <c r="C238" s="37" t="s">
        <v>209</v>
      </c>
      <c r="D238" s="70">
        <v>4</v>
      </c>
      <c r="E238" s="410"/>
      <c r="F238" s="33">
        <f t="shared" si="34"/>
        <v>0</v>
      </c>
    </row>
    <row r="239" spans="1:6" ht="51">
      <c r="A239" s="28" t="s">
        <v>1849</v>
      </c>
      <c r="B239" s="296" t="s">
        <v>1766</v>
      </c>
      <c r="C239" s="37"/>
      <c r="D239" s="70"/>
      <c r="E239" s="233"/>
      <c r="F239" s="30"/>
    </row>
    <row r="240" spans="1:6">
      <c r="A240" s="31" t="s">
        <v>1850</v>
      </c>
      <c r="B240" s="297" t="s">
        <v>1851</v>
      </c>
      <c r="C240" s="37" t="s">
        <v>209</v>
      </c>
      <c r="D240" s="70">
        <v>8</v>
      </c>
      <c r="E240" s="410"/>
      <c r="F240" s="33">
        <f t="shared" ref="F240:F241" si="35">D240*E240</f>
        <v>0</v>
      </c>
    </row>
    <row r="241" spans="1:6">
      <c r="A241" s="31" t="s">
        <v>1852</v>
      </c>
      <c r="B241" s="297" t="s">
        <v>1853</v>
      </c>
      <c r="C241" s="37" t="s">
        <v>209</v>
      </c>
      <c r="D241" s="70">
        <v>6</v>
      </c>
      <c r="E241" s="410"/>
      <c r="F241" s="33">
        <f t="shared" si="35"/>
        <v>0</v>
      </c>
    </row>
    <row r="242" spans="1:6" ht="38.25">
      <c r="A242" s="28" t="s">
        <v>1854</v>
      </c>
      <c r="B242" s="296" t="s">
        <v>1855</v>
      </c>
      <c r="C242" s="37"/>
      <c r="D242" s="70"/>
      <c r="E242" s="233"/>
      <c r="F242" s="30"/>
    </row>
    <row r="243" spans="1:6">
      <c r="A243" s="31" t="s">
        <v>1856</v>
      </c>
      <c r="B243" s="297" t="s">
        <v>1857</v>
      </c>
      <c r="C243" s="37" t="s">
        <v>209</v>
      </c>
      <c r="D243" s="70">
        <v>6</v>
      </c>
      <c r="E243" s="410"/>
      <c r="F243" s="33">
        <f t="shared" ref="F243" si="36">D243*E243</f>
        <v>0</v>
      </c>
    </row>
    <row r="244" spans="1:6" ht="38.25">
      <c r="A244" s="28" t="s">
        <v>1858</v>
      </c>
      <c r="B244" s="296" t="s">
        <v>1793</v>
      </c>
      <c r="C244" s="37"/>
      <c r="D244" s="70"/>
      <c r="E244" s="233"/>
      <c r="F244" s="30"/>
    </row>
    <row r="245" spans="1:6">
      <c r="A245" s="31" t="s">
        <v>1859</v>
      </c>
      <c r="B245" s="297" t="s">
        <v>1860</v>
      </c>
      <c r="C245" s="37" t="s">
        <v>209</v>
      </c>
      <c r="D245" s="70">
        <v>1</v>
      </c>
      <c r="E245" s="410"/>
      <c r="F245" s="33">
        <f t="shared" ref="F245" si="37">D245*E245</f>
        <v>0</v>
      </c>
    </row>
    <row r="246" spans="1:6" ht="76.5">
      <c r="A246" s="28" t="s">
        <v>1861</v>
      </c>
      <c r="B246" s="296" t="s">
        <v>1862</v>
      </c>
      <c r="C246" s="37"/>
      <c r="D246" s="70"/>
      <c r="E246" s="233"/>
      <c r="F246" s="30"/>
    </row>
    <row r="247" spans="1:6">
      <c r="A247" s="31" t="s">
        <v>1863</v>
      </c>
      <c r="B247" s="297" t="s">
        <v>1864</v>
      </c>
      <c r="C247" s="37" t="s">
        <v>209</v>
      </c>
      <c r="D247" s="70">
        <v>1</v>
      </c>
      <c r="E247" s="410"/>
      <c r="F247" s="33">
        <f t="shared" ref="F247:F248" si="38">D247*E247</f>
        <v>0</v>
      </c>
    </row>
    <row r="248" spans="1:6" ht="24">
      <c r="A248" s="31" t="s">
        <v>3864</v>
      </c>
      <c r="B248" s="297" t="s">
        <v>3865</v>
      </c>
      <c r="C248" s="37" t="s">
        <v>209</v>
      </c>
      <c r="D248" s="70">
        <v>1</v>
      </c>
      <c r="E248" s="410"/>
      <c r="F248" s="33">
        <f t="shared" si="38"/>
        <v>0</v>
      </c>
    </row>
    <row r="249" spans="1:6" ht="38.25">
      <c r="A249" s="28" t="s">
        <v>1865</v>
      </c>
      <c r="B249" s="296" t="s">
        <v>1583</v>
      </c>
      <c r="C249" s="37"/>
      <c r="D249" s="70"/>
      <c r="E249" s="233"/>
      <c r="F249" s="30"/>
    </row>
    <row r="250" spans="1:6">
      <c r="A250" s="31" t="s">
        <v>1866</v>
      </c>
      <c r="B250" s="297" t="s">
        <v>1867</v>
      </c>
      <c r="C250" s="37" t="s">
        <v>209</v>
      </c>
      <c r="D250" s="70">
        <v>1</v>
      </c>
      <c r="E250" s="410"/>
      <c r="F250" s="33">
        <f t="shared" ref="F250:F252" si="39">D250*E250</f>
        <v>0</v>
      </c>
    </row>
    <row r="251" spans="1:6">
      <c r="A251" s="31" t="s">
        <v>1868</v>
      </c>
      <c r="B251" s="297" t="s">
        <v>1869</v>
      </c>
      <c r="C251" s="37" t="s">
        <v>209</v>
      </c>
      <c r="D251" s="70">
        <v>1</v>
      </c>
      <c r="E251" s="410"/>
      <c r="F251" s="33">
        <f t="shared" si="39"/>
        <v>0</v>
      </c>
    </row>
    <row r="252" spans="1:6">
      <c r="A252" s="31" t="s">
        <v>1870</v>
      </c>
      <c r="B252" s="297" t="s">
        <v>1871</v>
      </c>
      <c r="C252" s="37" t="s">
        <v>209</v>
      </c>
      <c r="D252" s="70">
        <v>1</v>
      </c>
      <c r="E252" s="410"/>
      <c r="F252" s="33">
        <f t="shared" si="39"/>
        <v>0</v>
      </c>
    </row>
    <row r="253" spans="1:6" ht="38.25">
      <c r="A253" s="28" t="s">
        <v>1872</v>
      </c>
      <c r="B253" s="296" t="s">
        <v>1586</v>
      </c>
      <c r="C253" s="37"/>
      <c r="D253" s="70"/>
      <c r="E253" s="233"/>
      <c r="F253" s="30"/>
    </row>
    <row r="254" spans="1:6">
      <c r="A254" s="31" t="s">
        <v>1873</v>
      </c>
      <c r="B254" s="297" t="s">
        <v>1869</v>
      </c>
      <c r="C254" s="37" t="s">
        <v>209</v>
      </c>
      <c r="D254" s="70">
        <v>1</v>
      </c>
      <c r="E254" s="410"/>
      <c r="F254" s="33">
        <f t="shared" ref="F254:F255" si="40">D254*E254</f>
        <v>0</v>
      </c>
    </row>
    <row r="255" spans="1:6">
      <c r="A255" s="31" t="s">
        <v>1874</v>
      </c>
      <c r="B255" s="297" t="s">
        <v>1875</v>
      </c>
      <c r="C255" s="37" t="s">
        <v>209</v>
      </c>
      <c r="D255" s="70">
        <v>1</v>
      </c>
      <c r="E255" s="410"/>
      <c r="F255" s="33">
        <f t="shared" si="40"/>
        <v>0</v>
      </c>
    </row>
    <row r="256" spans="1:6" ht="25.5">
      <c r="A256" s="28" t="s">
        <v>1876</v>
      </c>
      <c r="B256" s="296" t="s">
        <v>1774</v>
      </c>
      <c r="C256" s="37"/>
      <c r="D256" s="70"/>
      <c r="E256" s="233"/>
      <c r="F256" s="30"/>
    </row>
    <row r="257" spans="1:6">
      <c r="A257" s="31" t="s">
        <v>1877</v>
      </c>
      <c r="B257" s="297" t="s">
        <v>1878</v>
      </c>
      <c r="C257" s="37" t="s">
        <v>29</v>
      </c>
      <c r="D257" s="70">
        <v>6</v>
      </c>
      <c r="E257" s="410"/>
      <c r="F257" s="33">
        <f t="shared" ref="F257:F258" si="41">D257*E257</f>
        <v>0</v>
      </c>
    </row>
    <row r="258" spans="1:6">
      <c r="A258" s="31" t="s">
        <v>1879</v>
      </c>
      <c r="B258" s="297" t="s">
        <v>1880</v>
      </c>
      <c r="C258" s="37" t="s">
        <v>29</v>
      </c>
      <c r="D258" s="70">
        <v>2</v>
      </c>
      <c r="E258" s="410"/>
      <c r="F258" s="33">
        <f t="shared" si="41"/>
        <v>0</v>
      </c>
    </row>
    <row r="259" spans="1:6" ht="25.5">
      <c r="A259" s="28" t="s">
        <v>1881</v>
      </c>
      <c r="B259" s="296" t="s">
        <v>1882</v>
      </c>
      <c r="C259" s="37"/>
      <c r="D259" s="70"/>
      <c r="E259" s="233"/>
      <c r="F259" s="30"/>
    </row>
    <row r="260" spans="1:6">
      <c r="A260" s="31" t="s">
        <v>1883</v>
      </c>
      <c r="B260" s="297" t="s">
        <v>1884</v>
      </c>
      <c r="C260" s="37" t="s">
        <v>209</v>
      </c>
      <c r="D260" s="70">
        <v>2</v>
      </c>
      <c r="E260" s="410"/>
      <c r="F260" s="33">
        <f t="shared" ref="F260" si="42">D260*E260</f>
        <v>0</v>
      </c>
    </row>
    <row r="261" spans="1:6" ht="51">
      <c r="A261" s="28" t="s">
        <v>1885</v>
      </c>
      <c r="B261" s="296" t="s">
        <v>1886</v>
      </c>
      <c r="C261" s="37"/>
      <c r="D261" s="70"/>
      <c r="E261" s="233"/>
      <c r="F261" s="30"/>
    </row>
    <row r="262" spans="1:6">
      <c r="A262" s="31" t="s">
        <v>1887</v>
      </c>
      <c r="B262" s="297" t="s">
        <v>1860</v>
      </c>
      <c r="C262" s="37" t="s">
        <v>209</v>
      </c>
      <c r="D262" s="70">
        <v>1</v>
      </c>
      <c r="E262" s="410"/>
      <c r="F262" s="33">
        <f t="shared" ref="F262" si="43">D262*E262</f>
        <v>0</v>
      </c>
    </row>
    <row r="263" spans="1:6" ht="38.25">
      <c r="A263" s="28" t="s">
        <v>1888</v>
      </c>
      <c r="B263" s="296" t="s">
        <v>1889</v>
      </c>
      <c r="C263" s="37"/>
      <c r="D263" s="70"/>
      <c r="E263" s="233"/>
      <c r="F263" s="30"/>
    </row>
    <row r="264" spans="1:6">
      <c r="A264" s="31" t="s">
        <v>1890</v>
      </c>
      <c r="B264" s="297" t="s">
        <v>1891</v>
      </c>
      <c r="C264" s="37" t="s">
        <v>209</v>
      </c>
      <c r="D264" s="70">
        <v>2</v>
      </c>
      <c r="E264" s="410"/>
      <c r="F264" s="33">
        <f t="shared" ref="F264" si="44">D264*E264</f>
        <v>0</v>
      </c>
    </row>
    <row r="265" spans="1:6" ht="14.25">
      <c r="A265" s="28" t="s">
        <v>1892</v>
      </c>
      <c r="B265" s="296" t="s">
        <v>1893</v>
      </c>
      <c r="C265" s="37"/>
      <c r="D265" s="69"/>
      <c r="E265" s="233"/>
      <c r="F265" s="30"/>
    </row>
    <row r="266" spans="1:6">
      <c r="A266" s="31" t="s">
        <v>1894</v>
      </c>
      <c r="B266" s="297" t="s">
        <v>1895</v>
      </c>
      <c r="C266" s="37" t="s">
        <v>57</v>
      </c>
      <c r="D266" s="69">
        <v>3</v>
      </c>
      <c r="E266" s="410"/>
      <c r="F266" s="33">
        <f t="shared" ref="F266" si="45">D266*E266</f>
        <v>0</v>
      </c>
    </row>
    <row r="267" spans="1:6" ht="38.25">
      <c r="A267" s="28" t="s">
        <v>1896</v>
      </c>
      <c r="B267" s="296" t="s">
        <v>1897</v>
      </c>
      <c r="C267" s="37"/>
      <c r="D267" s="69"/>
      <c r="E267" s="233"/>
      <c r="F267" s="30"/>
    </row>
    <row r="268" spans="1:6">
      <c r="A268" s="31" t="s">
        <v>1898</v>
      </c>
      <c r="B268" s="297" t="s">
        <v>1621</v>
      </c>
      <c r="C268" s="199"/>
      <c r="D268" s="200"/>
      <c r="E268" s="200"/>
      <c r="F268" s="201"/>
    </row>
    <row r="269" spans="1:6">
      <c r="A269" s="385" t="s">
        <v>1622</v>
      </c>
      <c r="B269" s="386" t="s">
        <v>1899</v>
      </c>
      <c r="C269" s="199"/>
      <c r="D269" s="200"/>
      <c r="E269" s="200"/>
      <c r="F269" s="201"/>
    </row>
    <row r="270" spans="1:6" ht="13.5" customHeight="1">
      <c r="A270" s="385" t="s">
        <v>1622</v>
      </c>
      <c r="B270" s="386" t="s">
        <v>1900</v>
      </c>
      <c r="C270" s="199"/>
      <c r="D270" s="200"/>
      <c r="E270" s="200"/>
      <c r="F270" s="201"/>
    </row>
    <row r="271" spans="1:6">
      <c r="A271" s="385" t="s">
        <v>1622</v>
      </c>
      <c r="B271" s="386" t="s">
        <v>1901</v>
      </c>
      <c r="C271" s="199"/>
      <c r="D271" s="200"/>
      <c r="E271" s="200"/>
      <c r="F271" s="201"/>
    </row>
    <row r="272" spans="1:6">
      <c r="A272" s="385" t="s">
        <v>1622</v>
      </c>
      <c r="B272" s="386" t="s">
        <v>1902</v>
      </c>
      <c r="C272" s="199"/>
      <c r="D272" s="200"/>
      <c r="E272" s="200"/>
      <c r="F272" s="201"/>
    </row>
    <row r="273" spans="1:6">
      <c r="A273" s="385" t="s">
        <v>1622</v>
      </c>
      <c r="B273" s="386" t="s">
        <v>1903</v>
      </c>
      <c r="C273" s="199"/>
      <c r="D273" s="200"/>
      <c r="E273" s="200"/>
      <c r="F273" s="201"/>
    </row>
    <row r="274" spans="1:6">
      <c r="A274" s="385" t="s">
        <v>1622</v>
      </c>
      <c r="B274" s="386" t="s">
        <v>1904</v>
      </c>
      <c r="C274" s="199"/>
      <c r="D274" s="200"/>
      <c r="E274" s="200"/>
      <c r="F274" s="201"/>
    </row>
    <row r="275" spans="1:6">
      <c r="A275" s="385" t="s">
        <v>1622</v>
      </c>
      <c r="B275" s="386" t="s">
        <v>1905</v>
      </c>
      <c r="C275" s="199"/>
      <c r="D275" s="200"/>
      <c r="E275" s="200"/>
      <c r="F275" s="201"/>
    </row>
    <row r="276" spans="1:6">
      <c r="A276" s="31" t="s">
        <v>1906</v>
      </c>
      <c r="B276" s="297" t="s">
        <v>1907</v>
      </c>
      <c r="C276" s="37" t="s">
        <v>209</v>
      </c>
      <c r="D276" s="70">
        <v>1</v>
      </c>
      <c r="E276" s="410"/>
      <c r="F276" s="33">
        <f t="shared" ref="F276" si="46">D276*E276</f>
        <v>0</v>
      </c>
    </row>
    <row r="277" spans="1:6" ht="38.25">
      <c r="A277" s="28" t="s">
        <v>1908</v>
      </c>
      <c r="B277" s="296" t="s">
        <v>1909</v>
      </c>
      <c r="C277" s="37"/>
      <c r="D277" s="69"/>
      <c r="E277" s="233"/>
      <c r="F277" s="30"/>
    </row>
    <row r="278" spans="1:6">
      <c r="A278" s="31" t="s">
        <v>1910</v>
      </c>
      <c r="B278" s="297" t="s">
        <v>1621</v>
      </c>
      <c r="C278" s="199"/>
      <c r="D278" s="200"/>
      <c r="E278" s="200"/>
      <c r="F278" s="201"/>
    </row>
    <row r="279" spans="1:6">
      <c r="A279" s="385" t="s">
        <v>1622</v>
      </c>
      <c r="B279" s="386" t="s">
        <v>1911</v>
      </c>
      <c r="C279" s="199"/>
      <c r="D279" s="200"/>
      <c r="E279" s="200"/>
      <c r="F279" s="201"/>
    </row>
    <row r="280" spans="1:6" ht="13.5" customHeight="1">
      <c r="A280" s="385" t="s">
        <v>1622</v>
      </c>
      <c r="B280" s="386" t="s">
        <v>1900</v>
      </c>
      <c r="C280" s="199"/>
      <c r="D280" s="200"/>
      <c r="E280" s="200"/>
      <c r="F280" s="201"/>
    </row>
    <row r="281" spans="1:6">
      <c r="A281" s="385" t="s">
        <v>1622</v>
      </c>
      <c r="B281" s="386" t="s">
        <v>1901</v>
      </c>
      <c r="C281" s="199"/>
      <c r="D281" s="200"/>
      <c r="E281" s="200"/>
      <c r="F281" s="201"/>
    </row>
    <row r="282" spans="1:6">
      <c r="A282" s="385" t="s">
        <v>1622</v>
      </c>
      <c r="B282" s="386" t="s">
        <v>1902</v>
      </c>
      <c r="C282" s="199"/>
      <c r="D282" s="200"/>
      <c r="E282" s="200"/>
      <c r="F282" s="201"/>
    </row>
    <row r="283" spans="1:6">
      <c r="A283" s="385" t="s">
        <v>1622</v>
      </c>
      <c r="B283" s="386" t="s">
        <v>1903</v>
      </c>
      <c r="C283" s="199"/>
      <c r="D283" s="200"/>
      <c r="E283" s="200"/>
      <c r="F283" s="201"/>
    </row>
    <row r="284" spans="1:6">
      <c r="A284" s="385" t="s">
        <v>1622</v>
      </c>
      <c r="B284" s="386" t="s">
        <v>1904</v>
      </c>
      <c r="C284" s="199"/>
      <c r="D284" s="200"/>
      <c r="E284" s="200"/>
      <c r="F284" s="201"/>
    </row>
    <row r="285" spans="1:6">
      <c r="A285" s="385" t="s">
        <v>1622</v>
      </c>
      <c r="B285" s="386" t="s">
        <v>1905</v>
      </c>
      <c r="C285" s="199"/>
      <c r="D285" s="200"/>
      <c r="E285" s="200"/>
      <c r="F285" s="201"/>
    </row>
    <row r="286" spans="1:6">
      <c r="A286" s="31" t="s">
        <v>1912</v>
      </c>
      <c r="B286" s="297" t="s">
        <v>1907</v>
      </c>
      <c r="C286" s="37" t="s">
        <v>209</v>
      </c>
      <c r="D286" s="70">
        <v>1</v>
      </c>
      <c r="E286" s="410"/>
      <c r="F286" s="33">
        <f t="shared" ref="F286" si="47">D286*E286</f>
        <v>0</v>
      </c>
    </row>
    <row r="287" spans="1:6" ht="38.25">
      <c r="A287" s="28" t="s">
        <v>1913</v>
      </c>
      <c r="B287" s="296" t="s">
        <v>1914</v>
      </c>
      <c r="C287" s="37"/>
      <c r="D287" s="69"/>
      <c r="E287" s="233"/>
      <c r="F287" s="30"/>
    </row>
    <row r="288" spans="1:6">
      <c r="A288" s="31" t="s">
        <v>1915</v>
      </c>
      <c r="B288" s="297" t="s">
        <v>1621</v>
      </c>
      <c r="C288" s="199"/>
      <c r="D288" s="200"/>
      <c r="E288" s="200"/>
      <c r="F288" s="201"/>
    </row>
    <row r="289" spans="1:6">
      <c r="A289" s="385" t="s">
        <v>1622</v>
      </c>
      <c r="B289" s="386" t="s">
        <v>1916</v>
      </c>
      <c r="C289" s="199"/>
      <c r="D289" s="200"/>
      <c r="E289" s="200"/>
      <c r="F289" s="201"/>
    </row>
    <row r="290" spans="1:6" ht="13.5" customHeight="1">
      <c r="A290" s="385" t="s">
        <v>1622</v>
      </c>
      <c r="B290" s="386" t="s">
        <v>1900</v>
      </c>
      <c r="C290" s="199"/>
      <c r="D290" s="200"/>
      <c r="E290" s="200"/>
      <c r="F290" s="201"/>
    </row>
    <row r="291" spans="1:6">
      <c r="A291" s="385" t="s">
        <v>1622</v>
      </c>
      <c r="B291" s="386" t="s">
        <v>1901</v>
      </c>
      <c r="C291" s="199"/>
      <c r="D291" s="200"/>
      <c r="E291" s="200"/>
      <c r="F291" s="201"/>
    </row>
    <row r="292" spans="1:6">
      <c r="A292" s="385" t="s">
        <v>1622</v>
      </c>
      <c r="B292" s="386" t="s">
        <v>1902</v>
      </c>
      <c r="C292" s="199"/>
      <c r="D292" s="200"/>
      <c r="E292" s="200"/>
      <c r="F292" s="201"/>
    </row>
    <row r="293" spans="1:6">
      <c r="A293" s="385" t="s">
        <v>1622</v>
      </c>
      <c r="B293" s="386" t="s">
        <v>1903</v>
      </c>
      <c r="C293" s="199"/>
      <c r="D293" s="200"/>
      <c r="E293" s="200"/>
      <c r="F293" s="201"/>
    </row>
    <row r="294" spans="1:6">
      <c r="A294" s="385" t="s">
        <v>1622</v>
      </c>
      <c r="B294" s="386" t="s">
        <v>1917</v>
      </c>
      <c r="C294" s="199"/>
      <c r="D294" s="200"/>
      <c r="E294" s="200"/>
      <c r="F294" s="201"/>
    </row>
    <row r="295" spans="1:6">
      <c r="A295" s="385" t="s">
        <v>1622</v>
      </c>
      <c r="B295" s="386" t="s">
        <v>1905</v>
      </c>
      <c r="C295" s="199"/>
      <c r="D295" s="200"/>
      <c r="E295" s="200"/>
      <c r="F295" s="201"/>
    </row>
    <row r="296" spans="1:6">
      <c r="A296" s="31" t="s">
        <v>1918</v>
      </c>
      <c r="B296" s="297" t="s">
        <v>1907</v>
      </c>
      <c r="C296" s="37" t="s">
        <v>209</v>
      </c>
      <c r="D296" s="70">
        <v>1</v>
      </c>
      <c r="E296" s="410"/>
      <c r="F296" s="33">
        <f t="shared" ref="F296" si="48">D296*E296</f>
        <v>0</v>
      </c>
    </row>
    <row r="297" spans="1:6" ht="14.25">
      <c r="A297" s="28" t="s">
        <v>1919</v>
      </c>
      <c r="B297" s="296" t="s">
        <v>1920</v>
      </c>
      <c r="C297" s="37"/>
      <c r="D297" s="69"/>
      <c r="E297" s="233"/>
      <c r="F297" s="30"/>
    </row>
    <row r="298" spans="1:6">
      <c r="A298" s="31" t="s">
        <v>1921</v>
      </c>
      <c r="B298" s="297" t="s">
        <v>1612</v>
      </c>
      <c r="C298" s="37" t="s">
        <v>57</v>
      </c>
      <c r="D298" s="69">
        <v>2</v>
      </c>
      <c r="E298" s="410"/>
      <c r="F298" s="33">
        <f t="shared" ref="F298:F302" si="49">D298*E298</f>
        <v>0</v>
      </c>
    </row>
    <row r="299" spans="1:6">
      <c r="A299" s="31" t="s">
        <v>1922</v>
      </c>
      <c r="B299" s="297" t="s">
        <v>1923</v>
      </c>
      <c r="C299" s="37" t="s">
        <v>57</v>
      </c>
      <c r="D299" s="69">
        <v>10</v>
      </c>
      <c r="E299" s="410"/>
      <c r="F299" s="33">
        <f t="shared" si="49"/>
        <v>0</v>
      </c>
    </row>
    <row r="300" spans="1:6">
      <c r="A300" s="31" t="s">
        <v>1924</v>
      </c>
      <c r="B300" s="297" t="s">
        <v>1615</v>
      </c>
      <c r="C300" s="37" t="s">
        <v>57</v>
      </c>
      <c r="D300" s="69">
        <v>23</v>
      </c>
      <c r="E300" s="410"/>
      <c r="F300" s="33">
        <f t="shared" si="49"/>
        <v>0</v>
      </c>
    </row>
    <row r="301" spans="1:6">
      <c r="A301" s="31" t="s">
        <v>1925</v>
      </c>
      <c r="B301" s="297" t="s">
        <v>1926</v>
      </c>
      <c r="C301" s="37" t="s">
        <v>57</v>
      </c>
      <c r="D301" s="69">
        <v>16</v>
      </c>
      <c r="E301" s="410"/>
      <c r="F301" s="33">
        <f t="shared" si="49"/>
        <v>0</v>
      </c>
    </row>
    <row r="302" spans="1:6">
      <c r="A302" s="31" t="s">
        <v>1927</v>
      </c>
      <c r="B302" s="297" t="s">
        <v>1616</v>
      </c>
      <c r="C302" s="37" t="s">
        <v>57</v>
      </c>
      <c r="D302" s="69">
        <v>12</v>
      </c>
      <c r="E302" s="410"/>
      <c r="F302" s="33">
        <f t="shared" si="49"/>
        <v>0</v>
      </c>
    </row>
    <row r="303" spans="1:6" ht="25.5">
      <c r="A303" s="102"/>
      <c r="B303" s="104" t="s">
        <v>1928</v>
      </c>
      <c r="C303" s="29"/>
      <c r="D303" s="89"/>
      <c r="E303" s="371"/>
      <c r="F303" s="103"/>
    </row>
    <row r="304" spans="1:6" ht="38.25">
      <c r="A304" s="28" t="s">
        <v>1929</v>
      </c>
      <c r="B304" s="296" t="s">
        <v>1583</v>
      </c>
      <c r="C304" s="37"/>
      <c r="D304" s="69"/>
      <c r="E304" s="233"/>
      <c r="F304" s="30"/>
    </row>
    <row r="305" spans="1:6">
      <c r="A305" s="31" t="s">
        <v>1930</v>
      </c>
      <c r="B305" s="297" t="s">
        <v>1931</v>
      </c>
      <c r="C305" s="37" t="s">
        <v>209</v>
      </c>
      <c r="D305" s="70">
        <v>2</v>
      </c>
      <c r="E305" s="410"/>
      <c r="F305" s="33">
        <f t="shared" ref="F305:F308" si="50">D305*E305</f>
        <v>0</v>
      </c>
    </row>
    <row r="306" spans="1:6">
      <c r="A306" s="31" t="s">
        <v>1932</v>
      </c>
      <c r="B306" s="297" t="s">
        <v>1933</v>
      </c>
      <c r="C306" s="37" t="s">
        <v>209</v>
      </c>
      <c r="D306" s="70">
        <v>5</v>
      </c>
      <c r="E306" s="410"/>
      <c r="F306" s="33">
        <f t="shared" si="50"/>
        <v>0</v>
      </c>
    </row>
    <row r="307" spans="1:6">
      <c r="A307" s="31" t="s">
        <v>1934</v>
      </c>
      <c r="B307" s="297" t="s">
        <v>1935</v>
      </c>
      <c r="C307" s="37" t="s">
        <v>209</v>
      </c>
      <c r="D307" s="70">
        <v>2</v>
      </c>
      <c r="E307" s="410"/>
      <c r="F307" s="33">
        <f t="shared" si="50"/>
        <v>0</v>
      </c>
    </row>
    <row r="308" spans="1:6">
      <c r="A308" s="31" t="s">
        <v>1936</v>
      </c>
      <c r="B308" s="297" t="s">
        <v>1937</v>
      </c>
      <c r="C308" s="37" t="s">
        <v>209</v>
      </c>
      <c r="D308" s="70">
        <v>2</v>
      </c>
      <c r="E308" s="410"/>
      <c r="F308" s="33">
        <f t="shared" si="50"/>
        <v>0</v>
      </c>
    </row>
    <row r="309" spans="1:6" ht="38.25">
      <c r="A309" s="28" t="s">
        <v>1938</v>
      </c>
      <c r="B309" s="296" t="s">
        <v>1939</v>
      </c>
      <c r="C309" s="37"/>
      <c r="D309" s="70"/>
      <c r="E309" s="233"/>
      <c r="F309" s="30"/>
    </row>
    <row r="310" spans="1:6">
      <c r="A310" s="31" t="s">
        <v>1940</v>
      </c>
      <c r="B310" s="297" t="s">
        <v>1931</v>
      </c>
      <c r="C310" s="37" t="s">
        <v>209</v>
      </c>
      <c r="D310" s="70">
        <v>1</v>
      </c>
      <c r="E310" s="410"/>
      <c r="F310" s="33">
        <f t="shared" ref="F310" si="51">D310*E310</f>
        <v>0</v>
      </c>
    </row>
    <row r="311" spans="1:6" ht="76.5">
      <c r="A311" s="28" t="s">
        <v>1941</v>
      </c>
      <c r="B311" s="296" t="s">
        <v>1942</v>
      </c>
      <c r="C311" s="37"/>
      <c r="D311" s="70"/>
      <c r="E311" s="233"/>
      <c r="F311" s="30"/>
    </row>
    <row r="312" spans="1:6">
      <c r="A312" s="31" t="s">
        <v>1943</v>
      </c>
      <c r="B312" s="297" t="s">
        <v>1944</v>
      </c>
      <c r="C312" s="37" t="s">
        <v>209</v>
      </c>
      <c r="D312" s="70">
        <v>1</v>
      </c>
      <c r="E312" s="410"/>
      <c r="F312" s="33">
        <f>D312*E312</f>
        <v>0</v>
      </c>
    </row>
    <row r="313" spans="1:6" ht="24">
      <c r="A313" s="31" t="s">
        <v>3866</v>
      </c>
      <c r="B313" s="297" t="s">
        <v>3867</v>
      </c>
      <c r="C313" s="37" t="s">
        <v>209</v>
      </c>
      <c r="D313" s="70">
        <v>1</v>
      </c>
      <c r="E313" s="410"/>
      <c r="F313" s="33">
        <f>D313*E313</f>
        <v>0</v>
      </c>
    </row>
    <row r="314" spans="1:6" ht="51">
      <c r="A314" s="28" t="s">
        <v>1945</v>
      </c>
      <c r="B314" s="296" t="s">
        <v>1946</v>
      </c>
      <c r="C314" s="37"/>
      <c r="D314" s="70"/>
      <c r="E314" s="233"/>
      <c r="F314" s="30"/>
    </row>
    <row r="315" spans="1:6">
      <c r="A315" s="31" t="s">
        <v>1947</v>
      </c>
      <c r="B315" s="297" t="s">
        <v>1948</v>
      </c>
      <c r="C315" s="37" t="s">
        <v>209</v>
      </c>
      <c r="D315" s="70">
        <v>1</v>
      </c>
      <c r="E315" s="410"/>
      <c r="F315" s="33">
        <f t="shared" ref="F315" si="52">D315*E315</f>
        <v>0</v>
      </c>
    </row>
    <row r="316" spans="1:6" ht="51">
      <c r="A316" s="28" t="s">
        <v>1949</v>
      </c>
      <c r="B316" s="296" t="s">
        <v>1950</v>
      </c>
      <c r="C316" s="37"/>
      <c r="D316" s="70"/>
      <c r="E316" s="233"/>
      <c r="F316" s="30"/>
    </row>
    <row r="317" spans="1:6">
      <c r="A317" s="31" t="s">
        <v>1951</v>
      </c>
      <c r="B317" s="297" t="s">
        <v>1811</v>
      </c>
      <c r="C317" s="37" t="s">
        <v>209</v>
      </c>
      <c r="D317" s="70">
        <v>1</v>
      </c>
      <c r="E317" s="410"/>
      <c r="F317" s="33">
        <f t="shared" ref="F317" si="53">D317*E317</f>
        <v>0</v>
      </c>
    </row>
    <row r="318" spans="1:6" ht="25.5">
      <c r="A318" s="28" t="s">
        <v>1952</v>
      </c>
      <c r="B318" s="296" t="s">
        <v>1953</v>
      </c>
      <c r="C318" s="37"/>
      <c r="D318" s="69"/>
      <c r="E318" s="233"/>
      <c r="F318" s="30"/>
    </row>
    <row r="319" spans="1:6">
      <c r="A319" s="31" t="s">
        <v>1954</v>
      </c>
      <c r="B319" s="297" t="s">
        <v>1763</v>
      </c>
      <c r="C319" s="37" t="s">
        <v>57</v>
      </c>
      <c r="D319" s="69">
        <v>161</v>
      </c>
      <c r="E319" s="410"/>
      <c r="F319" s="33">
        <f t="shared" ref="F319:F328" si="54">D319*E319</f>
        <v>0</v>
      </c>
    </row>
    <row r="320" spans="1:6">
      <c r="A320" s="31" t="s">
        <v>1955</v>
      </c>
      <c r="B320" s="297" t="s">
        <v>1612</v>
      </c>
      <c r="C320" s="37" t="s">
        <v>57</v>
      </c>
      <c r="D320" s="69">
        <v>167</v>
      </c>
      <c r="E320" s="410"/>
      <c r="F320" s="33">
        <f t="shared" si="54"/>
        <v>0</v>
      </c>
    </row>
    <row r="321" spans="1:6">
      <c r="A321" s="31" t="s">
        <v>1956</v>
      </c>
      <c r="B321" s="297" t="s">
        <v>1923</v>
      </c>
      <c r="C321" s="37" t="s">
        <v>57</v>
      </c>
      <c r="D321" s="69">
        <v>126</v>
      </c>
      <c r="E321" s="410"/>
      <c r="F321" s="33">
        <f t="shared" si="54"/>
        <v>0</v>
      </c>
    </row>
    <row r="322" spans="1:6">
      <c r="A322" s="31" t="s">
        <v>1957</v>
      </c>
      <c r="B322" s="297" t="s">
        <v>1613</v>
      </c>
      <c r="C322" s="37" t="s">
        <v>57</v>
      </c>
      <c r="D322" s="69">
        <v>92</v>
      </c>
      <c r="E322" s="410"/>
      <c r="F322" s="33">
        <f t="shared" si="54"/>
        <v>0</v>
      </c>
    </row>
    <row r="323" spans="1:6">
      <c r="A323" s="31" t="s">
        <v>1958</v>
      </c>
      <c r="B323" s="297" t="s">
        <v>1816</v>
      </c>
      <c r="C323" s="37" t="s">
        <v>57</v>
      </c>
      <c r="D323" s="69">
        <v>142</v>
      </c>
      <c r="E323" s="410"/>
      <c r="F323" s="33">
        <f t="shared" si="54"/>
        <v>0</v>
      </c>
    </row>
    <row r="324" spans="1:6">
      <c r="A324" s="31" t="s">
        <v>1959</v>
      </c>
      <c r="B324" s="297" t="s">
        <v>1960</v>
      </c>
      <c r="C324" s="37" t="s">
        <v>57</v>
      </c>
      <c r="D324" s="69">
        <v>28</v>
      </c>
      <c r="E324" s="410"/>
      <c r="F324" s="33">
        <f t="shared" si="54"/>
        <v>0</v>
      </c>
    </row>
    <row r="325" spans="1:6">
      <c r="A325" s="31" t="s">
        <v>1961</v>
      </c>
      <c r="B325" s="297" t="s">
        <v>1614</v>
      </c>
      <c r="C325" s="37" t="s">
        <v>57</v>
      </c>
      <c r="D325" s="69">
        <v>133</v>
      </c>
      <c r="E325" s="410"/>
      <c r="F325" s="33">
        <f t="shared" si="54"/>
        <v>0</v>
      </c>
    </row>
    <row r="326" spans="1:6">
      <c r="A326" s="31" t="s">
        <v>1962</v>
      </c>
      <c r="B326" s="297" t="s">
        <v>1615</v>
      </c>
      <c r="C326" s="37" t="s">
        <v>57</v>
      </c>
      <c r="D326" s="69">
        <v>189</v>
      </c>
      <c r="E326" s="410"/>
      <c r="F326" s="33">
        <f t="shared" si="54"/>
        <v>0</v>
      </c>
    </row>
    <row r="327" spans="1:6">
      <c r="A327" s="31" t="s">
        <v>1963</v>
      </c>
      <c r="B327" s="297" t="s">
        <v>1926</v>
      </c>
      <c r="C327" s="37" t="s">
        <v>57</v>
      </c>
      <c r="D327" s="69">
        <v>57</v>
      </c>
      <c r="E327" s="410"/>
      <c r="F327" s="33">
        <f t="shared" si="54"/>
        <v>0</v>
      </c>
    </row>
    <row r="328" spans="1:6">
      <c r="A328" s="31" t="s">
        <v>1964</v>
      </c>
      <c r="B328" s="297" t="s">
        <v>1616</v>
      </c>
      <c r="C328" s="37" t="s">
        <v>57</v>
      </c>
      <c r="D328" s="69">
        <v>148</v>
      </c>
      <c r="E328" s="410"/>
      <c r="F328" s="33">
        <f t="shared" si="54"/>
        <v>0</v>
      </c>
    </row>
    <row r="329" spans="1:6" ht="38.25">
      <c r="A329" s="28" t="s">
        <v>1965</v>
      </c>
      <c r="B329" s="296" t="s">
        <v>1966</v>
      </c>
      <c r="C329" s="37"/>
      <c r="D329" s="69"/>
      <c r="E329" s="233"/>
      <c r="F329" s="30"/>
    </row>
    <row r="330" spans="1:6">
      <c r="A330" s="31" t="s">
        <v>1967</v>
      </c>
      <c r="B330" s="297" t="s">
        <v>1968</v>
      </c>
      <c r="C330" s="37" t="s">
        <v>209</v>
      </c>
      <c r="D330" s="70">
        <v>96</v>
      </c>
      <c r="E330" s="410"/>
      <c r="F330" s="33">
        <f t="shared" ref="F330:F332" si="55">D330*E330</f>
        <v>0</v>
      </c>
    </row>
    <row r="331" spans="1:6">
      <c r="A331" s="31" t="s">
        <v>1969</v>
      </c>
      <c r="B331" s="297" t="s">
        <v>1970</v>
      </c>
      <c r="C331" s="37" t="s">
        <v>209</v>
      </c>
      <c r="D331" s="70">
        <v>4</v>
      </c>
      <c r="E331" s="410"/>
      <c r="F331" s="33">
        <f t="shared" si="55"/>
        <v>0</v>
      </c>
    </row>
    <row r="332" spans="1:6">
      <c r="A332" s="31" t="s">
        <v>1971</v>
      </c>
      <c r="B332" s="297" t="s">
        <v>1972</v>
      </c>
      <c r="C332" s="37" t="s">
        <v>209</v>
      </c>
      <c r="D332" s="70">
        <v>4</v>
      </c>
      <c r="E332" s="410"/>
      <c r="F332" s="33">
        <f t="shared" si="55"/>
        <v>0</v>
      </c>
    </row>
    <row r="333" spans="1:6" ht="25.5">
      <c r="A333" s="28" t="s">
        <v>1973</v>
      </c>
      <c r="B333" s="296" t="s">
        <v>1974</v>
      </c>
      <c r="C333" s="37"/>
      <c r="D333" s="70"/>
      <c r="E333" s="233"/>
      <c r="F333" s="30"/>
    </row>
    <row r="334" spans="1:6">
      <c r="A334" s="31" t="s">
        <v>1975</v>
      </c>
      <c r="B334" s="297" t="s">
        <v>1976</v>
      </c>
      <c r="C334" s="37" t="s">
        <v>29</v>
      </c>
      <c r="D334" s="70">
        <v>96</v>
      </c>
      <c r="E334" s="410"/>
      <c r="F334" s="33">
        <f t="shared" ref="F334" si="56">D334*E334</f>
        <v>0</v>
      </c>
    </row>
    <row r="335" spans="1:6" ht="38.25">
      <c r="A335" s="28" t="s">
        <v>1977</v>
      </c>
      <c r="B335" s="296" t="s">
        <v>1978</v>
      </c>
      <c r="C335" s="37"/>
      <c r="D335" s="70"/>
      <c r="E335" s="233"/>
      <c r="F335" s="30"/>
    </row>
    <row r="336" spans="1:6">
      <c r="A336" s="31" t="s">
        <v>1979</v>
      </c>
      <c r="B336" s="297" t="s">
        <v>1980</v>
      </c>
      <c r="C336" s="37" t="s">
        <v>29</v>
      </c>
      <c r="D336" s="70">
        <v>4</v>
      </c>
      <c r="E336" s="410"/>
      <c r="F336" s="33">
        <f t="shared" ref="F336" si="57">D336*E336</f>
        <v>0</v>
      </c>
    </row>
    <row r="337" spans="1:6" ht="25.5">
      <c r="A337" s="28" t="s">
        <v>1981</v>
      </c>
      <c r="B337" s="296" t="s">
        <v>1982</v>
      </c>
      <c r="C337" s="37"/>
      <c r="D337" s="70"/>
      <c r="E337" s="233"/>
      <c r="F337" s="30"/>
    </row>
    <row r="338" spans="1:6">
      <c r="A338" s="31" t="s">
        <v>1983</v>
      </c>
      <c r="B338" s="297" t="s">
        <v>1984</v>
      </c>
      <c r="C338" s="37" t="s">
        <v>29</v>
      </c>
      <c r="D338" s="70">
        <v>4</v>
      </c>
      <c r="E338" s="410"/>
      <c r="F338" s="33">
        <f t="shared" ref="F338" si="58">D338*E338</f>
        <v>0</v>
      </c>
    </row>
    <row r="339" spans="1:6" ht="14.25">
      <c r="A339" s="28" t="s">
        <v>1985</v>
      </c>
      <c r="B339" s="296" t="s">
        <v>1986</v>
      </c>
      <c r="C339" s="37"/>
      <c r="D339" s="70"/>
      <c r="E339" s="233"/>
      <c r="F339" s="30"/>
    </row>
    <row r="340" spans="1:6">
      <c r="A340" s="31" t="s">
        <v>1987</v>
      </c>
      <c r="B340" s="297" t="s">
        <v>1988</v>
      </c>
      <c r="C340" s="37" t="s">
        <v>29</v>
      </c>
      <c r="D340" s="70">
        <v>2</v>
      </c>
      <c r="E340" s="410"/>
      <c r="F340" s="33">
        <f t="shared" ref="F340:F342" si="59">D340*E340</f>
        <v>0</v>
      </c>
    </row>
    <row r="341" spans="1:6">
      <c r="A341" s="31" t="s">
        <v>1989</v>
      </c>
      <c r="B341" s="297" t="s">
        <v>1990</v>
      </c>
      <c r="C341" s="37" t="s">
        <v>29</v>
      </c>
      <c r="D341" s="70">
        <v>2</v>
      </c>
      <c r="E341" s="410"/>
      <c r="F341" s="33">
        <f t="shared" si="59"/>
        <v>0</v>
      </c>
    </row>
    <row r="342" spans="1:6">
      <c r="A342" s="31" t="s">
        <v>1991</v>
      </c>
      <c r="B342" s="297" t="s">
        <v>1992</v>
      </c>
      <c r="C342" s="37" t="s">
        <v>29</v>
      </c>
      <c r="D342" s="70">
        <v>20</v>
      </c>
      <c r="E342" s="410"/>
      <c r="F342" s="33">
        <f t="shared" si="59"/>
        <v>0</v>
      </c>
    </row>
    <row r="343" spans="1:6">
      <c r="A343" s="102"/>
      <c r="B343" s="104" t="s">
        <v>1993</v>
      </c>
      <c r="C343" s="29"/>
      <c r="D343" s="180"/>
      <c r="E343" s="371"/>
      <c r="F343" s="103"/>
    </row>
    <row r="344" spans="1:6" ht="51">
      <c r="A344" s="28" t="s">
        <v>1994</v>
      </c>
      <c r="B344" s="296" t="s">
        <v>1995</v>
      </c>
      <c r="C344" s="37"/>
      <c r="D344" s="70"/>
      <c r="E344" s="233"/>
      <c r="F344" s="30"/>
    </row>
    <row r="345" spans="1:6">
      <c r="A345" s="31" t="s">
        <v>1996</v>
      </c>
      <c r="B345" s="297" t="s">
        <v>1997</v>
      </c>
      <c r="C345" s="37" t="s">
        <v>209</v>
      </c>
      <c r="D345" s="70">
        <v>1</v>
      </c>
      <c r="E345" s="410"/>
      <c r="F345" s="33">
        <f t="shared" ref="F345" si="60">D345*E345</f>
        <v>0</v>
      </c>
    </row>
    <row r="346" spans="1:6" ht="14.25">
      <c r="A346" s="28" t="s">
        <v>1998</v>
      </c>
      <c r="B346" s="296" t="s">
        <v>1999</v>
      </c>
      <c r="C346" s="37"/>
      <c r="D346" s="69"/>
      <c r="E346" s="233"/>
      <c r="F346" s="30"/>
    </row>
    <row r="347" spans="1:6">
      <c r="A347" s="31" t="s">
        <v>1996</v>
      </c>
      <c r="B347" s="297" t="s">
        <v>2000</v>
      </c>
      <c r="C347" s="37" t="s">
        <v>57</v>
      </c>
      <c r="D347" s="69">
        <v>3</v>
      </c>
      <c r="E347" s="410"/>
      <c r="F347" s="33">
        <f t="shared" ref="F347" si="61">D347*E347</f>
        <v>0</v>
      </c>
    </row>
    <row r="348" spans="1:6" ht="51">
      <c r="A348" s="28" t="s">
        <v>2001</v>
      </c>
      <c r="B348" s="296" t="s">
        <v>1766</v>
      </c>
      <c r="C348" s="37"/>
      <c r="D348" s="69"/>
      <c r="E348" s="233"/>
      <c r="F348" s="30"/>
    </row>
    <row r="349" spans="1:6">
      <c r="A349" s="31" t="s">
        <v>2002</v>
      </c>
      <c r="B349" s="297" t="s">
        <v>1884</v>
      </c>
      <c r="C349" s="37" t="s">
        <v>209</v>
      </c>
      <c r="D349" s="70">
        <v>1</v>
      </c>
      <c r="E349" s="410"/>
      <c r="F349" s="33">
        <f t="shared" ref="F349" si="62">D349*E349</f>
        <v>0</v>
      </c>
    </row>
    <row r="350" spans="1:6" ht="38.25">
      <c r="A350" s="28" t="s">
        <v>2003</v>
      </c>
      <c r="B350" s="296" t="s">
        <v>1583</v>
      </c>
      <c r="C350" s="37"/>
      <c r="D350" s="70"/>
      <c r="E350" s="233"/>
      <c r="F350" s="30"/>
    </row>
    <row r="351" spans="1:6">
      <c r="A351" s="31" t="s">
        <v>2004</v>
      </c>
      <c r="B351" s="297" t="s">
        <v>1884</v>
      </c>
      <c r="C351" s="37" t="s">
        <v>209</v>
      </c>
      <c r="D351" s="70">
        <v>2</v>
      </c>
      <c r="E351" s="410"/>
      <c r="F351" s="33">
        <f t="shared" ref="F351:F352" si="63">D351*E351</f>
        <v>0</v>
      </c>
    </row>
    <row r="352" spans="1:6">
      <c r="A352" s="31" t="s">
        <v>2004</v>
      </c>
      <c r="B352" s="297" t="s">
        <v>1948</v>
      </c>
      <c r="C352" s="37" t="s">
        <v>209</v>
      </c>
      <c r="D352" s="70">
        <v>2</v>
      </c>
      <c r="E352" s="410"/>
      <c r="F352" s="33">
        <f t="shared" si="63"/>
        <v>0</v>
      </c>
    </row>
    <row r="353" spans="1:6" ht="25.5">
      <c r="A353" s="28" t="s">
        <v>2005</v>
      </c>
      <c r="B353" s="296" t="s">
        <v>2006</v>
      </c>
      <c r="C353" s="37"/>
      <c r="D353" s="70"/>
      <c r="E353" s="233"/>
      <c r="F353" s="30"/>
    </row>
    <row r="354" spans="1:6">
      <c r="A354" s="31" t="s">
        <v>2007</v>
      </c>
      <c r="B354" s="297" t="s">
        <v>1948</v>
      </c>
      <c r="C354" s="37" t="s">
        <v>209</v>
      </c>
      <c r="D354" s="70">
        <v>1</v>
      </c>
      <c r="E354" s="410"/>
      <c r="F354" s="33">
        <f t="shared" ref="F354" si="64">D354*E354</f>
        <v>0</v>
      </c>
    </row>
    <row r="355" spans="1:6" ht="25.5">
      <c r="A355" s="28" t="s">
        <v>2008</v>
      </c>
      <c r="B355" s="296" t="s">
        <v>2009</v>
      </c>
      <c r="C355" s="37"/>
      <c r="D355" s="70"/>
      <c r="E355" s="233"/>
      <c r="F355" s="30"/>
    </row>
    <row r="356" spans="1:6">
      <c r="A356" s="31" t="s">
        <v>2010</v>
      </c>
      <c r="B356" s="297" t="s">
        <v>1948</v>
      </c>
      <c r="C356" s="37" t="s">
        <v>209</v>
      </c>
      <c r="D356" s="70">
        <v>1</v>
      </c>
      <c r="E356" s="410"/>
      <c r="F356" s="33">
        <f t="shared" ref="F356" si="65">D356*E356</f>
        <v>0</v>
      </c>
    </row>
    <row r="357" spans="1:6" ht="14.25">
      <c r="A357" s="28" t="s">
        <v>2011</v>
      </c>
      <c r="B357" s="296" t="s">
        <v>2012</v>
      </c>
      <c r="C357" s="37"/>
      <c r="D357" s="69"/>
      <c r="E357" s="233"/>
      <c r="F357" s="30"/>
    </row>
    <row r="358" spans="1:6">
      <c r="A358" s="31" t="s">
        <v>2013</v>
      </c>
      <c r="B358" s="297" t="s">
        <v>1612</v>
      </c>
      <c r="C358" s="37" t="s">
        <v>57</v>
      </c>
      <c r="D358" s="69">
        <v>3</v>
      </c>
      <c r="E358" s="410"/>
      <c r="F358" s="33">
        <f t="shared" ref="F358:F359" si="66">D358*E358</f>
        <v>0</v>
      </c>
    </row>
    <row r="359" spans="1:6">
      <c r="A359" s="31" t="s">
        <v>2014</v>
      </c>
      <c r="B359" s="297" t="s">
        <v>1816</v>
      </c>
      <c r="C359" s="37" t="s">
        <v>57</v>
      </c>
      <c r="D359" s="69">
        <v>13</v>
      </c>
      <c r="E359" s="410"/>
      <c r="F359" s="33">
        <f t="shared" si="66"/>
        <v>0</v>
      </c>
    </row>
    <row r="360" spans="1:6">
      <c r="A360" s="102"/>
      <c r="B360" s="104" t="s">
        <v>2015</v>
      </c>
      <c r="C360" s="29"/>
      <c r="D360" s="89"/>
      <c r="E360" s="371"/>
      <c r="F360" s="103"/>
    </row>
    <row r="361" spans="1:6" ht="25.5">
      <c r="A361" s="28" t="s">
        <v>2016</v>
      </c>
      <c r="B361" s="296" t="s">
        <v>2017</v>
      </c>
      <c r="C361" s="37"/>
      <c r="D361" s="69"/>
      <c r="E361" s="233"/>
      <c r="F361" s="30"/>
    </row>
    <row r="362" spans="1:6">
      <c r="A362" s="297" t="s">
        <v>2018</v>
      </c>
      <c r="B362" s="297" t="s">
        <v>2019</v>
      </c>
      <c r="C362" s="388"/>
      <c r="D362" s="297"/>
      <c r="E362" s="388"/>
      <c r="F362" s="297"/>
    </row>
    <row r="363" spans="1:6">
      <c r="A363" s="385" t="s">
        <v>1622</v>
      </c>
      <c r="B363" s="297" t="s">
        <v>2020</v>
      </c>
      <c r="C363" s="199"/>
      <c r="D363" s="200"/>
      <c r="E363" s="200"/>
      <c r="F363" s="201"/>
    </row>
    <row r="364" spans="1:6">
      <c r="A364" s="385" t="s">
        <v>1622</v>
      </c>
      <c r="B364" s="386" t="s">
        <v>2021</v>
      </c>
      <c r="C364" s="199"/>
      <c r="D364" s="200"/>
      <c r="E364" s="200"/>
      <c r="F364" s="201"/>
    </row>
    <row r="365" spans="1:6" ht="13.5" customHeight="1">
      <c r="A365" s="385" t="s">
        <v>1622</v>
      </c>
      <c r="B365" s="386" t="s">
        <v>2022</v>
      </c>
      <c r="C365" s="199"/>
      <c r="D365" s="200"/>
      <c r="E365" s="200"/>
      <c r="F365" s="201"/>
    </row>
    <row r="366" spans="1:6">
      <c r="A366" s="385" t="s">
        <v>1622</v>
      </c>
      <c r="B366" s="386" t="s">
        <v>2023</v>
      </c>
      <c r="C366" s="199"/>
      <c r="D366" s="200"/>
      <c r="E366" s="200"/>
      <c r="F366" s="201"/>
    </row>
    <row r="367" spans="1:6" ht="25.5">
      <c r="A367" s="385"/>
      <c r="B367" s="386" t="s">
        <v>2024</v>
      </c>
      <c r="C367" s="199"/>
      <c r="D367" s="200"/>
      <c r="E367" s="200"/>
      <c r="F367" s="201"/>
    </row>
    <row r="368" spans="1:6" ht="38.25">
      <c r="A368" s="385"/>
      <c r="B368" s="386" t="s">
        <v>2025</v>
      </c>
      <c r="C368" s="199"/>
      <c r="D368" s="200"/>
      <c r="E368" s="200"/>
      <c r="F368" s="201"/>
    </row>
    <row r="369" spans="1:6">
      <c r="A369" s="31" t="s">
        <v>2026</v>
      </c>
      <c r="B369" s="297" t="s">
        <v>2027</v>
      </c>
      <c r="C369" s="37" t="s">
        <v>209</v>
      </c>
      <c r="D369" s="70">
        <v>1</v>
      </c>
      <c r="E369" s="410"/>
      <c r="F369" s="33">
        <f t="shared" ref="F369" si="67">D369*E369</f>
        <v>0</v>
      </c>
    </row>
    <row r="370" spans="1:6" ht="38.25">
      <c r="A370" s="28" t="s">
        <v>2028</v>
      </c>
      <c r="B370" s="296" t="s">
        <v>2029</v>
      </c>
      <c r="C370" s="37"/>
      <c r="D370" s="69"/>
      <c r="E370" s="233"/>
      <c r="F370" s="30"/>
    </row>
    <row r="371" spans="1:6">
      <c r="A371" s="31" t="s">
        <v>2030</v>
      </c>
      <c r="B371" s="297" t="s">
        <v>1621</v>
      </c>
      <c r="C371" s="199"/>
      <c r="D371" s="200"/>
      <c r="E371" s="200"/>
      <c r="F371" s="201"/>
    </row>
    <row r="372" spans="1:6">
      <c r="A372" s="385" t="s">
        <v>1622</v>
      </c>
      <c r="B372" s="386" t="s">
        <v>2031</v>
      </c>
      <c r="C372" s="199"/>
      <c r="D372" s="200"/>
      <c r="E372" s="200"/>
      <c r="F372" s="201"/>
    </row>
    <row r="373" spans="1:6" ht="13.5" customHeight="1">
      <c r="A373" s="385" t="s">
        <v>1622</v>
      </c>
      <c r="B373" s="386" t="s">
        <v>1900</v>
      </c>
      <c r="C373" s="199"/>
      <c r="D373" s="200"/>
      <c r="E373" s="200"/>
      <c r="F373" s="201"/>
    </row>
    <row r="374" spans="1:6">
      <c r="A374" s="385" t="s">
        <v>1622</v>
      </c>
      <c r="B374" s="386" t="s">
        <v>1901</v>
      </c>
      <c r="C374" s="199"/>
      <c r="D374" s="200"/>
      <c r="E374" s="200"/>
      <c r="F374" s="201"/>
    </row>
    <row r="375" spans="1:6">
      <c r="A375" s="385" t="s">
        <v>1622</v>
      </c>
      <c r="B375" s="386" t="s">
        <v>1902</v>
      </c>
      <c r="C375" s="199"/>
      <c r="D375" s="200"/>
      <c r="E375" s="200"/>
      <c r="F375" s="201"/>
    </row>
    <row r="376" spans="1:6">
      <c r="A376" s="385" t="s">
        <v>1622</v>
      </c>
      <c r="B376" s="386" t="s">
        <v>1903</v>
      </c>
      <c r="C376" s="199"/>
      <c r="D376" s="200"/>
      <c r="E376" s="200"/>
      <c r="F376" s="201"/>
    </row>
    <row r="377" spans="1:6">
      <c r="A377" s="385" t="s">
        <v>1622</v>
      </c>
      <c r="B377" s="386" t="s">
        <v>1904</v>
      </c>
      <c r="C377" s="199"/>
      <c r="D377" s="200"/>
      <c r="E377" s="200"/>
      <c r="F377" s="201"/>
    </row>
    <row r="378" spans="1:6">
      <c r="A378" s="385" t="s">
        <v>1622</v>
      </c>
      <c r="B378" s="386" t="s">
        <v>1905</v>
      </c>
      <c r="C378" s="199"/>
      <c r="D378" s="200"/>
      <c r="E378" s="200"/>
      <c r="F378" s="201"/>
    </row>
    <row r="379" spans="1:6">
      <c r="A379" s="31" t="s">
        <v>2032</v>
      </c>
      <c r="B379" s="297" t="s">
        <v>2033</v>
      </c>
      <c r="C379" s="37" t="s">
        <v>209</v>
      </c>
      <c r="D379" s="70">
        <v>1</v>
      </c>
      <c r="E379" s="410"/>
      <c r="F379" s="33">
        <f t="shared" ref="F379" si="68">D379*E379</f>
        <v>0</v>
      </c>
    </row>
    <row r="380" spans="1:6" ht="25.5">
      <c r="A380" s="28" t="s">
        <v>2034</v>
      </c>
      <c r="B380" s="296" t="s">
        <v>2035</v>
      </c>
      <c r="C380" s="37"/>
      <c r="D380" s="69"/>
      <c r="E380" s="233"/>
      <c r="F380" s="30"/>
    </row>
    <row r="381" spans="1:6">
      <c r="A381" s="31" t="s">
        <v>2036</v>
      </c>
      <c r="B381" s="297" t="s">
        <v>1621</v>
      </c>
      <c r="C381" s="199"/>
      <c r="D381" s="200"/>
      <c r="E381" s="200"/>
      <c r="F381" s="201"/>
    </row>
    <row r="382" spans="1:6">
      <c r="A382" s="385" t="s">
        <v>1622</v>
      </c>
      <c r="B382" s="386" t="s">
        <v>2037</v>
      </c>
      <c r="C382" s="199"/>
      <c r="D382" s="200"/>
      <c r="E382" s="200"/>
      <c r="F382" s="201"/>
    </row>
    <row r="383" spans="1:6" ht="13.5" customHeight="1">
      <c r="A383" s="385" t="s">
        <v>1622</v>
      </c>
      <c r="B383" s="386" t="s">
        <v>1900</v>
      </c>
      <c r="C383" s="199"/>
      <c r="D383" s="200"/>
      <c r="E383" s="200"/>
      <c r="F383" s="201"/>
    </row>
    <row r="384" spans="1:6">
      <c r="A384" s="385" t="s">
        <v>1622</v>
      </c>
      <c r="B384" s="386" t="s">
        <v>1901</v>
      </c>
      <c r="C384" s="199"/>
      <c r="D384" s="200"/>
      <c r="E384" s="200"/>
      <c r="F384" s="201"/>
    </row>
    <row r="385" spans="1:6">
      <c r="A385" s="385" t="s">
        <v>1622</v>
      </c>
      <c r="B385" s="386" t="s">
        <v>1902</v>
      </c>
      <c r="C385" s="199"/>
      <c r="D385" s="200"/>
      <c r="E385" s="200"/>
      <c r="F385" s="201"/>
    </row>
    <row r="386" spans="1:6">
      <c r="A386" s="385" t="s">
        <v>1622</v>
      </c>
      <c r="B386" s="386" t="s">
        <v>1903</v>
      </c>
      <c r="C386" s="199"/>
      <c r="D386" s="200"/>
      <c r="E386" s="200"/>
      <c r="F386" s="201"/>
    </row>
    <row r="387" spans="1:6">
      <c r="A387" s="385" t="s">
        <v>1622</v>
      </c>
      <c r="B387" s="386" t="s">
        <v>2038</v>
      </c>
      <c r="C387" s="199"/>
      <c r="D387" s="200"/>
      <c r="E387" s="200"/>
      <c r="F387" s="201"/>
    </row>
    <row r="388" spans="1:6">
      <c r="A388" s="385" t="s">
        <v>1622</v>
      </c>
      <c r="B388" s="386" t="s">
        <v>1905</v>
      </c>
      <c r="C388" s="199"/>
      <c r="D388" s="200"/>
      <c r="E388" s="200"/>
      <c r="F388" s="201"/>
    </row>
    <row r="389" spans="1:6">
      <c r="A389" s="31" t="s">
        <v>2039</v>
      </c>
      <c r="B389" s="297" t="s">
        <v>2040</v>
      </c>
      <c r="C389" s="37" t="s">
        <v>209</v>
      </c>
      <c r="D389" s="70">
        <v>1</v>
      </c>
      <c r="E389" s="410"/>
      <c r="F389" s="33">
        <f t="shared" ref="F389" si="69">D389*E389</f>
        <v>0</v>
      </c>
    </row>
    <row r="390" spans="1:6" ht="25.5">
      <c r="A390" s="28" t="s">
        <v>2041</v>
      </c>
      <c r="B390" s="296" t="s">
        <v>2042</v>
      </c>
      <c r="C390" s="37"/>
      <c r="D390" s="69"/>
      <c r="E390" s="233"/>
      <c r="F390" s="30"/>
    </row>
    <row r="391" spans="1:6">
      <c r="A391" s="31" t="s">
        <v>2043</v>
      </c>
      <c r="B391" s="297" t="s">
        <v>1621</v>
      </c>
      <c r="C391" s="199"/>
      <c r="D391" s="200"/>
      <c r="E391" s="200"/>
      <c r="F391" s="201"/>
    </row>
    <row r="392" spans="1:6">
      <c r="A392" s="385" t="s">
        <v>1622</v>
      </c>
      <c r="B392" s="386" t="s">
        <v>2044</v>
      </c>
      <c r="C392" s="199"/>
      <c r="D392" s="200"/>
      <c r="E392" s="200"/>
      <c r="F392" s="201"/>
    </row>
    <row r="393" spans="1:6" ht="13.5" customHeight="1">
      <c r="A393" s="385" t="s">
        <v>1622</v>
      </c>
      <c r="B393" s="386" t="s">
        <v>2045</v>
      </c>
      <c r="C393" s="199"/>
      <c r="D393" s="200"/>
      <c r="E393" s="200"/>
      <c r="F393" s="201"/>
    </row>
    <row r="394" spans="1:6">
      <c r="A394" s="385" t="s">
        <v>1622</v>
      </c>
      <c r="B394" s="386" t="s">
        <v>1901</v>
      </c>
      <c r="C394" s="199"/>
      <c r="D394" s="200"/>
      <c r="E394" s="200"/>
      <c r="F394" s="201"/>
    </row>
    <row r="395" spans="1:6">
      <c r="A395" s="385" t="s">
        <v>1622</v>
      </c>
      <c r="B395" s="386" t="s">
        <v>1902</v>
      </c>
      <c r="C395" s="199"/>
      <c r="D395" s="200"/>
      <c r="E395" s="200"/>
      <c r="F395" s="201"/>
    </row>
    <row r="396" spans="1:6">
      <c r="A396" s="385" t="s">
        <v>1622</v>
      </c>
      <c r="B396" s="386" t="s">
        <v>1903</v>
      </c>
      <c r="C396" s="199"/>
      <c r="D396" s="200"/>
      <c r="E396" s="200"/>
      <c r="F396" s="201"/>
    </row>
    <row r="397" spans="1:6">
      <c r="A397" s="385" t="s">
        <v>1622</v>
      </c>
      <c r="B397" s="386" t="s">
        <v>2046</v>
      </c>
      <c r="C397" s="199"/>
      <c r="D397" s="200"/>
      <c r="E397" s="200"/>
      <c r="F397" s="201"/>
    </row>
    <row r="398" spans="1:6">
      <c r="A398" s="385" t="s">
        <v>1622</v>
      </c>
      <c r="B398" s="386" t="s">
        <v>2047</v>
      </c>
      <c r="C398" s="199"/>
      <c r="D398" s="200"/>
      <c r="E398" s="200"/>
      <c r="F398" s="201"/>
    </row>
    <row r="399" spans="1:6">
      <c r="A399" s="31" t="s">
        <v>2048</v>
      </c>
      <c r="B399" s="297" t="s">
        <v>2049</v>
      </c>
      <c r="C399" s="37" t="s">
        <v>209</v>
      </c>
      <c r="D399" s="70">
        <v>2</v>
      </c>
      <c r="E399" s="410"/>
      <c r="F399" s="33">
        <f t="shared" ref="F399" si="70">D399*E399</f>
        <v>0</v>
      </c>
    </row>
    <row r="400" spans="1:6" ht="51">
      <c r="A400" s="28" t="s">
        <v>2050</v>
      </c>
      <c r="B400" s="296" t="s">
        <v>2051</v>
      </c>
      <c r="C400" s="37"/>
      <c r="D400" s="69"/>
      <c r="E400" s="233"/>
      <c r="F400" s="30"/>
    </row>
    <row r="401" spans="1:6">
      <c r="A401" s="31" t="s">
        <v>2052</v>
      </c>
      <c r="B401" s="297" t="s">
        <v>2053</v>
      </c>
      <c r="C401" s="37" t="s">
        <v>29</v>
      </c>
      <c r="D401" s="70">
        <v>1</v>
      </c>
      <c r="E401" s="410"/>
      <c r="F401" s="33">
        <f t="shared" ref="F401" si="71">D401*E401</f>
        <v>0</v>
      </c>
    </row>
    <row r="402" spans="1:6" ht="25.5">
      <c r="A402" s="28" t="s">
        <v>2054</v>
      </c>
      <c r="B402" s="296" t="s">
        <v>2055</v>
      </c>
      <c r="C402" s="37"/>
      <c r="D402" s="69"/>
      <c r="E402" s="233"/>
      <c r="F402" s="30"/>
    </row>
    <row r="403" spans="1:6">
      <c r="A403" s="31" t="s">
        <v>2056</v>
      </c>
      <c r="B403" s="297" t="s">
        <v>2057</v>
      </c>
      <c r="C403" s="37" t="s">
        <v>209</v>
      </c>
      <c r="D403" s="70">
        <v>1</v>
      </c>
      <c r="E403" s="410"/>
      <c r="F403" s="33">
        <f t="shared" ref="F403" si="72">D403*E403</f>
        <v>0</v>
      </c>
    </row>
    <row r="404" spans="1:6" ht="14.25">
      <c r="A404" s="28" t="s">
        <v>2058</v>
      </c>
      <c r="B404" s="296" t="s">
        <v>2059</v>
      </c>
      <c r="C404" s="37"/>
      <c r="D404" s="69"/>
      <c r="E404" s="233"/>
      <c r="F404" s="30"/>
    </row>
    <row r="405" spans="1:6">
      <c r="A405" s="31" t="s">
        <v>2060</v>
      </c>
      <c r="B405" s="297" t="s">
        <v>2061</v>
      </c>
      <c r="C405" s="37" t="s">
        <v>57</v>
      </c>
      <c r="D405" s="69">
        <v>16</v>
      </c>
      <c r="E405" s="410"/>
      <c r="F405" s="33">
        <f t="shared" ref="F405" si="73">D405*E405</f>
        <v>0</v>
      </c>
    </row>
    <row r="406" spans="1:6" ht="25.5">
      <c r="A406" s="28" t="s">
        <v>2062</v>
      </c>
      <c r="B406" s="296" t="s">
        <v>2063</v>
      </c>
      <c r="C406" s="37"/>
      <c r="D406" s="69"/>
      <c r="E406" s="233"/>
      <c r="F406" s="30"/>
    </row>
    <row r="407" spans="1:6">
      <c r="A407" s="31" t="s">
        <v>2064</v>
      </c>
      <c r="B407" s="297" t="s">
        <v>2065</v>
      </c>
      <c r="C407" s="37" t="s">
        <v>29</v>
      </c>
      <c r="D407" s="70">
        <v>2</v>
      </c>
      <c r="E407" s="410"/>
      <c r="F407" s="33">
        <f t="shared" ref="F407" si="74">D407*E407</f>
        <v>0</v>
      </c>
    </row>
    <row r="408" spans="1:6" ht="25.5">
      <c r="A408" s="28" t="s">
        <v>2066</v>
      </c>
      <c r="B408" s="296" t="s">
        <v>2067</v>
      </c>
      <c r="C408" s="37"/>
      <c r="D408" s="70"/>
      <c r="E408" s="233"/>
      <c r="F408" s="30"/>
    </row>
    <row r="409" spans="1:6">
      <c r="A409" s="31" t="s">
        <v>2068</v>
      </c>
      <c r="B409" s="297" t="s">
        <v>2065</v>
      </c>
      <c r="C409" s="37" t="s">
        <v>29</v>
      </c>
      <c r="D409" s="70">
        <v>1</v>
      </c>
      <c r="E409" s="410"/>
      <c r="F409" s="33">
        <f t="shared" ref="F409" si="75">D409*E409</f>
        <v>0</v>
      </c>
    </row>
    <row r="410" spans="1:6">
      <c r="A410" s="102"/>
      <c r="B410" s="104" t="s">
        <v>2069</v>
      </c>
      <c r="C410" s="29"/>
      <c r="D410" s="180"/>
      <c r="E410" s="371"/>
      <c r="F410" s="103"/>
    </row>
    <row r="411" spans="1:6" ht="63.75">
      <c r="A411" s="28" t="s">
        <v>2070</v>
      </c>
      <c r="B411" s="296" t="s">
        <v>2071</v>
      </c>
      <c r="C411" s="37"/>
      <c r="D411" s="70"/>
      <c r="E411" s="233"/>
      <c r="F411" s="30"/>
    </row>
    <row r="412" spans="1:6">
      <c r="A412" s="31" t="s">
        <v>2072</v>
      </c>
      <c r="B412" s="297" t="s">
        <v>2073</v>
      </c>
      <c r="C412" s="37" t="s">
        <v>209</v>
      </c>
      <c r="D412" s="70">
        <v>1</v>
      </c>
      <c r="E412" s="410"/>
      <c r="F412" s="33">
        <f t="shared" ref="F412" si="76">D412*E412</f>
        <v>0</v>
      </c>
    </row>
    <row r="413" spans="1:6" ht="25.5">
      <c r="A413" s="28" t="s">
        <v>2074</v>
      </c>
      <c r="B413" s="296" t="s">
        <v>1774</v>
      </c>
      <c r="C413" s="37"/>
      <c r="D413" s="70"/>
      <c r="E413" s="233"/>
      <c r="F413" s="30"/>
    </row>
    <row r="414" spans="1:6">
      <c r="A414" s="31" t="s">
        <v>2075</v>
      </c>
      <c r="B414" s="297" t="s">
        <v>1776</v>
      </c>
      <c r="C414" s="37" t="s">
        <v>29</v>
      </c>
      <c r="D414" s="70">
        <v>4</v>
      </c>
      <c r="E414" s="410"/>
      <c r="F414" s="33">
        <f t="shared" ref="F414:F415" si="77">D414*E414</f>
        <v>0</v>
      </c>
    </row>
    <row r="415" spans="1:6">
      <c r="A415" s="31" t="s">
        <v>2076</v>
      </c>
      <c r="B415" s="297" t="s">
        <v>1884</v>
      </c>
      <c r="C415" s="37" t="s">
        <v>29</v>
      </c>
      <c r="D415" s="70">
        <v>1</v>
      </c>
      <c r="E415" s="410"/>
      <c r="F415" s="33">
        <f t="shared" si="77"/>
        <v>0</v>
      </c>
    </row>
    <row r="416" spans="1:6" ht="14.25">
      <c r="A416" s="28" t="s">
        <v>2077</v>
      </c>
      <c r="B416" s="296" t="s">
        <v>2078</v>
      </c>
      <c r="C416" s="37"/>
      <c r="D416" s="69"/>
      <c r="E416" s="233"/>
      <c r="F416" s="30"/>
    </row>
    <row r="417" spans="1:6">
      <c r="A417" s="31" t="s">
        <v>2079</v>
      </c>
      <c r="B417" s="297" t="s">
        <v>1763</v>
      </c>
      <c r="C417" s="37" t="s">
        <v>57</v>
      </c>
      <c r="D417" s="69">
        <v>87</v>
      </c>
      <c r="E417" s="410"/>
      <c r="F417" s="33">
        <f t="shared" ref="F417:F418" si="78">D417*E417</f>
        <v>0</v>
      </c>
    </row>
    <row r="418" spans="1:6">
      <c r="A418" s="31" t="s">
        <v>2080</v>
      </c>
      <c r="B418" s="297" t="s">
        <v>1612</v>
      </c>
      <c r="C418" s="37" t="s">
        <v>57</v>
      </c>
      <c r="D418" s="69">
        <v>59</v>
      </c>
      <c r="E418" s="410"/>
      <c r="F418" s="33">
        <f t="shared" si="78"/>
        <v>0</v>
      </c>
    </row>
    <row r="419" spans="1:6" ht="25.5">
      <c r="A419" s="28" t="s">
        <v>2081</v>
      </c>
      <c r="B419" s="296" t="s">
        <v>2082</v>
      </c>
      <c r="C419" s="37"/>
      <c r="D419" s="69"/>
      <c r="E419" s="233"/>
      <c r="F419" s="30"/>
    </row>
    <row r="420" spans="1:6">
      <c r="A420" s="31" t="s">
        <v>2083</v>
      </c>
      <c r="B420" s="297" t="s">
        <v>2084</v>
      </c>
      <c r="C420" s="37" t="s">
        <v>29</v>
      </c>
      <c r="D420" s="70">
        <v>2</v>
      </c>
      <c r="E420" s="410"/>
      <c r="F420" s="33">
        <f t="shared" ref="F420" si="79">D420*E420</f>
        <v>0</v>
      </c>
    </row>
    <row r="421" spans="1:6" ht="25.5">
      <c r="A421" s="28" t="s">
        <v>2085</v>
      </c>
      <c r="B421" s="296" t="s">
        <v>2086</v>
      </c>
      <c r="C421" s="37"/>
      <c r="D421" s="69"/>
      <c r="E421" s="233"/>
      <c r="F421" s="30"/>
    </row>
    <row r="422" spans="1:6">
      <c r="A422" s="31" t="s">
        <v>2087</v>
      </c>
      <c r="B422" s="297" t="s">
        <v>2088</v>
      </c>
      <c r="C422" s="37" t="s">
        <v>13</v>
      </c>
      <c r="D422" s="69">
        <v>256</v>
      </c>
      <c r="E422" s="410"/>
      <c r="F422" s="33">
        <f t="shared" ref="F422" si="80">D422*E422</f>
        <v>0</v>
      </c>
    </row>
    <row r="423" spans="1:6">
      <c r="A423" s="102"/>
      <c r="B423" s="104" t="s">
        <v>2089</v>
      </c>
      <c r="C423" s="29"/>
      <c r="D423" s="89"/>
      <c r="E423" s="371"/>
      <c r="F423" s="103"/>
    </row>
    <row r="424" spans="1:6" ht="14.25">
      <c r="A424" s="28" t="s">
        <v>2090</v>
      </c>
      <c r="B424" s="296" t="s">
        <v>2091</v>
      </c>
      <c r="C424" s="37"/>
      <c r="D424" s="69"/>
      <c r="E424" s="233"/>
      <c r="F424" s="30"/>
    </row>
    <row r="425" spans="1:6">
      <c r="A425" s="31" t="s">
        <v>2092</v>
      </c>
      <c r="B425" s="297" t="s">
        <v>2093</v>
      </c>
      <c r="C425" s="37" t="s">
        <v>209</v>
      </c>
      <c r="D425" s="70">
        <v>1</v>
      </c>
      <c r="E425" s="410"/>
      <c r="F425" s="33">
        <f t="shared" ref="F425" si="81">D425*E425</f>
        <v>0</v>
      </c>
    </row>
    <row r="426" spans="1:6" ht="25.5">
      <c r="A426" s="28" t="s">
        <v>2094</v>
      </c>
      <c r="B426" s="296" t="s">
        <v>2095</v>
      </c>
      <c r="C426" s="37"/>
      <c r="D426" s="70"/>
      <c r="E426" s="233"/>
      <c r="F426" s="30"/>
    </row>
    <row r="427" spans="1:6">
      <c r="A427" s="31" t="s">
        <v>2096</v>
      </c>
      <c r="B427" s="297" t="s">
        <v>2097</v>
      </c>
      <c r="C427" s="37" t="s">
        <v>209</v>
      </c>
      <c r="D427" s="70">
        <v>1</v>
      </c>
      <c r="E427" s="410"/>
      <c r="F427" s="33">
        <f t="shared" ref="F427" si="82">D427*E427</f>
        <v>0</v>
      </c>
    </row>
    <row r="428" spans="1:6" ht="14.25">
      <c r="A428" s="28" t="s">
        <v>2098</v>
      </c>
      <c r="B428" s="296" t="s">
        <v>2099</v>
      </c>
      <c r="C428" s="37"/>
      <c r="D428" s="70"/>
      <c r="E428" s="233"/>
      <c r="F428" s="30"/>
    </row>
    <row r="429" spans="1:6">
      <c r="A429" s="31" t="s">
        <v>2100</v>
      </c>
      <c r="B429" s="297" t="s">
        <v>2101</v>
      </c>
      <c r="C429" s="37" t="s">
        <v>209</v>
      </c>
      <c r="D429" s="70">
        <v>1</v>
      </c>
      <c r="E429" s="410"/>
      <c r="F429" s="33">
        <f t="shared" ref="F429" si="83">D429*E429</f>
        <v>0</v>
      </c>
    </row>
    <row r="430" spans="1:6" ht="14.25">
      <c r="A430" s="28" t="s">
        <v>2102</v>
      </c>
      <c r="B430" s="296" t="s">
        <v>2103</v>
      </c>
      <c r="C430" s="37"/>
      <c r="D430" s="70"/>
      <c r="E430" s="233"/>
      <c r="F430" s="30"/>
    </row>
    <row r="431" spans="1:6">
      <c r="A431" s="31" t="s">
        <v>2104</v>
      </c>
      <c r="B431" s="297" t="s">
        <v>2105</v>
      </c>
      <c r="C431" s="37" t="s">
        <v>209</v>
      </c>
      <c r="D431" s="70">
        <v>1</v>
      </c>
      <c r="E431" s="410"/>
      <c r="F431" s="33">
        <f t="shared" ref="F431" si="84">D431*E431</f>
        <v>0</v>
      </c>
    </row>
    <row r="432" spans="1:6" ht="14.25">
      <c r="A432" s="28" t="s">
        <v>2106</v>
      </c>
      <c r="B432" s="296" t="s">
        <v>2107</v>
      </c>
      <c r="C432" s="37"/>
      <c r="D432" s="70"/>
      <c r="E432" s="233"/>
      <c r="F432" s="30"/>
    </row>
    <row r="433" spans="1:6">
      <c r="A433" s="31" t="s">
        <v>2108</v>
      </c>
      <c r="B433" s="297" t="s">
        <v>2109</v>
      </c>
      <c r="C433" s="37" t="s">
        <v>209</v>
      </c>
      <c r="D433" s="70">
        <v>1</v>
      </c>
      <c r="E433" s="410"/>
      <c r="F433" s="33">
        <f t="shared" ref="F433" si="85">D433*E433</f>
        <v>0</v>
      </c>
    </row>
    <row r="434" spans="1:6" ht="38.25">
      <c r="A434" s="28" t="s">
        <v>2110</v>
      </c>
      <c r="B434" s="296" t="s">
        <v>2111</v>
      </c>
      <c r="C434" s="37"/>
      <c r="D434" s="70"/>
      <c r="E434" s="233"/>
      <c r="F434" s="30"/>
    </row>
    <row r="435" spans="1:6">
      <c r="A435" s="31" t="s">
        <v>2112</v>
      </c>
      <c r="B435" s="297" t="s">
        <v>2113</v>
      </c>
      <c r="C435" s="37" t="s">
        <v>209</v>
      </c>
      <c r="D435" s="70">
        <v>1</v>
      </c>
      <c r="E435" s="410"/>
      <c r="F435" s="33">
        <f t="shared" ref="F435" si="86">D435*E435</f>
        <v>0</v>
      </c>
    </row>
    <row r="436" spans="1:6" ht="14.25">
      <c r="A436" s="28" t="s">
        <v>2114</v>
      </c>
      <c r="B436" s="296" t="s">
        <v>2115</v>
      </c>
      <c r="C436" s="37"/>
      <c r="D436" s="70"/>
      <c r="E436" s="233"/>
      <c r="F436" s="30"/>
    </row>
    <row r="437" spans="1:6">
      <c r="A437" s="31" t="s">
        <v>2116</v>
      </c>
      <c r="B437" s="297" t="s">
        <v>2117</v>
      </c>
      <c r="C437" s="37" t="s">
        <v>209</v>
      </c>
      <c r="D437" s="70">
        <v>1</v>
      </c>
      <c r="E437" s="410"/>
      <c r="F437" s="33">
        <f t="shared" ref="F437" si="87">D437*E437</f>
        <v>0</v>
      </c>
    </row>
    <row r="438" spans="1:6">
      <c r="A438" s="51" t="s">
        <v>2118</v>
      </c>
      <c r="B438" s="58" t="s">
        <v>2119</v>
      </c>
      <c r="C438" s="45"/>
      <c r="D438" s="68"/>
      <c r="E438" s="359"/>
      <c r="F438" s="86">
        <f>SUM(F439:F717)</f>
        <v>0</v>
      </c>
    </row>
    <row r="439" spans="1:6">
      <c r="A439" s="102"/>
      <c r="B439" s="104" t="s">
        <v>1573</v>
      </c>
      <c r="C439" s="29"/>
      <c r="D439" s="89"/>
      <c r="E439" s="371"/>
      <c r="F439" s="184"/>
    </row>
    <row r="440" spans="1:6" ht="76.5">
      <c r="A440" s="28" t="s">
        <v>2120</v>
      </c>
      <c r="B440" s="28" t="s">
        <v>2121</v>
      </c>
      <c r="C440" s="37"/>
      <c r="D440" s="69"/>
      <c r="E440" s="233"/>
      <c r="F440" s="30"/>
    </row>
    <row r="441" spans="1:6">
      <c r="A441" s="31" t="s">
        <v>2122</v>
      </c>
      <c r="B441" s="31" t="s">
        <v>1576</v>
      </c>
      <c r="C441" s="37" t="s">
        <v>209</v>
      </c>
      <c r="D441" s="70">
        <v>2</v>
      </c>
      <c r="E441" s="410"/>
      <c r="F441" s="33">
        <f t="shared" ref="F441" si="88">D441*E441</f>
        <v>0</v>
      </c>
    </row>
    <row r="442" spans="1:6" ht="24">
      <c r="A442" s="31" t="s">
        <v>3868</v>
      </c>
      <c r="B442" s="36" t="s">
        <v>3869</v>
      </c>
      <c r="C442" s="37" t="s">
        <v>209</v>
      </c>
      <c r="D442" s="70">
        <v>2</v>
      </c>
      <c r="E442" s="410"/>
      <c r="F442" s="33">
        <f t="shared" ref="F442" si="89">D442*E442</f>
        <v>0</v>
      </c>
    </row>
    <row r="443" spans="1:6" ht="38.25">
      <c r="A443" s="28" t="s">
        <v>2123</v>
      </c>
      <c r="B443" s="28" t="s">
        <v>1583</v>
      </c>
      <c r="C443" s="37"/>
      <c r="D443" s="69"/>
      <c r="E443" s="233"/>
      <c r="F443" s="30"/>
    </row>
    <row r="444" spans="1:6">
      <c r="A444" s="31" t="s">
        <v>2124</v>
      </c>
      <c r="B444" s="297" t="s">
        <v>2125</v>
      </c>
      <c r="C444" s="37" t="s">
        <v>209</v>
      </c>
      <c r="D444" s="70">
        <v>1</v>
      </c>
      <c r="E444" s="410"/>
      <c r="F444" s="33">
        <f t="shared" ref="F444:F446" si="90">D444*E444</f>
        <v>0</v>
      </c>
    </row>
    <row r="445" spans="1:6">
      <c r="A445" s="31" t="s">
        <v>2126</v>
      </c>
      <c r="B445" s="297" t="s">
        <v>2127</v>
      </c>
      <c r="C445" s="37" t="s">
        <v>209</v>
      </c>
      <c r="D445" s="70">
        <v>2</v>
      </c>
      <c r="E445" s="410"/>
      <c r="F445" s="33">
        <f t="shared" si="90"/>
        <v>0</v>
      </c>
    </row>
    <row r="446" spans="1:6">
      <c r="A446" s="31" t="s">
        <v>2128</v>
      </c>
      <c r="B446" s="297" t="s">
        <v>1581</v>
      </c>
      <c r="C446" s="37" t="s">
        <v>209</v>
      </c>
      <c r="D446" s="70">
        <v>2</v>
      </c>
      <c r="E446" s="410"/>
      <c r="F446" s="33">
        <f t="shared" si="90"/>
        <v>0</v>
      </c>
    </row>
    <row r="447" spans="1:6" ht="38.25">
      <c r="A447" s="28" t="s">
        <v>2129</v>
      </c>
      <c r="B447" s="28" t="s">
        <v>1586</v>
      </c>
      <c r="C447" s="37"/>
      <c r="D447" s="69"/>
      <c r="E447" s="233"/>
      <c r="F447" s="30"/>
    </row>
    <row r="448" spans="1:6">
      <c r="A448" s="31" t="s">
        <v>2130</v>
      </c>
      <c r="B448" s="297" t="s">
        <v>2131</v>
      </c>
      <c r="C448" s="37" t="s">
        <v>209</v>
      </c>
      <c r="D448" s="70">
        <v>2</v>
      </c>
      <c r="E448" s="410"/>
      <c r="F448" s="33">
        <f t="shared" ref="F448" si="91">D448*E448</f>
        <v>0</v>
      </c>
    </row>
    <row r="449" spans="1:6" ht="51">
      <c r="A449" s="28" t="s">
        <v>2132</v>
      </c>
      <c r="B449" s="28" t="s">
        <v>1589</v>
      </c>
      <c r="C449" s="37"/>
      <c r="D449" s="69"/>
      <c r="E449" s="233"/>
      <c r="F449" s="30"/>
    </row>
    <row r="450" spans="1:6">
      <c r="A450" s="31" t="s">
        <v>2133</v>
      </c>
      <c r="B450" s="297" t="s">
        <v>2134</v>
      </c>
      <c r="C450" s="37" t="s">
        <v>209</v>
      </c>
      <c r="D450" s="70">
        <v>2</v>
      </c>
      <c r="E450" s="410"/>
      <c r="F450" s="33">
        <f t="shared" ref="F450" si="92">D450*E450</f>
        <v>0</v>
      </c>
    </row>
    <row r="451" spans="1:6" ht="25.5">
      <c r="A451" s="28" t="s">
        <v>2135</v>
      </c>
      <c r="B451" s="28" t="s">
        <v>1595</v>
      </c>
      <c r="C451" s="37"/>
      <c r="D451" s="69"/>
      <c r="E451" s="233"/>
      <c r="F451" s="30"/>
    </row>
    <row r="452" spans="1:6">
      <c r="A452" s="31" t="s">
        <v>2136</v>
      </c>
      <c r="B452" s="297" t="s">
        <v>1600</v>
      </c>
      <c r="C452" s="37" t="s">
        <v>209</v>
      </c>
      <c r="D452" s="70">
        <v>1</v>
      </c>
      <c r="E452" s="410"/>
      <c r="F452" s="33">
        <f t="shared" ref="F452:F456" si="93">D452*E452</f>
        <v>0</v>
      </c>
    </row>
    <row r="453" spans="1:6">
      <c r="A453" s="31" t="s">
        <v>2137</v>
      </c>
      <c r="B453" s="297" t="s">
        <v>1601</v>
      </c>
      <c r="C453" s="37" t="s">
        <v>209</v>
      </c>
      <c r="D453" s="70">
        <v>1</v>
      </c>
      <c r="E453" s="410"/>
      <c r="F453" s="33">
        <f t="shared" si="93"/>
        <v>0</v>
      </c>
    </row>
    <row r="454" spans="1:6">
      <c r="A454" s="31" t="s">
        <v>2138</v>
      </c>
      <c r="B454" s="297" t="s">
        <v>2139</v>
      </c>
      <c r="C454" s="37" t="s">
        <v>209</v>
      </c>
      <c r="D454" s="70">
        <v>1</v>
      </c>
      <c r="E454" s="410"/>
      <c r="F454" s="33">
        <f t="shared" si="93"/>
        <v>0</v>
      </c>
    </row>
    <row r="455" spans="1:6">
      <c r="A455" s="31" t="s">
        <v>2140</v>
      </c>
      <c r="B455" s="297" t="s">
        <v>1603</v>
      </c>
      <c r="C455" s="37" t="s">
        <v>209</v>
      </c>
      <c r="D455" s="70">
        <v>1</v>
      </c>
      <c r="E455" s="410"/>
      <c r="F455" s="33">
        <f t="shared" si="93"/>
        <v>0</v>
      </c>
    </row>
    <row r="456" spans="1:6">
      <c r="A456" s="31" t="s">
        <v>2141</v>
      </c>
      <c r="B456" s="297" t="s">
        <v>2142</v>
      </c>
      <c r="C456" s="37" t="s">
        <v>209</v>
      </c>
      <c r="D456" s="70">
        <v>2</v>
      </c>
      <c r="E456" s="410"/>
      <c r="F456" s="33">
        <f t="shared" si="93"/>
        <v>0</v>
      </c>
    </row>
    <row r="457" spans="1:6" ht="25.5">
      <c r="A457" s="28" t="s">
        <v>2143</v>
      </c>
      <c r="B457" s="28" t="s">
        <v>1611</v>
      </c>
      <c r="C457" s="37"/>
      <c r="D457" s="69"/>
      <c r="E457" s="233"/>
      <c r="F457" s="30"/>
    </row>
    <row r="458" spans="1:6">
      <c r="A458" s="31" t="s">
        <v>2144</v>
      </c>
      <c r="B458" s="297" t="s">
        <v>1612</v>
      </c>
      <c r="C458" s="37" t="s">
        <v>57</v>
      </c>
      <c r="D458" s="69">
        <v>2</v>
      </c>
      <c r="E458" s="410"/>
      <c r="F458" s="33">
        <f t="shared" ref="F458:F460" si="94">D458*E458</f>
        <v>0</v>
      </c>
    </row>
    <row r="459" spans="1:6">
      <c r="A459" s="31" t="s">
        <v>2145</v>
      </c>
      <c r="B459" s="297" t="s">
        <v>1614</v>
      </c>
      <c r="C459" s="37" t="s">
        <v>57</v>
      </c>
      <c r="D459" s="69">
        <v>91</v>
      </c>
      <c r="E459" s="410"/>
      <c r="F459" s="33">
        <f t="shared" si="94"/>
        <v>0</v>
      </c>
    </row>
    <row r="460" spans="1:6">
      <c r="A460" s="31" t="s">
        <v>2146</v>
      </c>
      <c r="B460" s="297" t="s">
        <v>1615</v>
      </c>
      <c r="C460" s="37" t="s">
        <v>57</v>
      </c>
      <c r="D460" s="69">
        <v>3</v>
      </c>
      <c r="E460" s="410"/>
      <c r="F460" s="33">
        <f t="shared" si="94"/>
        <v>0</v>
      </c>
    </row>
    <row r="461" spans="1:6">
      <c r="A461" s="102"/>
      <c r="B461" s="104" t="s">
        <v>1617</v>
      </c>
      <c r="C461" s="29"/>
      <c r="D461" s="89"/>
      <c r="E461" s="371"/>
      <c r="F461" s="103"/>
    </row>
    <row r="462" spans="1:6" ht="89.25">
      <c r="A462" s="28" t="s">
        <v>2147</v>
      </c>
      <c r="B462" s="28" t="s">
        <v>2148</v>
      </c>
      <c r="C462" s="37"/>
      <c r="D462" s="69"/>
      <c r="E462" s="233"/>
      <c r="F462" s="30"/>
    </row>
    <row r="463" spans="1:6">
      <c r="A463" s="31" t="s">
        <v>2149</v>
      </c>
      <c r="B463" s="297" t="s">
        <v>1621</v>
      </c>
      <c r="C463" s="199"/>
      <c r="D463" s="200"/>
      <c r="E463" s="200"/>
      <c r="F463" s="201"/>
    </row>
    <row r="464" spans="1:6">
      <c r="A464" s="385" t="s">
        <v>1622</v>
      </c>
      <c r="B464" s="386" t="s">
        <v>1623</v>
      </c>
      <c r="C464" s="199"/>
      <c r="D464" s="200"/>
      <c r="E464" s="200"/>
      <c r="F464" s="201"/>
    </row>
    <row r="465" spans="1:6">
      <c r="A465" s="385" t="s">
        <v>1622</v>
      </c>
      <c r="B465" s="386" t="s">
        <v>1624</v>
      </c>
      <c r="C465" s="199"/>
      <c r="D465" s="200"/>
      <c r="E465" s="200"/>
      <c r="F465" s="201"/>
    </row>
    <row r="466" spans="1:6">
      <c r="A466" s="385" t="s">
        <v>1622</v>
      </c>
      <c r="B466" s="386" t="s">
        <v>1625</v>
      </c>
      <c r="C466" s="199"/>
      <c r="D466" s="200"/>
      <c r="E466" s="200"/>
      <c r="F466" s="201"/>
    </row>
    <row r="467" spans="1:6">
      <c r="A467" s="385" t="s">
        <v>1622</v>
      </c>
      <c r="B467" s="386" t="s">
        <v>1626</v>
      </c>
      <c r="C467" s="199"/>
      <c r="D467" s="200"/>
      <c r="E467" s="200"/>
      <c r="F467" s="201"/>
    </row>
    <row r="468" spans="1:6">
      <c r="A468" s="385" t="s">
        <v>1622</v>
      </c>
      <c r="B468" s="386" t="s">
        <v>1627</v>
      </c>
      <c r="C468" s="199"/>
      <c r="D468" s="200"/>
      <c r="E468" s="200"/>
      <c r="F468" s="201"/>
    </row>
    <row r="469" spans="1:6">
      <c r="A469" s="385" t="s">
        <v>1622</v>
      </c>
      <c r="B469" s="386" t="s">
        <v>1628</v>
      </c>
      <c r="C469" s="199"/>
      <c r="D469" s="200"/>
      <c r="E469" s="200"/>
      <c r="F469" s="201"/>
    </row>
    <row r="470" spans="1:6">
      <c r="A470" s="385"/>
      <c r="B470" s="386" t="s">
        <v>1629</v>
      </c>
      <c r="C470" s="199"/>
      <c r="D470" s="200"/>
      <c r="E470" s="200"/>
      <c r="F470" s="201"/>
    </row>
    <row r="471" spans="1:6">
      <c r="A471" s="385" t="s">
        <v>1622</v>
      </c>
      <c r="B471" s="386" t="s">
        <v>1630</v>
      </c>
      <c r="C471" s="199"/>
      <c r="D471" s="200"/>
      <c r="E471" s="200"/>
      <c r="F471" s="201"/>
    </row>
    <row r="472" spans="1:6">
      <c r="A472" s="385" t="s">
        <v>1622</v>
      </c>
      <c r="B472" s="386" t="s">
        <v>1631</v>
      </c>
      <c r="C472" s="199"/>
      <c r="D472" s="200"/>
      <c r="E472" s="200"/>
      <c r="F472" s="201"/>
    </row>
    <row r="473" spans="1:6">
      <c r="A473" s="385" t="s">
        <v>1622</v>
      </c>
      <c r="B473" s="386" t="s">
        <v>1632</v>
      </c>
      <c r="C473" s="199"/>
      <c r="D473" s="200"/>
      <c r="E473" s="200"/>
      <c r="F473" s="201"/>
    </row>
    <row r="474" spans="1:6">
      <c r="A474" s="385" t="s">
        <v>1622</v>
      </c>
      <c r="B474" s="386" t="s">
        <v>1633</v>
      </c>
      <c r="C474" s="199"/>
      <c r="D474" s="200"/>
      <c r="E474" s="200"/>
      <c r="F474" s="201"/>
    </row>
    <row r="475" spans="1:6">
      <c r="A475" s="385" t="s">
        <v>1622</v>
      </c>
      <c r="B475" s="386" t="s">
        <v>1634</v>
      </c>
      <c r="C475" s="199"/>
      <c r="D475" s="200"/>
      <c r="E475" s="200"/>
      <c r="F475" s="201"/>
    </row>
    <row r="476" spans="1:6">
      <c r="A476" s="385" t="s">
        <v>1622</v>
      </c>
      <c r="B476" s="386" t="s">
        <v>1635</v>
      </c>
      <c r="C476" s="199"/>
      <c r="D476" s="200"/>
      <c r="E476" s="200"/>
      <c r="F476" s="201"/>
    </row>
    <row r="477" spans="1:6">
      <c r="A477" s="385" t="s">
        <v>1622</v>
      </c>
      <c r="B477" s="386" t="s">
        <v>1636</v>
      </c>
      <c r="C477" s="199"/>
      <c r="D477" s="200"/>
      <c r="E477" s="200"/>
      <c r="F477" s="201"/>
    </row>
    <row r="478" spans="1:6">
      <c r="A478" s="385" t="s">
        <v>1622</v>
      </c>
      <c r="B478" s="386" t="s">
        <v>1637</v>
      </c>
      <c r="C478" s="199"/>
      <c r="D478" s="200"/>
      <c r="E478" s="200"/>
      <c r="F478" s="201"/>
    </row>
    <row r="479" spans="1:6">
      <c r="A479" s="385" t="s">
        <v>1622</v>
      </c>
      <c r="B479" s="386" t="s">
        <v>1638</v>
      </c>
      <c r="C479" s="199"/>
      <c r="D479" s="200"/>
      <c r="E479" s="200"/>
      <c r="F479" s="201"/>
    </row>
    <row r="480" spans="1:6">
      <c r="A480" s="385" t="s">
        <v>1622</v>
      </c>
      <c r="B480" s="386" t="s">
        <v>1639</v>
      </c>
      <c r="C480" s="199"/>
      <c r="D480" s="200"/>
      <c r="E480" s="200"/>
      <c r="F480" s="201"/>
    </row>
    <row r="481" spans="1:6">
      <c r="A481" s="385" t="s">
        <v>1622</v>
      </c>
      <c r="B481" s="386" t="s">
        <v>1640</v>
      </c>
      <c r="C481" s="199"/>
      <c r="D481" s="200"/>
      <c r="E481" s="200"/>
      <c r="F481" s="201"/>
    </row>
    <row r="482" spans="1:6">
      <c r="A482" s="31" t="s">
        <v>2150</v>
      </c>
      <c r="B482" s="297" t="s">
        <v>2151</v>
      </c>
      <c r="C482" s="37" t="s">
        <v>209</v>
      </c>
      <c r="D482" s="70">
        <v>2</v>
      </c>
      <c r="E482" s="410"/>
      <c r="F482" s="33">
        <f t="shared" ref="F482" si="95">D482*E482</f>
        <v>0</v>
      </c>
    </row>
    <row r="483" spans="1:6" ht="14.25">
      <c r="A483" s="28" t="s">
        <v>2152</v>
      </c>
      <c r="B483" s="28" t="s">
        <v>1754</v>
      </c>
      <c r="C483" s="37"/>
      <c r="D483" s="69"/>
      <c r="E483" s="233"/>
      <c r="F483" s="30"/>
    </row>
    <row r="484" spans="1:6" ht="36">
      <c r="A484" s="31" t="s">
        <v>2153</v>
      </c>
      <c r="B484" s="297" t="s">
        <v>1756</v>
      </c>
      <c r="C484" s="37" t="s">
        <v>209</v>
      </c>
      <c r="D484" s="70">
        <v>2</v>
      </c>
      <c r="E484" s="410"/>
      <c r="F484" s="33">
        <f t="shared" ref="F484:F485" si="96">D484*E484</f>
        <v>0</v>
      </c>
    </row>
    <row r="485" spans="1:6" ht="36">
      <c r="A485" s="31" t="s">
        <v>2154</v>
      </c>
      <c r="B485" s="297" t="s">
        <v>1758</v>
      </c>
      <c r="C485" s="37" t="s">
        <v>209</v>
      </c>
      <c r="D485" s="70">
        <v>2</v>
      </c>
      <c r="E485" s="410"/>
      <c r="F485" s="33">
        <f t="shared" si="96"/>
        <v>0</v>
      </c>
    </row>
    <row r="486" spans="1:6">
      <c r="A486" s="31"/>
      <c r="B486" s="387" t="s">
        <v>1759</v>
      </c>
      <c r="C486" s="37"/>
      <c r="D486" s="69"/>
      <c r="E486" s="330"/>
      <c r="F486" s="33"/>
    </row>
    <row r="487" spans="1:6" ht="25.5">
      <c r="A487" s="28" t="s">
        <v>2155</v>
      </c>
      <c r="B487" s="28" t="s">
        <v>1761</v>
      </c>
      <c r="C487" s="37"/>
      <c r="D487" s="69"/>
      <c r="E487" s="233"/>
      <c r="F487" s="30"/>
    </row>
    <row r="488" spans="1:6">
      <c r="A488" s="31" t="s">
        <v>2156</v>
      </c>
      <c r="B488" s="297" t="s">
        <v>1763</v>
      </c>
      <c r="C488" s="37" t="s">
        <v>57</v>
      </c>
      <c r="D488" s="69">
        <v>16</v>
      </c>
      <c r="E488" s="410"/>
      <c r="F488" s="33">
        <f t="shared" ref="F488:F489" si="97">D488*E488</f>
        <v>0</v>
      </c>
    </row>
    <row r="489" spans="1:6">
      <c r="A489" s="31" t="s">
        <v>2157</v>
      </c>
      <c r="B489" s="297" t="s">
        <v>1614</v>
      </c>
      <c r="C489" s="37" t="s">
        <v>57</v>
      </c>
      <c r="D489" s="69">
        <v>22</v>
      </c>
      <c r="E489" s="410"/>
      <c r="F489" s="33">
        <f t="shared" si="97"/>
        <v>0</v>
      </c>
    </row>
    <row r="490" spans="1:6" ht="51">
      <c r="A490" s="28" t="s">
        <v>2158</v>
      </c>
      <c r="B490" s="28" t="s">
        <v>1766</v>
      </c>
      <c r="C490" s="37"/>
      <c r="D490" s="69"/>
      <c r="E490" s="233"/>
      <c r="F490" s="30"/>
    </row>
    <row r="491" spans="1:6">
      <c r="A491" s="31" t="s">
        <v>2159</v>
      </c>
      <c r="B491" s="297" t="s">
        <v>1768</v>
      </c>
      <c r="C491" s="37" t="s">
        <v>209</v>
      </c>
      <c r="D491" s="70">
        <v>2</v>
      </c>
      <c r="E491" s="410"/>
      <c r="F491" s="33">
        <f t="shared" ref="F491:F493" si="98">D491*E491</f>
        <v>0</v>
      </c>
    </row>
    <row r="492" spans="1:6">
      <c r="A492" s="31" t="s">
        <v>2160</v>
      </c>
      <c r="B492" s="297" t="s">
        <v>1770</v>
      </c>
      <c r="C492" s="37" t="s">
        <v>209</v>
      </c>
      <c r="D492" s="70">
        <v>10</v>
      </c>
      <c r="E492" s="410"/>
      <c r="F492" s="33">
        <f t="shared" si="98"/>
        <v>0</v>
      </c>
    </row>
    <row r="493" spans="1:6">
      <c r="A493" s="31" t="s">
        <v>2161</v>
      </c>
      <c r="B493" s="297" t="s">
        <v>2162</v>
      </c>
      <c r="C493" s="37" t="s">
        <v>209</v>
      </c>
      <c r="D493" s="70">
        <v>1</v>
      </c>
      <c r="E493" s="410"/>
      <c r="F493" s="33">
        <f t="shared" si="98"/>
        <v>0</v>
      </c>
    </row>
    <row r="494" spans="1:6" ht="25.5">
      <c r="A494" s="28" t="s">
        <v>2163</v>
      </c>
      <c r="B494" s="28" t="s">
        <v>1774</v>
      </c>
      <c r="C494" s="37"/>
      <c r="D494" s="70"/>
      <c r="E494" s="233"/>
      <c r="F494" s="30"/>
    </row>
    <row r="495" spans="1:6">
      <c r="A495" s="31" t="s">
        <v>2164</v>
      </c>
      <c r="B495" s="297" t="s">
        <v>1776</v>
      </c>
      <c r="C495" s="37" t="s">
        <v>29</v>
      </c>
      <c r="D495" s="70">
        <v>6</v>
      </c>
      <c r="E495" s="410"/>
      <c r="F495" s="33">
        <f t="shared" ref="F495" si="99">D495*E495</f>
        <v>0</v>
      </c>
    </row>
    <row r="496" spans="1:6" ht="25.5">
      <c r="A496" s="28" t="s">
        <v>2165</v>
      </c>
      <c r="B496" s="28" t="s">
        <v>1778</v>
      </c>
      <c r="C496" s="37"/>
      <c r="D496" s="70"/>
      <c r="E496" s="233"/>
      <c r="F496" s="30"/>
    </row>
    <row r="497" spans="1:6">
      <c r="A497" s="31" t="s">
        <v>2166</v>
      </c>
      <c r="B497" s="297" t="s">
        <v>1776</v>
      </c>
      <c r="C497" s="37" t="s">
        <v>209</v>
      </c>
      <c r="D497" s="70">
        <v>2</v>
      </c>
      <c r="E497" s="410"/>
      <c r="F497" s="33">
        <f t="shared" ref="F497" si="100">D497*E497</f>
        <v>0</v>
      </c>
    </row>
    <row r="498" spans="1:6" ht="25.5">
      <c r="A498" s="28" t="s">
        <v>2167</v>
      </c>
      <c r="B498" s="28" t="s">
        <v>1781</v>
      </c>
      <c r="C498" s="37"/>
      <c r="D498" s="70"/>
      <c r="E498" s="233"/>
      <c r="F498" s="30"/>
    </row>
    <row r="499" spans="1:6">
      <c r="A499" s="31" t="s">
        <v>2168</v>
      </c>
      <c r="B499" s="297" t="s">
        <v>1783</v>
      </c>
      <c r="C499" s="37" t="s">
        <v>209</v>
      </c>
      <c r="D499" s="70">
        <v>2</v>
      </c>
      <c r="E499" s="410"/>
      <c r="F499" s="33">
        <f t="shared" ref="F499" si="101">D499*E499</f>
        <v>0</v>
      </c>
    </row>
    <row r="500" spans="1:6" ht="38.25">
      <c r="A500" s="28" t="s">
        <v>2169</v>
      </c>
      <c r="B500" s="28" t="s">
        <v>1785</v>
      </c>
      <c r="C500" s="37"/>
      <c r="D500" s="70"/>
      <c r="E500" s="233"/>
      <c r="F500" s="30"/>
    </row>
    <row r="501" spans="1:6">
      <c r="A501" s="31" t="s">
        <v>2170</v>
      </c>
      <c r="B501" s="297" t="s">
        <v>1787</v>
      </c>
      <c r="C501" s="37" t="s">
        <v>209</v>
      </c>
      <c r="D501" s="70">
        <v>4</v>
      </c>
      <c r="E501" s="410"/>
      <c r="F501" s="33">
        <f t="shared" ref="F501" si="102">D501*E501</f>
        <v>0</v>
      </c>
    </row>
    <row r="502" spans="1:6" ht="25.5">
      <c r="A502" s="28" t="s">
        <v>2171</v>
      </c>
      <c r="B502" s="28" t="s">
        <v>1789</v>
      </c>
      <c r="C502" s="37"/>
      <c r="D502" s="69"/>
      <c r="E502" s="233"/>
      <c r="F502" s="30"/>
    </row>
    <row r="503" spans="1:6">
      <c r="A503" s="31" t="s">
        <v>2172</v>
      </c>
      <c r="B503" s="297" t="s">
        <v>1791</v>
      </c>
      <c r="C503" s="37" t="s">
        <v>29</v>
      </c>
      <c r="D503" s="70">
        <v>4</v>
      </c>
      <c r="E503" s="410"/>
      <c r="F503" s="33">
        <f t="shared" ref="F503" si="103">D503*E503</f>
        <v>0</v>
      </c>
    </row>
    <row r="504" spans="1:6" ht="38.25">
      <c r="A504" s="28" t="s">
        <v>2173</v>
      </c>
      <c r="B504" s="28" t="s">
        <v>1793</v>
      </c>
      <c r="C504" s="37"/>
      <c r="D504" s="70"/>
      <c r="E504" s="233"/>
      <c r="F504" s="30"/>
    </row>
    <row r="505" spans="1:6">
      <c r="A505" s="31" t="s">
        <v>2174</v>
      </c>
      <c r="B505" s="297" t="s">
        <v>1795</v>
      </c>
      <c r="C505" s="37" t="s">
        <v>209</v>
      </c>
      <c r="D505" s="70">
        <v>1</v>
      </c>
      <c r="E505" s="410"/>
      <c r="F505" s="33">
        <f t="shared" ref="F505" si="104">D505*E505</f>
        <v>0</v>
      </c>
    </row>
    <row r="506" spans="1:6" ht="38.25">
      <c r="A506" s="28" t="s">
        <v>2175</v>
      </c>
      <c r="B506" s="28" t="s">
        <v>2176</v>
      </c>
      <c r="C506" s="37"/>
      <c r="D506" s="70"/>
      <c r="E506" s="233"/>
      <c r="F506" s="30"/>
    </row>
    <row r="507" spans="1:6">
      <c r="A507" s="31" t="s">
        <v>2177</v>
      </c>
      <c r="B507" s="297" t="s">
        <v>1799</v>
      </c>
      <c r="C507" s="37" t="s">
        <v>29</v>
      </c>
      <c r="D507" s="70">
        <v>4</v>
      </c>
      <c r="E507" s="410"/>
      <c r="F507" s="33">
        <f t="shared" ref="F507" si="105">D507*E507</f>
        <v>0</v>
      </c>
    </row>
    <row r="508" spans="1:6" ht="38.25">
      <c r="A508" s="28" t="s">
        <v>2178</v>
      </c>
      <c r="B508" s="28" t="s">
        <v>1801</v>
      </c>
      <c r="C508" s="37"/>
      <c r="D508" s="70"/>
      <c r="E508" s="233"/>
      <c r="F508" s="30"/>
    </row>
    <row r="509" spans="1:6">
      <c r="A509" s="31" t="s">
        <v>2179</v>
      </c>
      <c r="B509" s="297" t="s">
        <v>1803</v>
      </c>
      <c r="C509" s="37" t="s">
        <v>209</v>
      </c>
      <c r="D509" s="70">
        <v>2</v>
      </c>
      <c r="E509" s="410"/>
      <c r="F509" s="33">
        <f t="shared" ref="F509" si="106">D509*E509</f>
        <v>0</v>
      </c>
    </row>
    <row r="510" spans="1:6" ht="25.5">
      <c r="A510" s="28" t="s">
        <v>2180</v>
      </c>
      <c r="B510" s="28" t="s">
        <v>1805</v>
      </c>
      <c r="C510" s="37"/>
      <c r="D510" s="69"/>
      <c r="E510" s="233"/>
      <c r="F510" s="30"/>
    </row>
    <row r="511" spans="1:6">
      <c r="A511" s="31" t="s">
        <v>2181</v>
      </c>
      <c r="B511" s="297" t="s">
        <v>1807</v>
      </c>
      <c r="C511" s="37" t="s">
        <v>57</v>
      </c>
      <c r="D511" s="69">
        <v>25</v>
      </c>
      <c r="E511" s="410"/>
      <c r="F511" s="33">
        <f t="shared" ref="F511" si="107">D511*E511</f>
        <v>0</v>
      </c>
    </row>
    <row r="512" spans="1:6" ht="25.5">
      <c r="A512" s="28" t="s">
        <v>1808</v>
      </c>
      <c r="B512" s="28" t="s">
        <v>1809</v>
      </c>
      <c r="C512" s="37"/>
      <c r="D512" s="69"/>
      <c r="E512" s="233"/>
      <c r="F512" s="30"/>
    </row>
    <row r="513" spans="1:6">
      <c r="A513" s="31" t="s">
        <v>2182</v>
      </c>
      <c r="B513" s="297" t="s">
        <v>1795</v>
      </c>
      <c r="C513" s="37" t="s">
        <v>209</v>
      </c>
      <c r="D513" s="70">
        <v>1</v>
      </c>
      <c r="E513" s="410"/>
      <c r="F513" s="33">
        <f t="shared" ref="F513" si="108">D513*E513</f>
        <v>0</v>
      </c>
    </row>
    <row r="514" spans="1:6" ht="25.5">
      <c r="A514" s="28" t="s">
        <v>2183</v>
      </c>
      <c r="B514" s="28" t="s">
        <v>1813</v>
      </c>
      <c r="C514" s="37"/>
      <c r="D514" s="69"/>
      <c r="E514" s="233"/>
      <c r="F514" s="30"/>
    </row>
    <row r="515" spans="1:6">
      <c r="A515" s="31" t="s">
        <v>2184</v>
      </c>
      <c r="B515" s="297" t="s">
        <v>1763</v>
      </c>
      <c r="C515" s="37" t="s">
        <v>57</v>
      </c>
      <c r="D515" s="69">
        <v>3</v>
      </c>
      <c r="E515" s="410"/>
      <c r="F515" s="33">
        <f t="shared" ref="F515:F519" si="109">D515*E515</f>
        <v>0</v>
      </c>
    </row>
    <row r="516" spans="1:6">
      <c r="A516" s="31" t="s">
        <v>2185</v>
      </c>
      <c r="B516" s="297" t="s">
        <v>1816</v>
      </c>
      <c r="C516" s="37" t="s">
        <v>57</v>
      </c>
      <c r="D516" s="69">
        <v>17</v>
      </c>
      <c r="E516" s="410"/>
      <c r="F516" s="33">
        <f t="shared" si="109"/>
        <v>0</v>
      </c>
    </row>
    <row r="517" spans="1:6">
      <c r="A517" s="31" t="s">
        <v>2186</v>
      </c>
      <c r="B517" s="297" t="s">
        <v>1614</v>
      </c>
      <c r="C517" s="37" t="s">
        <v>57</v>
      </c>
      <c r="D517" s="69">
        <v>8</v>
      </c>
      <c r="E517" s="410"/>
      <c r="F517" s="33">
        <f t="shared" si="109"/>
        <v>0</v>
      </c>
    </row>
    <row r="518" spans="1:6">
      <c r="A518" s="31" t="s">
        <v>2187</v>
      </c>
      <c r="B518" s="297" t="s">
        <v>1615</v>
      </c>
      <c r="C518" s="37" t="s">
        <v>57</v>
      </c>
      <c r="D518" s="69">
        <v>19</v>
      </c>
      <c r="E518" s="410"/>
      <c r="F518" s="33">
        <f t="shared" si="109"/>
        <v>0</v>
      </c>
    </row>
    <row r="519" spans="1:6">
      <c r="A519" s="31" t="s">
        <v>2188</v>
      </c>
      <c r="B519" s="297" t="s">
        <v>1616</v>
      </c>
      <c r="C519" s="37" t="s">
        <v>57</v>
      </c>
      <c r="D519" s="69">
        <v>24</v>
      </c>
      <c r="E519" s="410"/>
      <c r="F519" s="33">
        <f t="shared" si="109"/>
        <v>0</v>
      </c>
    </row>
    <row r="520" spans="1:6">
      <c r="A520" s="102"/>
      <c r="B520" s="104" t="s">
        <v>1819</v>
      </c>
      <c r="C520" s="29"/>
      <c r="D520" s="89"/>
      <c r="E520" s="371"/>
      <c r="F520" s="103"/>
    </row>
    <row r="521" spans="1:6" ht="25.5">
      <c r="A521" s="28" t="s">
        <v>2189</v>
      </c>
      <c r="B521" s="28" t="s">
        <v>1821</v>
      </c>
      <c r="C521" s="37"/>
      <c r="D521" s="69"/>
      <c r="E521" s="233"/>
      <c r="F521" s="30"/>
    </row>
    <row r="522" spans="1:6">
      <c r="A522" s="31" t="s">
        <v>2190</v>
      </c>
      <c r="B522" s="297" t="s">
        <v>1823</v>
      </c>
      <c r="C522" s="199"/>
      <c r="D522" s="200"/>
      <c r="E522" s="200"/>
      <c r="F522" s="201"/>
    </row>
    <row r="523" spans="1:6">
      <c r="A523" s="385" t="s">
        <v>1622</v>
      </c>
      <c r="B523" s="386" t="s">
        <v>2191</v>
      </c>
      <c r="C523" s="199"/>
      <c r="D523" s="200"/>
      <c r="E523" s="200"/>
      <c r="F523" s="201"/>
    </row>
    <row r="524" spans="1:6" ht="13.5" customHeight="1">
      <c r="A524" s="385" t="s">
        <v>1622</v>
      </c>
      <c r="B524" s="386" t="s">
        <v>1825</v>
      </c>
      <c r="C524" s="199"/>
      <c r="D524" s="200"/>
      <c r="E524" s="200"/>
      <c r="F524" s="201"/>
    </row>
    <row r="525" spans="1:6">
      <c r="A525" s="385" t="s">
        <v>1622</v>
      </c>
      <c r="B525" s="386" t="s">
        <v>1826</v>
      </c>
      <c r="C525" s="199"/>
      <c r="D525" s="200"/>
      <c r="E525" s="200"/>
      <c r="F525" s="201"/>
    </row>
    <row r="526" spans="1:6">
      <c r="A526" s="385" t="s">
        <v>1622</v>
      </c>
      <c r="B526" s="386" t="s">
        <v>2192</v>
      </c>
      <c r="C526" s="199"/>
      <c r="D526" s="200"/>
      <c r="E526" s="200"/>
      <c r="F526" s="201"/>
    </row>
    <row r="527" spans="1:6">
      <c r="A527" s="385" t="s">
        <v>1622</v>
      </c>
      <c r="B527" s="386" t="s">
        <v>2193</v>
      </c>
      <c r="C527" s="199"/>
      <c r="D527" s="200"/>
      <c r="E527" s="200"/>
      <c r="F527" s="201"/>
    </row>
    <row r="528" spans="1:6">
      <c r="A528" s="385" t="s">
        <v>1622</v>
      </c>
      <c r="B528" s="386" t="s">
        <v>1829</v>
      </c>
      <c r="C528" s="199"/>
      <c r="D528" s="200"/>
      <c r="E528" s="200"/>
      <c r="F528" s="201"/>
    </row>
    <row r="529" spans="1:6">
      <c r="A529" s="385"/>
      <c r="B529" s="386" t="s">
        <v>1830</v>
      </c>
      <c r="C529" s="199"/>
      <c r="D529" s="200"/>
      <c r="E529" s="200"/>
      <c r="F529" s="201"/>
    </row>
    <row r="530" spans="1:6">
      <c r="A530" s="385" t="s">
        <v>1622</v>
      </c>
      <c r="B530" s="386" t="s">
        <v>1831</v>
      </c>
      <c r="C530" s="199"/>
      <c r="D530" s="200"/>
      <c r="E530" s="200"/>
      <c r="F530" s="201"/>
    </row>
    <row r="531" spans="1:6">
      <c r="A531" s="385" t="s">
        <v>1622</v>
      </c>
      <c r="B531" s="386" t="s">
        <v>1832</v>
      </c>
      <c r="C531" s="199"/>
      <c r="D531" s="200"/>
      <c r="E531" s="200"/>
      <c r="F531" s="201"/>
    </row>
    <row r="532" spans="1:6">
      <c r="A532" s="385" t="s">
        <v>1622</v>
      </c>
      <c r="B532" s="386" t="s">
        <v>1833</v>
      </c>
      <c r="C532" s="199"/>
      <c r="D532" s="200"/>
      <c r="E532" s="200"/>
      <c r="F532" s="201"/>
    </row>
    <row r="533" spans="1:6">
      <c r="A533" s="385" t="s">
        <v>1622</v>
      </c>
      <c r="B533" s="386" t="s">
        <v>1834</v>
      </c>
      <c r="C533" s="199"/>
      <c r="D533" s="200"/>
      <c r="E533" s="200"/>
      <c r="F533" s="201"/>
    </row>
    <row r="534" spans="1:6">
      <c r="A534" s="385" t="s">
        <v>1622</v>
      </c>
      <c r="B534" s="386" t="s">
        <v>1835</v>
      </c>
      <c r="C534" s="199"/>
      <c r="D534" s="200"/>
      <c r="E534" s="200"/>
      <c r="F534" s="201"/>
    </row>
    <row r="535" spans="1:6">
      <c r="A535" s="385" t="s">
        <v>1622</v>
      </c>
      <c r="B535" s="386" t="s">
        <v>1836</v>
      </c>
      <c r="C535" s="199"/>
      <c r="D535" s="200"/>
      <c r="E535" s="200"/>
      <c r="F535" s="201"/>
    </row>
    <row r="536" spans="1:6" ht="25.5">
      <c r="A536" s="385"/>
      <c r="B536" s="386" t="s">
        <v>1837</v>
      </c>
      <c r="C536" s="199"/>
      <c r="D536" s="200"/>
      <c r="E536" s="200"/>
      <c r="F536" s="201"/>
    </row>
    <row r="537" spans="1:6">
      <c r="A537" s="31" t="s">
        <v>2194</v>
      </c>
      <c r="B537" s="297" t="s">
        <v>1839</v>
      </c>
      <c r="C537" s="37" t="s">
        <v>209</v>
      </c>
      <c r="D537" s="70">
        <v>2</v>
      </c>
      <c r="E537" s="410"/>
      <c r="F537" s="33">
        <f t="shared" ref="F537" si="110">D537*E537</f>
        <v>0</v>
      </c>
    </row>
    <row r="538" spans="1:6" ht="25.5">
      <c r="A538" s="28" t="s">
        <v>2195</v>
      </c>
      <c r="B538" s="28" t="s">
        <v>1841</v>
      </c>
      <c r="C538" s="37"/>
      <c r="D538" s="69"/>
      <c r="E538" s="233"/>
      <c r="F538" s="30"/>
    </row>
    <row r="539" spans="1:6">
      <c r="A539" s="31" t="s">
        <v>2196</v>
      </c>
      <c r="B539" s="297" t="s">
        <v>1799</v>
      </c>
      <c r="C539" s="37" t="s">
        <v>29</v>
      </c>
      <c r="D539" s="70">
        <v>7</v>
      </c>
      <c r="E539" s="410"/>
      <c r="F539" s="33">
        <f t="shared" ref="F539" si="111">D539*E539</f>
        <v>0</v>
      </c>
    </row>
    <row r="540" spans="1:6" ht="25.5">
      <c r="A540" s="28" t="s">
        <v>2197</v>
      </c>
      <c r="B540" s="28" t="s">
        <v>2198</v>
      </c>
      <c r="C540" s="37"/>
      <c r="D540" s="70"/>
      <c r="E540" s="233"/>
      <c r="F540" s="30"/>
    </row>
    <row r="541" spans="1:6">
      <c r="A541" s="31" t="s">
        <v>2199</v>
      </c>
      <c r="B541" s="297" t="s">
        <v>2200</v>
      </c>
      <c r="C541" s="37" t="s">
        <v>209</v>
      </c>
      <c r="D541" s="70">
        <v>2</v>
      </c>
      <c r="E541" s="410"/>
      <c r="F541" s="33">
        <f t="shared" ref="F541:F542" si="112">D541*E541</f>
        <v>0</v>
      </c>
    </row>
    <row r="542" spans="1:6">
      <c r="A542" s="31" t="s">
        <v>2201</v>
      </c>
      <c r="B542" s="297" t="s">
        <v>2202</v>
      </c>
      <c r="C542" s="37" t="s">
        <v>209</v>
      </c>
      <c r="D542" s="70">
        <v>4</v>
      </c>
      <c r="E542" s="410"/>
      <c r="F542" s="33">
        <f t="shared" si="112"/>
        <v>0</v>
      </c>
    </row>
    <row r="543" spans="1:6" ht="51">
      <c r="A543" s="28" t="s">
        <v>2203</v>
      </c>
      <c r="B543" s="28" t="s">
        <v>1766</v>
      </c>
      <c r="C543" s="37"/>
      <c r="D543" s="70"/>
      <c r="E543" s="233"/>
      <c r="F543" s="30"/>
    </row>
    <row r="544" spans="1:6">
      <c r="A544" s="31" t="s">
        <v>2204</v>
      </c>
      <c r="B544" s="297" t="s">
        <v>2205</v>
      </c>
      <c r="C544" s="37" t="s">
        <v>209</v>
      </c>
      <c r="D544" s="70">
        <v>8</v>
      </c>
      <c r="E544" s="410"/>
      <c r="F544" s="33">
        <f t="shared" ref="F544:F545" si="113">D544*E544</f>
        <v>0</v>
      </c>
    </row>
    <row r="545" spans="1:6">
      <c r="A545" s="31" t="s">
        <v>2206</v>
      </c>
      <c r="B545" s="297" t="s">
        <v>2207</v>
      </c>
      <c r="C545" s="37" t="s">
        <v>209</v>
      </c>
      <c r="D545" s="70">
        <v>6</v>
      </c>
      <c r="E545" s="410"/>
      <c r="F545" s="33">
        <f t="shared" si="113"/>
        <v>0</v>
      </c>
    </row>
    <row r="546" spans="1:6" ht="38.25">
      <c r="A546" s="28" t="s">
        <v>2208</v>
      </c>
      <c r="B546" s="28" t="s">
        <v>1855</v>
      </c>
      <c r="C546" s="37"/>
      <c r="D546" s="70"/>
      <c r="E546" s="233"/>
      <c r="F546" s="30"/>
    </row>
    <row r="547" spans="1:6">
      <c r="A547" s="31" t="s">
        <v>2209</v>
      </c>
      <c r="B547" s="297" t="s">
        <v>1857</v>
      </c>
      <c r="C547" s="37" t="s">
        <v>209</v>
      </c>
      <c r="D547" s="70">
        <v>6</v>
      </c>
      <c r="E547" s="410"/>
      <c r="F547" s="33">
        <f t="shared" ref="F547" si="114">D547*E547</f>
        <v>0</v>
      </c>
    </row>
    <row r="548" spans="1:6" ht="38.25">
      <c r="A548" s="28" t="s">
        <v>2210</v>
      </c>
      <c r="B548" s="28" t="s">
        <v>1793</v>
      </c>
      <c r="C548" s="37"/>
      <c r="D548" s="70"/>
      <c r="E548" s="233"/>
      <c r="F548" s="30"/>
    </row>
    <row r="549" spans="1:6">
      <c r="A549" s="31" t="s">
        <v>2211</v>
      </c>
      <c r="B549" s="297" t="s">
        <v>1795</v>
      </c>
      <c r="C549" s="37" t="s">
        <v>209</v>
      </c>
      <c r="D549" s="70">
        <v>1</v>
      </c>
      <c r="E549" s="410"/>
      <c r="F549" s="33">
        <f t="shared" ref="F549" si="115">D549*E549</f>
        <v>0</v>
      </c>
    </row>
    <row r="550" spans="1:6" ht="76.5">
      <c r="A550" s="28" t="s">
        <v>2212</v>
      </c>
      <c r="B550" s="28" t="s">
        <v>2213</v>
      </c>
      <c r="C550" s="37"/>
      <c r="D550" s="70"/>
      <c r="E550" s="233"/>
      <c r="F550" s="30"/>
    </row>
    <row r="551" spans="1:6">
      <c r="A551" s="31" t="s">
        <v>2214</v>
      </c>
      <c r="B551" s="297" t="s">
        <v>1864</v>
      </c>
      <c r="C551" s="37" t="s">
        <v>209</v>
      </c>
      <c r="D551" s="70">
        <v>1</v>
      </c>
      <c r="E551" s="410"/>
      <c r="F551" s="33">
        <f t="shared" ref="F551" si="116">D551*E551</f>
        <v>0</v>
      </c>
    </row>
    <row r="552" spans="1:6" ht="24">
      <c r="A552" s="31" t="s">
        <v>3870</v>
      </c>
      <c r="B552" s="297" t="s">
        <v>3871</v>
      </c>
      <c r="C552" s="37" t="s">
        <v>209</v>
      </c>
      <c r="D552" s="70">
        <v>1</v>
      </c>
      <c r="E552" s="410"/>
      <c r="F552" s="33">
        <f t="shared" ref="F552" si="117">D552*E552</f>
        <v>0</v>
      </c>
    </row>
    <row r="553" spans="1:6" ht="38.25">
      <c r="A553" s="28" t="s">
        <v>2215</v>
      </c>
      <c r="B553" s="28" t="s">
        <v>1583</v>
      </c>
      <c r="C553" s="37"/>
      <c r="D553" s="70"/>
      <c r="E553" s="233"/>
      <c r="F553" s="30"/>
    </row>
    <row r="554" spans="1:6">
      <c r="A554" s="31" t="s">
        <v>2216</v>
      </c>
      <c r="B554" s="297" t="s">
        <v>1867</v>
      </c>
      <c r="C554" s="37" t="s">
        <v>209</v>
      </c>
      <c r="D554" s="70">
        <v>1</v>
      </c>
      <c r="E554" s="410"/>
      <c r="F554" s="33">
        <f t="shared" ref="F554:F556" si="118">D554*E554</f>
        <v>0</v>
      </c>
    </row>
    <row r="555" spans="1:6">
      <c r="A555" s="31" t="s">
        <v>2217</v>
      </c>
      <c r="B555" s="297" t="s">
        <v>2218</v>
      </c>
      <c r="C555" s="37" t="s">
        <v>209</v>
      </c>
      <c r="D555" s="70">
        <v>1</v>
      </c>
      <c r="E555" s="410"/>
      <c r="F555" s="33">
        <f t="shared" si="118"/>
        <v>0</v>
      </c>
    </row>
    <row r="556" spans="1:6">
      <c r="A556" s="31" t="s">
        <v>2219</v>
      </c>
      <c r="B556" s="297" t="s">
        <v>1869</v>
      </c>
      <c r="C556" s="37" t="s">
        <v>209</v>
      </c>
      <c r="D556" s="70">
        <v>1</v>
      </c>
      <c r="E556" s="410"/>
      <c r="F556" s="33">
        <f t="shared" si="118"/>
        <v>0</v>
      </c>
    </row>
    <row r="557" spans="1:6" ht="38.25">
      <c r="A557" s="28" t="s">
        <v>2220</v>
      </c>
      <c r="B557" s="28" t="s">
        <v>1586</v>
      </c>
      <c r="C557" s="37"/>
      <c r="D557" s="70"/>
      <c r="E557" s="233"/>
      <c r="F557" s="30"/>
    </row>
    <row r="558" spans="1:6">
      <c r="A558" s="31" t="s">
        <v>2221</v>
      </c>
      <c r="B558" s="297" t="s">
        <v>2218</v>
      </c>
      <c r="C558" s="37" t="s">
        <v>209</v>
      </c>
      <c r="D558" s="70">
        <v>1</v>
      </c>
      <c r="E558" s="410"/>
      <c r="F558" s="33">
        <f t="shared" ref="F558:F559" si="119">D558*E558</f>
        <v>0</v>
      </c>
    </row>
    <row r="559" spans="1:6">
      <c r="A559" s="31" t="s">
        <v>2222</v>
      </c>
      <c r="B559" s="297" t="s">
        <v>2223</v>
      </c>
      <c r="C559" s="37" t="s">
        <v>209</v>
      </c>
      <c r="D559" s="70">
        <v>1</v>
      </c>
      <c r="E559" s="410"/>
      <c r="F559" s="33">
        <f t="shared" si="119"/>
        <v>0</v>
      </c>
    </row>
    <row r="560" spans="1:6" ht="25.5">
      <c r="A560" s="28" t="s">
        <v>2224</v>
      </c>
      <c r="B560" s="28" t="s">
        <v>1774</v>
      </c>
      <c r="C560" s="37"/>
      <c r="D560" s="70"/>
      <c r="E560" s="233"/>
      <c r="F560" s="30"/>
    </row>
    <row r="561" spans="1:6">
      <c r="A561" s="31" t="s">
        <v>2225</v>
      </c>
      <c r="B561" s="297" t="s">
        <v>1878</v>
      </c>
      <c r="C561" s="37" t="s">
        <v>29</v>
      </c>
      <c r="D561" s="70">
        <v>6</v>
      </c>
      <c r="E561" s="410"/>
      <c r="F561" s="33">
        <f t="shared" ref="F561:F562" si="120">D561*E561</f>
        <v>0</v>
      </c>
    </row>
    <row r="562" spans="1:6">
      <c r="A562" s="31" t="s">
        <v>2226</v>
      </c>
      <c r="B562" s="297" t="s">
        <v>1880</v>
      </c>
      <c r="C562" s="37" t="s">
        <v>29</v>
      </c>
      <c r="D562" s="70">
        <v>1</v>
      </c>
      <c r="E562" s="410"/>
      <c r="F562" s="33">
        <f t="shared" si="120"/>
        <v>0</v>
      </c>
    </row>
    <row r="563" spans="1:6" ht="25.5">
      <c r="A563" s="28" t="s">
        <v>2227</v>
      </c>
      <c r="B563" s="28" t="s">
        <v>1882</v>
      </c>
      <c r="C563" s="37"/>
      <c r="D563" s="70"/>
      <c r="E563" s="233"/>
      <c r="F563" s="30"/>
    </row>
    <row r="564" spans="1:6">
      <c r="A564" s="31" t="s">
        <v>2228</v>
      </c>
      <c r="B564" s="297" t="s">
        <v>1884</v>
      </c>
      <c r="C564" s="37" t="s">
        <v>209</v>
      </c>
      <c r="D564" s="70">
        <v>1</v>
      </c>
      <c r="E564" s="410"/>
      <c r="F564" s="33">
        <f t="shared" ref="F564" si="121">D564*E564</f>
        <v>0</v>
      </c>
    </row>
    <row r="565" spans="1:6" ht="51">
      <c r="A565" s="28" t="s">
        <v>2229</v>
      </c>
      <c r="B565" s="28" t="s">
        <v>1886</v>
      </c>
      <c r="C565" s="37"/>
      <c r="D565" s="70"/>
      <c r="E565" s="233"/>
      <c r="F565" s="30"/>
    </row>
    <row r="566" spans="1:6">
      <c r="A566" s="31" t="s">
        <v>2230</v>
      </c>
      <c r="B566" s="297" t="s">
        <v>1795</v>
      </c>
      <c r="C566" s="37" t="s">
        <v>209</v>
      </c>
      <c r="D566" s="70">
        <v>1</v>
      </c>
      <c r="E566" s="410"/>
      <c r="F566" s="33">
        <f t="shared" ref="F566" si="122">D566*E566</f>
        <v>0</v>
      </c>
    </row>
    <row r="567" spans="1:6" ht="38.25">
      <c r="A567" s="28" t="s">
        <v>2231</v>
      </c>
      <c r="B567" s="28" t="s">
        <v>2232</v>
      </c>
      <c r="C567" s="37"/>
      <c r="D567" s="70"/>
      <c r="E567" s="233"/>
      <c r="F567" s="30"/>
    </row>
    <row r="568" spans="1:6">
      <c r="A568" s="31" t="s">
        <v>2233</v>
      </c>
      <c r="B568" s="297" t="s">
        <v>1891</v>
      </c>
      <c r="C568" s="37" t="s">
        <v>209</v>
      </c>
      <c r="D568" s="70">
        <v>1</v>
      </c>
      <c r="E568" s="410"/>
      <c r="F568" s="33">
        <f t="shared" ref="F568" si="123">D568*E568</f>
        <v>0</v>
      </c>
    </row>
    <row r="569" spans="1:6" ht="14.25">
      <c r="A569" s="28" t="s">
        <v>2234</v>
      </c>
      <c r="B569" s="28" t="s">
        <v>1893</v>
      </c>
      <c r="C569" s="37"/>
      <c r="D569" s="69"/>
      <c r="E569" s="233"/>
      <c r="F569" s="30"/>
    </row>
    <row r="570" spans="1:6">
      <c r="A570" s="31" t="s">
        <v>2235</v>
      </c>
      <c r="B570" s="297" t="s">
        <v>1895</v>
      </c>
      <c r="C570" s="37" t="s">
        <v>57</v>
      </c>
      <c r="D570" s="69">
        <v>3</v>
      </c>
      <c r="E570" s="410"/>
      <c r="F570" s="33">
        <f t="shared" ref="F570" si="124">D570*E570</f>
        <v>0</v>
      </c>
    </row>
    <row r="571" spans="1:6" ht="38.25">
      <c r="A571" s="28" t="s">
        <v>2236</v>
      </c>
      <c r="B571" s="28" t="s">
        <v>2237</v>
      </c>
      <c r="C571" s="37"/>
      <c r="D571" s="69"/>
      <c r="E571" s="233"/>
      <c r="F571" s="30"/>
    </row>
    <row r="572" spans="1:6">
      <c r="A572" s="31" t="s">
        <v>2238</v>
      </c>
      <c r="B572" s="297" t="s">
        <v>1621</v>
      </c>
      <c r="C572" s="199"/>
      <c r="D572" s="200"/>
      <c r="E572" s="200"/>
      <c r="F572" s="201"/>
    </row>
    <row r="573" spans="1:6">
      <c r="A573" s="385" t="s">
        <v>1622</v>
      </c>
      <c r="B573" s="386" t="s">
        <v>2239</v>
      </c>
      <c r="C573" s="199"/>
      <c r="D573" s="200"/>
      <c r="E573" s="200"/>
      <c r="F573" s="201"/>
    </row>
    <row r="574" spans="1:6" ht="13.5" customHeight="1">
      <c r="A574" s="385" t="s">
        <v>1622</v>
      </c>
      <c r="B574" s="386" t="s">
        <v>1900</v>
      </c>
      <c r="C574" s="199"/>
      <c r="D574" s="200"/>
      <c r="E574" s="200"/>
      <c r="F574" s="201"/>
    </row>
    <row r="575" spans="1:6">
      <c r="A575" s="385" t="s">
        <v>1622</v>
      </c>
      <c r="B575" s="386" t="s">
        <v>1901</v>
      </c>
      <c r="C575" s="199"/>
      <c r="D575" s="200"/>
      <c r="E575" s="200"/>
      <c r="F575" s="201"/>
    </row>
    <row r="576" spans="1:6">
      <c r="A576" s="385" t="s">
        <v>1622</v>
      </c>
      <c r="B576" s="386" t="s">
        <v>1902</v>
      </c>
      <c r="C576" s="199"/>
      <c r="D576" s="200"/>
      <c r="E576" s="200"/>
      <c r="F576" s="201"/>
    </row>
    <row r="577" spans="1:6">
      <c r="A577" s="385" t="s">
        <v>1622</v>
      </c>
      <c r="B577" s="386" t="s">
        <v>1903</v>
      </c>
      <c r="C577" s="199"/>
      <c r="D577" s="200"/>
      <c r="E577" s="200"/>
      <c r="F577" s="201"/>
    </row>
    <row r="578" spans="1:6">
      <c r="A578" s="385" t="s">
        <v>1622</v>
      </c>
      <c r="B578" s="386" t="s">
        <v>1904</v>
      </c>
      <c r="C578" s="199"/>
      <c r="D578" s="200"/>
      <c r="E578" s="200"/>
      <c r="F578" s="201"/>
    </row>
    <row r="579" spans="1:6">
      <c r="A579" s="385" t="s">
        <v>1622</v>
      </c>
      <c r="B579" s="386" t="s">
        <v>1905</v>
      </c>
      <c r="C579" s="199"/>
      <c r="D579" s="200"/>
      <c r="E579" s="200"/>
      <c r="F579" s="201"/>
    </row>
    <row r="580" spans="1:6">
      <c r="A580" s="31" t="s">
        <v>2240</v>
      </c>
      <c r="B580" s="297" t="s">
        <v>1907</v>
      </c>
      <c r="C580" s="37" t="s">
        <v>209</v>
      </c>
      <c r="D580" s="70">
        <v>1</v>
      </c>
      <c r="E580" s="410"/>
      <c r="F580" s="33">
        <f t="shared" ref="F580" si="125">D580*E580</f>
        <v>0</v>
      </c>
    </row>
    <row r="581" spans="1:6" ht="38.25">
      <c r="A581" s="28" t="s">
        <v>2241</v>
      </c>
      <c r="B581" s="28" t="s">
        <v>2242</v>
      </c>
      <c r="C581" s="37"/>
      <c r="D581" s="69"/>
      <c r="E581" s="233"/>
      <c r="F581" s="30"/>
    </row>
    <row r="582" spans="1:6">
      <c r="A582" s="31" t="s">
        <v>2243</v>
      </c>
      <c r="B582" s="297" t="s">
        <v>1621</v>
      </c>
      <c r="C582" s="199"/>
      <c r="D582" s="200"/>
      <c r="E582" s="200"/>
      <c r="F582" s="201"/>
    </row>
    <row r="583" spans="1:6">
      <c r="A583" s="385" t="s">
        <v>1622</v>
      </c>
      <c r="B583" s="386" t="s">
        <v>2244</v>
      </c>
      <c r="C583" s="199"/>
      <c r="D583" s="200"/>
      <c r="E583" s="200"/>
      <c r="F583" s="201"/>
    </row>
    <row r="584" spans="1:6" ht="13.5" customHeight="1">
      <c r="A584" s="385" t="s">
        <v>1622</v>
      </c>
      <c r="B584" s="386" t="s">
        <v>1900</v>
      </c>
      <c r="C584" s="199"/>
      <c r="D584" s="200"/>
      <c r="E584" s="200"/>
      <c r="F584" s="201"/>
    </row>
    <row r="585" spans="1:6">
      <c r="A585" s="385" t="s">
        <v>1622</v>
      </c>
      <c r="B585" s="386" t="s">
        <v>1901</v>
      </c>
      <c r="C585" s="199"/>
      <c r="D585" s="200"/>
      <c r="E585" s="200"/>
      <c r="F585" s="201"/>
    </row>
    <row r="586" spans="1:6">
      <c r="A586" s="385" t="s">
        <v>1622</v>
      </c>
      <c r="B586" s="386" t="s">
        <v>1902</v>
      </c>
      <c r="C586" s="199"/>
      <c r="D586" s="200"/>
      <c r="E586" s="200"/>
      <c r="F586" s="201"/>
    </row>
    <row r="587" spans="1:6">
      <c r="A587" s="385" t="s">
        <v>1622</v>
      </c>
      <c r="B587" s="386" t="s">
        <v>2245</v>
      </c>
      <c r="C587" s="199"/>
      <c r="D587" s="200"/>
      <c r="E587" s="200"/>
      <c r="F587" s="201"/>
    </row>
    <row r="588" spans="1:6">
      <c r="A588" s="385" t="s">
        <v>1622</v>
      </c>
      <c r="B588" s="386" t="s">
        <v>1904</v>
      </c>
      <c r="C588" s="199"/>
      <c r="D588" s="200"/>
      <c r="E588" s="200"/>
      <c r="F588" s="201"/>
    </row>
    <row r="589" spans="1:6">
      <c r="A589" s="385" t="s">
        <v>1622</v>
      </c>
      <c r="B589" s="386" t="s">
        <v>1905</v>
      </c>
      <c r="C589" s="199"/>
      <c r="D589" s="200"/>
      <c r="E589" s="200"/>
      <c r="F589" s="201"/>
    </row>
    <row r="590" spans="1:6">
      <c r="A590" s="31" t="s">
        <v>2246</v>
      </c>
      <c r="B590" s="297" t="s">
        <v>1907</v>
      </c>
      <c r="C590" s="37" t="s">
        <v>209</v>
      </c>
      <c r="D590" s="70">
        <v>1</v>
      </c>
      <c r="E590" s="410"/>
      <c r="F590" s="33">
        <f t="shared" ref="F590" si="126">D590*E590</f>
        <v>0</v>
      </c>
    </row>
    <row r="591" spans="1:6" ht="38.25">
      <c r="A591" s="28" t="s">
        <v>2247</v>
      </c>
      <c r="B591" s="28" t="s">
        <v>1914</v>
      </c>
      <c r="C591" s="37"/>
      <c r="D591" s="69"/>
      <c r="E591" s="233"/>
      <c r="F591" s="30"/>
    </row>
    <row r="592" spans="1:6">
      <c r="A592" s="31" t="s">
        <v>2248</v>
      </c>
      <c r="B592" s="297" t="s">
        <v>1621</v>
      </c>
      <c r="C592" s="199"/>
      <c r="D592" s="200"/>
      <c r="E592" s="200"/>
      <c r="F592" s="201"/>
    </row>
    <row r="593" spans="1:6">
      <c r="A593" s="385" t="s">
        <v>1622</v>
      </c>
      <c r="B593" s="386" t="s">
        <v>2249</v>
      </c>
      <c r="C593" s="199"/>
      <c r="D593" s="200"/>
      <c r="E593" s="200"/>
      <c r="F593" s="201"/>
    </row>
    <row r="594" spans="1:6" ht="13.5" customHeight="1">
      <c r="A594" s="385" t="s">
        <v>1622</v>
      </c>
      <c r="B594" s="386" t="s">
        <v>1900</v>
      </c>
      <c r="C594" s="199"/>
      <c r="D594" s="200"/>
      <c r="E594" s="200"/>
      <c r="F594" s="201"/>
    </row>
    <row r="595" spans="1:6">
      <c r="A595" s="385" t="s">
        <v>1622</v>
      </c>
      <c r="B595" s="386" t="s">
        <v>1901</v>
      </c>
      <c r="C595" s="199"/>
      <c r="D595" s="200"/>
      <c r="E595" s="200"/>
      <c r="F595" s="201"/>
    </row>
    <row r="596" spans="1:6">
      <c r="A596" s="385" t="s">
        <v>1622</v>
      </c>
      <c r="B596" s="386" t="s">
        <v>1902</v>
      </c>
      <c r="C596" s="199"/>
      <c r="D596" s="200"/>
      <c r="E596" s="200"/>
      <c r="F596" s="201"/>
    </row>
    <row r="597" spans="1:6">
      <c r="A597" s="385" t="s">
        <v>1622</v>
      </c>
      <c r="B597" s="386" t="s">
        <v>1903</v>
      </c>
      <c r="C597" s="199"/>
      <c r="D597" s="200"/>
      <c r="E597" s="200"/>
      <c r="F597" s="201"/>
    </row>
    <row r="598" spans="1:6">
      <c r="A598" s="385" t="s">
        <v>1622</v>
      </c>
      <c r="B598" s="386" t="s">
        <v>2250</v>
      </c>
      <c r="C598" s="199"/>
      <c r="D598" s="200"/>
      <c r="E598" s="200"/>
      <c r="F598" s="201"/>
    </row>
    <row r="599" spans="1:6">
      <c r="A599" s="385" t="s">
        <v>1622</v>
      </c>
      <c r="B599" s="386" t="s">
        <v>1905</v>
      </c>
      <c r="C599" s="199"/>
      <c r="D599" s="200"/>
      <c r="E599" s="200"/>
      <c r="F599" s="201"/>
    </row>
    <row r="600" spans="1:6">
      <c r="A600" s="31" t="s">
        <v>2251</v>
      </c>
      <c r="B600" s="297" t="s">
        <v>1907</v>
      </c>
      <c r="C600" s="37" t="s">
        <v>209</v>
      </c>
      <c r="D600" s="70">
        <v>1</v>
      </c>
      <c r="E600" s="410"/>
      <c r="F600" s="33">
        <f t="shared" ref="F600" si="127">D600*E600</f>
        <v>0</v>
      </c>
    </row>
    <row r="601" spans="1:6" ht="14.25">
      <c r="A601" s="28" t="s">
        <v>2252</v>
      </c>
      <c r="B601" s="28" t="s">
        <v>1920</v>
      </c>
      <c r="C601" s="37"/>
      <c r="D601" s="69"/>
      <c r="E601" s="233"/>
      <c r="F601" s="30"/>
    </row>
    <row r="602" spans="1:6">
      <c r="A602" s="31" t="s">
        <v>2253</v>
      </c>
      <c r="B602" s="297" t="s">
        <v>1612</v>
      </c>
      <c r="C602" s="37" t="s">
        <v>57</v>
      </c>
      <c r="D602" s="69">
        <v>2</v>
      </c>
      <c r="E602" s="410"/>
      <c r="F602" s="33">
        <f t="shared" ref="F602:F606" si="128">D602*E602</f>
        <v>0</v>
      </c>
    </row>
    <row r="603" spans="1:6">
      <c r="A603" s="31" t="s">
        <v>2254</v>
      </c>
      <c r="B603" s="297" t="s">
        <v>1923</v>
      </c>
      <c r="C603" s="37" t="s">
        <v>57</v>
      </c>
      <c r="D603" s="69">
        <v>7</v>
      </c>
      <c r="E603" s="410"/>
      <c r="F603" s="33">
        <f t="shared" si="128"/>
        <v>0</v>
      </c>
    </row>
    <row r="604" spans="1:6">
      <c r="A604" s="31" t="s">
        <v>2255</v>
      </c>
      <c r="B604" s="297" t="s">
        <v>1614</v>
      </c>
      <c r="C604" s="37" t="s">
        <v>57</v>
      </c>
      <c r="D604" s="69">
        <v>24</v>
      </c>
      <c r="E604" s="410"/>
      <c r="F604" s="33">
        <f t="shared" si="128"/>
        <v>0</v>
      </c>
    </row>
    <row r="605" spans="1:6">
      <c r="A605" s="31" t="s">
        <v>2256</v>
      </c>
      <c r="B605" s="297" t="s">
        <v>1615</v>
      </c>
      <c r="C605" s="37" t="s">
        <v>57</v>
      </c>
      <c r="D605" s="69">
        <v>12</v>
      </c>
      <c r="E605" s="410"/>
      <c r="F605" s="33">
        <f t="shared" si="128"/>
        <v>0</v>
      </c>
    </row>
    <row r="606" spans="1:6">
      <c r="A606" s="31" t="s">
        <v>2257</v>
      </c>
      <c r="B606" s="297" t="s">
        <v>1926</v>
      </c>
      <c r="C606" s="37" t="s">
        <v>57</v>
      </c>
      <c r="D606" s="69">
        <v>2</v>
      </c>
      <c r="E606" s="410"/>
      <c r="F606" s="33">
        <f t="shared" si="128"/>
        <v>0</v>
      </c>
    </row>
    <row r="607" spans="1:6" ht="25.5">
      <c r="A607" s="102"/>
      <c r="B607" s="104" t="s">
        <v>1928</v>
      </c>
      <c r="C607" s="29"/>
      <c r="D607" s="89"/>
      <c r="E607" s="371"/>
      <c r="F607" s="103"/>
    </row>
    <row r="608" spans="1:6" ht="38.25">
      <c r="A608" s="28" t="s">
        <v>2258</v>
      </c>
      <c r="B608" s="28" t="s">
        <v>1583</v>
      </c>
      <c r="C608" s="37"/>
      <c r="D608" s="69"/>
      <c r="E608" s="233"/>
      <c r="F608" s="30"/>
    </row>
    <row r="609" spans="1:6">
      <c r="A609" s="31" t="s">
        <v>2259</v>
      </c>
      <c r="B609" s="297" t="s">
        <v>2260</v>
      </c>
      <c r="C609" s="37" t="s">
        <v>209</v>
      </c>
      <c r="D609" s="70">
        <v>2</v>
      </c>
      <c r="E609" s="410"/>
      <c r="F609" s="33">
        <f t="shared" ref="F609:F612" si="129">D609*E609</f>
        <v>0</v>
      </c>
    </row>
    <row r="610" spans="1:6">
      <c r="A610" s="31" t="s">
        <v>2261</v>
      </c>
      <c r="B610" s="297" t="s">
        <v>2262</v>
      </c>
      <c r="C610" s="37" t="s">
        <v>209</v>
      </c>
      <c r="D610" s="70">
        <v>2</v>
      </c>
      <c r="E610" s="410"/>
      <c r="F610" s="33">
        <f t="shared" si="129"/>
        <v>0</v>
      </c>
    </row>
    <row r="611" spans="1:6">
      <c r="A611" s="31" t="s">
        <v>2263</v>
      </c>
      <c r="B611" s="297" t="s">
        <v>2264</v>
      </c>
      <c r="C611" s="37" t="s">
        <v>209</v>
      </c>
      <c r="D611" s="70">
        <v>2</v>
      </c>
      <c r="E611" s="410"/>
      <c r="F611" s="33">
        <f t="shared" si="129"/>
        <v>0</v>
      </c>
    </row>
    <row r="612" spans="1:6">
      <c r="A612" s="31" t="s">
        <v>2265</v>
      </c>
      <c r="B612" s="297" t="s">
        <v>2266</v>
      </c>
      <c r="C612" s="37" t="s">
        <v>209</v>
      </c>
      <c r="D612" s="70">
        <v>2</v>
      </c>
      <c r="E612" s="410"/>
      <c r="F612" s="33">
        <f t="shared" si="129"/>
        <v>0</v>
      </c>
    </row>
    <row r="613" spans="1:6" ht="51">
      <c r="A613" s="28" t="s">
        <v>2267</v>
      </c>
      <c r="B613" s="28" t="s">
        <v>1950</v>
      </c>
      <c r="C613" s="37"/>
      <c r="D613" s="70"/>
      <c r="E613" s="233"/>
      <c r="F613" s="30"/>
    </row>
    <row r="614" spans="1:6">
      <c r="A614" s="31" t="s">
        <v>2268</v>
      </c>
      <c r="B614" s="297" t="s">
        <v>1795</v>
      </c>
      <c r="C614" s="37" t="s">
        <v>209</v>
      </c>
      <c r="D614" s="70">
        <v>1</v>
      </c>
      <c r="E614" s="410"/>
      <c r="F614" s="33">
        <f t="shared" ref="F614" si="130">D614*E614</f>
        <v>0</v>
      </c>
    </row>
    <row r="615" spans="1:6" ht="25.5">
      <c r="A615" s="28" t="s">
        <v>2269</v>
      </c>
      <c r="B615" s="28" t="s">
        <v>1953</v>
      </c>
      <c r="C615" s="37"/>
      <c r="D615" s="69"/>
      <c r="E615" s="233"/>
      <c r="F615" s="30"/>
    </row>
    <row r="616" spans="1:6">
      <c r="A616" s="31" t="s">
        <v>2270</v>
      </c>
      <c r="B616" s="297" t="s">
        <v>1763</v>
      </c>
      <c r="C616" s="37" t="s">
        <v>57</v>
      </c>
      <c r="D616" s="69">
        <v>35</v>
      </c>
      <c r="E616" s="410"/>
      <c r="F616" s="33">
        <f t="shared" ref="F616:F624" si="131">D616*E616</f>
        <v>0</v>
      </c>
    </row>
    <row r="617" spans="1:6">
      <c r="A617" s="31" t="s">
        <v>2271</v>
      </c>
      <c r="B617" s="297" t="s">
        <v>1612</v>
      </c>
      <c r="C617" s="37" t="s">
        <v>57</v>
      </c>
      <c r="D617" s="69">
        <v>57</v>
      </c>
      <c r="E617" s="410"/>
      <c r="F617" s="33">
        <f t="shared" si="131"/>
        <v>0</v>
      </c>
    </row>
    <row r="618" spans="1:6">
      <c r="A618" s="31" t="s">
        <v>2272</v>
      </c>
      <c r="B618" s="297" t="s">
        <v>1923</v>
      </c>
      <c r="C618" s="37" t="s">
        <v>57</v>
      </c>
      <c r="D618" s="69">
        <v>46</v>
      </c>
      <c r="E618" s="410"/>
      <c r="F618" s="33">
        <f t="shared" si="131"/>
        <v>0</v>
      </c>
    </row>
    <row r="619" spans="1:6">
      <c r="A619" s="31" t="s">
        <v>2273</v>
      </c>
      <c r="B619" s="297" t="s">
        <v>1613</v>
      </c>
      <c r="C619" s="37" t="s">
        <v>57</v>
      </c>
      <c r="D619" s="69">
        <v>28</v>
      </c>
      <c r="E619" s="410"/>
      <c r="F619" s="33">
        <f t="shared" si="131"/>
        <v>0</v>
      </c>
    </row>
    <row r="620" spans="1:6">
      <c r="A620" s="31" t="s">
        <v>2274</v>
      </c>
      <c r="B620" s="297" t="s">
        <v>1816</v>
      </c>
      <c r="C620" s="37" t="s">
        <v>57</v>
      </c>
      <c r="D620" s="69">
        <v>116</v>
      </c>
      <c r="E620" s="410"/>
      <c r="F620" s="33">
        <f t="shared" si="131"/>
        <v>0</v>
      </c>
    </row>
    <row r="621" spans="1:6">
      <c r="A621" s="31" t="s">
        <v>2275</v>
      </c>
      <c r="B621" s="297" t="s">
        <v>1960</v>
      </c>
      <c r="C621" s="37" t="s">
        <v>57</v>
      </c>
      <c r="D621" s="69">
        <v>13</v>
      </c>
      <c r="E621" s="410"/>
      <c r="F621" s="33">
        <f t="shared" si="131"/>
        <v>0</v>
      </c>
    </row>
    <row r="622" spans="1:6">
      <c r="A622" s="31" t="s">
        <v>2276</v>
      </c>
      <c r="B622" s="297" t="s">
        <v>1614</v>
      </c>
      <c r="C622" s="37" t="s">
        <v>57</v>
      </c>
      <c r="D622" s="69">
        <v>74</v>
      </c>
      <c r="E622" s="410"/>
      <c r="F622" s="33">
        <f t="shared" si="131"/>
        <v>0</v>
      </c>
    </row>
    <row r="623" spans="1:6">
      <c r="A623" s="31" t="s">
        <v>2277</v>
      </c>
      <c r="B623" s="297" t="s">
        <v>1615</v>
      </c>
      <c r="C623" s="37" t="s">
        <v>57</v>
      </c>
      <c r="D623" s="69">
        <v>109</v>
      </c>
      <c r="E623" s="410"/>
      <c r="F623" s="33">
        <f t="shared" si="131"/>
        <v>0</v>
      </c>
    </row>
    <row r="624" spans="1:6">
      <c r="A624" s="31" t="s">
        <v>2278</v>
      </c>
      <c r="B624" s="297" t="s">
        <v>1926</v>
      </c>
      <c r="C624" s="37" t="s">
        <v>57</v>
      </c>
      <c r="D624" s="69">
        <v>44</v>
      </c>
      <c r="E624" s="410"/>
      <c r="F624" s="33">
        <f t="shared" si="131"/>
        <v>0</v>
      </c>
    </row>
    <row r="625" spans="1:6" ht="25.5">
      <c r="A625" s="28" t="s">
        <v>2279</v>
      </c>
      <c r="B625" s="28" t="s">
        <v>2280</v>
      </c>
      <c r="C625" s="37"/>
      <c r="D625" s="69"/>
      <c r="E625" s="233"/>
      <c r="F625" s="30"/>
    </row>
    <row r="626" spans="1:6">
      <c r="A626" s="31" t="s">
        <v>2281</v>
      </c>
      <c r="B626" s="297" t="s">
        <v>1968</v>
      </c>
      <c r="C626" s="37" t="s">
        <v>209</v>
      </c>
      <c r="D626" s="70">
        <v>32</v>
      </c>
      <c r="E626" s="410"/>
      <c r="F626" s="33">
        <f t="shared" ref="F626:F627" si="132">D626*E626</f>
        <v>0</v>
      </c>
    </row>
    <row r="627" spans="1:6">
      <c r="A627" s="31" t="s">
        <v>2282</v>
      </c>
      <c r="B627" s="297" t="s">
        <v>1970</v>
      </c>
      <c r="C627" s="37" t="s">
        <v>209</v>
      </c>
      <c r="D627" s="70">
        <v>2</v>
      </c>
      <c r="E627" s="410"/>
      <c r="F627" s="33">
        <f t="shared" si="132"/>
        <v>0</v>
      </c>
    </row>
    <row r="628" spans="1:6" ht="25.5">
      <c r="A628" s="28" t="s">
        <v>2283</v>
      </c>
      <c r="B628" s="28" t="s">
        <v>1974</v>
      </c>
      <c r="C628" s="37"/>
      <c r="D628" s="70"/>
      <c r="E628" s="233"/>
      <c r="F628" s="30"/>
    </row>
    <row r="629" spans="1:6">
      <c r="A629" s="31" t="s">
        <v>2284</v>
      </c>
      <c r="B629" s="297" t="s">
        <v>1976</v>
      </c>
      <c r="C629" s="37" t="s">
        <v>29</v>
      </c>
      <c r="D629" s="70">
        <v>32</v>
      </c>
      <c r="E629" s="410"/>
      <c r="F629" s="33">
        <f t="shared" ref="F629" si="133">D629*E629</f>
        <v>0</v>
      </c>
    </row>
    <row r="630" spans="1:6" ht="38.25">
      <c r="A630" s="28" t="s">
        <v>2285</v>
      </c>
      <c r="B630" s="28" t="s">
        <v>2286</v>
      </c>
      <c r="C630" s="37"/>
      <c r="D630" s="70"/>
      <c r="E630" s="233"/>
      <c r="F630" s="30"/>
    </row>
    <row r="631" spans="1:6">
      <c r="A631" s="31" t="s">
        <v>2287</v>
      </c>
      <c r="B631" s="297" t="s">
        <v>1980</v>
      </c>
      <c r="C631" s="37" t="s">
        <v>29</v>
      </c>
      <c r="D631" s="70">
        <v>2</v>
      </c>
      <c r="E631" s="410"/>
      <c r="F631" s="33">
        <f t="shared" ref="F631" si="134">D631*E631</f>
        <v>0</v>
      </c>
    </row>
    <row r="632" spans="1:6" ht="25.5">
      <c r="A632" s="28" t="s">
        <v>2288</v>
      </c>
      <c r="B632" s="28" t="s">
        <v>1982</v>
      </c>
      <c r="C632" s="37"/>
      <c r="D632" s="70"/>
      <c r="E632" s="233"/>
      <c r="F632" s="30"/>
    </row>
    <row r="633" spans="1:6">
      <c r="A633" s="31" t="s">
        <v>2289</v>
      </c>
      <c r="B633" s="297" t="s">
        <v>1984</v>
      </c>
      <c r="C633" s="37" t="s">
        <v>29</v>
      </c>
      <c r="D633" s="70">
        <v>2</v>
      </c>
      <c r="E633" s="410"/>
      <c r="F633" s="33">
        <f t="shared" ref="F633" si="135">D633*E633</f>
        <v>0</v>
      </c>
    </row>
    <row r="634" spans="1:6" ht="14.25">
      <c r="A634" s="28" t="s">
        <v>2290</v>
      </c>
      <c r="B634" s="28" t="s">
        <v>1986</v>
      </c>
      <c r="C634" s="37"/>
      <c r="D634" s="70"/>
      <c r="E634" s="233"/>
      <c r="F634" s="30"/>
    </row>
    <row r="635" spans="1:6">
      <c r="A635" s="31" t="s">
        <v>2291</v>
      </c>
      <c r="B635" s="297" t="s">
        <v>1988</v>
      </c>
      <c r="C635" s="37" t="s">
        <v>29</v>
      </c>
      <c r="D635" s="70">
        <v>2</v>
      </c>
      <c r="E635" s="410"/>
      <c r="F635" s="33">
        <f t="shared" ref="F635:F637" si="136">D635*E635</f>
        <v>0</v>
      </c>
    </row>
    <row r="636" spans="1:6">
      <c r="A636" s="31" t="s">
        <v>2292</v>
      </c>
      <c r="B636" s="297" t="s">
        <v>1990</v>
      </c>
      <c r="C636" s="37" t="s">
        <v>29</v>
      </c>
      <c r="D636" s="70">
        <v>2</v>
      </c>
      <c r="E636" s="410"/>
      <c r="F636" s="33">
        <f t="shared" si="136"/>
        <v>0</v>
      </c>
    </row>
    <row r="637" spans="1:6">
      <c r="A637" s="31" t="s">
        <v>2293</v>
      </c>
      <c r="B637" s="297" t="s">
        <v>1992</v>
      </c>
      <c r="C637" s="37" t="s">
        <v>29</v>
      </c>
      <c r="D637" s="70">
        <v>10</v>
      </c>
      <c r="E637" s="410"/>
      <c r="F637" s="33">
        <f t="shared" si="136"/>
        <v>0</v>
      </c>
    </row>
    <row r="638" spans="1:6">
      <c r="A638" s="102"/>
      <c r="B638" s="104" t="s">
        <v>1993</v>
      </c>
      <c r="C638" s="29"/>
      <c r="D638" s="89"/>
      <c r="E638" s="371"/>
      <c r="F638" s="103"/>
    </row>
    <row r="639" spans="1:6" ht="51">
      <c r="A639" s="28" t="s">
        <v>2294</v>
      </c>
      <c r="B639" s="28" t="s">
        <v>1995</v>
      </c>
      <c r="C639" s="37"/>
      <c r="D639" s="69"/>
      <c r="E639" s="233"/>
      <c r="F639" s="30"/>
    </row>
    <row r="640" spans="1:6">
      <c r="A640" s="31" t="s">
        <v>2295</v>
      </c>
      <c r="B640" s="297" t="s">
        <v>2296</v>
      </c>
      <c r="C640" s="37" t="s">
        <v>209</v>
      </c>
      <c r="D640" s="70">
        <v>1</v>
      </c>
      <c r="E640" s="410"/>
      <c r="F640" s="33">
        <f t="shared" ref="F640" si="137">D640*E640</f>
        <v>0</v>
      </c>
    </row>
    <row r="641" spans="1:6" ht="14.25">
      <c r="A641" s="28" t="s">
        <v>2297</v>
      </c>
      <c r="B641" s="28" t="s">
        <v>1999</v>
      </c>
      <c r="C641" s="37"/>
      <c r="D641" s="69"/>
      <c r="E641" s="233"/>
      <c r="F641" s="30"/>
    </row>
    <row r="642" spans="1:6">
      <c r="A642" s="31" t="s">
        <v>2298</v>
      </c>
      <c r="B642" s="297" t="s">
        <v>2000</v>
      </c>
      <c r="C642" s="37" t="s">
        <v>57</v>
      </c>
      <c r="D642" s="69">
        <v>3</v>
      </c>
      <c r="E642" s="410"/>
      <c r="F642" s="33">
        <f t="shared" ref="F642" si="138">D642*E642</f>
        <v>0</v>
      </c>
    </row>
    <row r="643" spans="1:6" ht="51">
      <c r="A643" s="28" t="s">
        <v>2299</v>
      </c>
      <c r="B643" s="28" t="s">
        <v>1766</v>
      </c>
      <c r="C643" s="37"/>
      <c r="D643" s="69"/>
      <c r="E643" s="233"/>
      <c r="F643" s="30"/>
    </row>
    <row r="644" spans="1:6">
      <c r="A644" s="31" t="s">
        <v>2300</v>
      </c>
      <c r="B644" s="297" t="s">
        <v>1884</v>
      </c>
      <c r="C644" s="37" t="s">
        <v>209</v>
      </c>
      <c r="D644" s="70">
        <v>1</v>
      </c>
      <c r="E644" s="410"/>
      <c r="F644" s="33">
        <f t="shared" ref="F644" si="139">D644*E644</f>
        <v>0</v>
      </c>
    </row>
    <row r="645" spans="1:6" ht="38.25">
      <c r="A645" s="28" t="s">
        <v>2301</v>
      </c>
      <c r="B645" s="28" t="s">
        <v>1583</v>
      </c>
      <c r="C645" s="37"/>
      <c r="D645" s="70"/>
      <c r="E645" s="233"/>
      <c r="F645" s="30"/>
    </row>
    <row r="646" spans="1:6">
      <c r="A646" s="31" t="s">
        <v>2302</v>
      </c>
      <c r="B646" s="297" t="s">
        <v>1884</v>
      </c>
      <c r="C646" s="37" t="s">
        <v>209</v>
      </c>
      <c r="D646" s="70">
        <v>3</v>
      </c>
      <c r="E646" s="410"/>
      <c r="F646" s="33">
        <f t="shared" ref="F646" si="140">D646*E646</f>
        <v>0</v>
      </c>
    </row>
    <row r="647" spans="1:6" ht="25.5">
      <c r="A647" s="28" t="s">
        <v>2303</v>
      </c>
      <c r="B647" s="28" t="s">
        <v>2006</v>
      </c>
      <c r="C647" s="37"/>
      <c r="D647" s="70"/>
      <c r="E647" s="233"/>
      <c r="F647" s="30"/>
    </row>
    <row r="648" spans="1:6">
      <c r="A648" s="31" t="s">
        <v>2304</v>
      </c>
      <c r="B648" s="297" t="s">
        <v>1884</v>
      </c>
      <c r="C648" s="37" t="s">
        <v>209</v>
      </c>
      <c r="D648" s="70">
        <v>1</v>
      </c>
      <c r="E648" s="410"/>
      <c r="F648" s="33">
        <f t="shared" ref="F648" si="141">D648*E648</f>
        <v>0</v>
      </c>
    </row>
    <row r="649" spans="1:6" ht="14.25">
      <c r="A649" s="28" t="s">
        <v>2305</v>
      </c>
      <c r="B649" s="28" t="s">
        <v>2012</v>
      </c>
      <c r="C649" s="37"/>
      <c r="D649" s="69"/>
      <c r="E649" s="233"/>
      <c r="F649" s="30"/>
    </row>
    <row r="650" spans="1:6">
      <c r="A650" s="31" t="s">
        <v>2306</v>
      </c>
      <c r="B650" s="297" t="s">
        <v>1612</v>
      </c>
      <c r="C650" s="37" t="s">
        <v>57</v>
      </c>
      <c r="D650" s="69">
        <v>58</v>
      </c>
      <c r="E650" s="410"/>
      <c r="F650" s="33">
        <f t="shared" ref="F650" si="142">D650*E650</f>
        <v>0</v>
      </c>
    </row>
    <row r="651" spans="1:6">
      <c r="A651" s="102"/>
      <c r="B651" s="104" t="s">
        <v>2015</v>
      </c>
      <c r="C651" s="29"/>
      <c r="D651" s="89"/>
      <c r="E651" s="371"/>
      <c r="F651" s="103"/>
    </row>
    <row r="652" spans="1:6" ht="25.5">
      <c r="A652" s="28" t="s">
        <v>2307</v>
      </c>
      <c r="B652" s="296" t="s">
        <v>2017</v>
      </c>
      <c r="C652" s="37"/>
      <c r="D652" s="69"/>
      <c r="E652" s="233"/>
      <c r="F652" s="30"/>
    </row>
    <row r="653" spans="1:6">
      <c r="A653" s="297" t="s">
        <v>2308</v>
      </c>
      <c r="B653" s="297" t="s">
        <v>2019</v>
      </c>
      <c r="C653" s="388"/>
      <c r="D653" s="297"/>
      <c r="E653" s="388"/>
      <c r="F653" s="297"/>
    </row>
    <row r="654" spans="1:6">
      <c r="A654" s="385" t="s">
        <v>1622</v>
      </c>
      <c r="B654" s="297" t="s">
        <v>2020</v>
      </c>
      <c r="C654" s="199"/>
      <c r="D654" s="200"/>
      <c r="E654" s="200"/>
      <c r="F654" s="201"/>
    </row>
    <row r="655" spans="1:6">
      <c r="A655" s="385" t="s">
        <v>1622</v>
      </c>
      <c r="B655" s="386" t="s">
        <v>2021</v>
      </c>
      <c r="C655" s="199"/>
      <c r="D655" s="200"/>
      <c r="E655" s="200"/>
      <c r="F655" s="201"/>
    </row>
    <row r="656" spans="1:6" ht="13.5" customHeight="1">
      <c r="A656" s="385" t="s">
        <v>1622</v>
      </c>
      <c r="B656" s="386" t="s">
        <v>2022</v>
      </c>
      <c r="C656" s="199"/>
      <c r="D656" s="200"/>
      <c r="E656" s="200"/>
      <c r="F656" s="201"/>
    </row>
    <row r="657" spans="1:6">
      <c r="A657" s="385" t="s">
        <v>1622</v>
      </c>
      <c r="B657" s="386" t="s">
        <v>2023</v>
      </c>
      <c r="C657" s="199"/>
      <c r="D657" s="200"/>
      <c r="E657" s="200"/>
      <c r="F657" s="201"/>
    </row>
    <row r="658" spans="1:6" ht="25.5">
      <c r="A658" s="385"/>
      <c r="B658" s="386" t="s">
        <v>2024</v>
      </c>
      <c r="C658" s="199"/>
      <c r="D658" s="200"/>
      <c r="E658" s="200"/>
      <c r="F658" s="201"/>
    </row>
    <row r="659" spans="1:6" ht="38.25">
      <c r="A659" s="385"/>
      <c r="B659" s="386" t="s">
        <v>2025</v>
      </c>
      <c r="C659" s="199"/>
      <c r="D659" s="200"/>
      <c r="E659" s="200"/>
      <c r="F659" s="201"/>
    </row>
    <row r="660" spans="1:6">
      <c r="A660" s="31" t="s">
        <v>2309</v>
      </c>
      <c r="B660" s="297" t="s">
        <v>2027</v>
      </c>
      <c r="C660" s="37" t="s">
        <v>209</v>
      </c>
      <c r="D660" s="70">
        <v>1</v>
      </c>
      <c r="E660" s="410"/>
      <c r="F660" s="33">
        <f t="shared" ref="F660" si="143">D660*E660</f>
        <v>0</v>
      </c>
    </row>
    <row r="661" spans="1:6" ht="38.25">
      <c r="A661" s="28" t="s">
        <v>2310</v>
      </c>
      <c r="B661" s="296" t="s">
        <v>2311</v>
      </c>
      <c r="C661" s="37"/>
      <c r="D661" s="69"/>
      <c r="E661" s="233"/>
      <c r="F661" s="30"/>
    </row>
    <row r="662" spans="1:6">
      <c r="A662" s="31" t="s">
        <v>2312</v>
      </c>
      <c r="B662" s="297" t="s">
        <v>1621</v>
      </c>
      <c r="C662" s="199"/>
      <c r="D662" s="200"/>
      <c r="E662" s="200"/>
      <c r="F662" s="201"/>
    </row>
    <row r="663" spans="1:6">
      <c r="A663" s="385" t="s">
        <v>1622</v>
      </c>
      <c r="B663" s="386" t="s">
        <v>2313</v>
      </c>
      <c r="C663" s="199"/>
      <c r="D663" s="200"/>
      <c r="E663" s="200"/>
      <c r="F663" s="201"/>
    </row>
    <row r="664" spans="1:6" ht="13.5" customHeight="1">
      <c r="A664" s="385" t="s">
        <v>1622</v>
      </c>
      <c r="B664" s="386" t="s">
        <v>1900</v>
      </c>
      <c r="C664" s="199"/>
      <c r="D664" s="200"/>
      <c r="E664" s="200"/>
      <c r="F664" s="201"/>
    </row>
    <row r="665" spans="1:6">
      <c r="A665" s="385" t="s">
        <v>1622</v>
      </c>
      <c r="B665" s="386" t="s">
        <v>1901</v>
      </c>
      <c r="C665" s="199"/>
      <c r="D665" s="200"/>
      <c r="E665" s="200"/>
      <c r="F665" s="201"/>
    </row>
    <row r="666" spans="1:6">
      <c r="A666" s="385" t="s">
        <v>1622</v>
      </c>
      <c r="B666" s="386" t="s">
        <v>1902</v>
      </c>
      <c r="C666" s="199"/>
      <c r="D666" s="200"/>
      <c r="E666" s="200"/>
      <c r="F666" s="201"/>
    </row>
    <row r="667" spans="1:6">
      <c r="A667" s="385" t="s">
        <v>1622</v>
      </c>
      <c r="B667" s="386" t="s">
        <v>1903</v>
      </c>
      <c r="C667" s="199"/>
      <c r="D667" s="200"/>
      <c r="E667" s="200"/>
      <c r="F667" s="201"/>
    </row>
    <row r="668" spans="1:6">
      <c r="A668" s="385" t="s">
        <v>1622</v>
      </c>
      <c r="B668" s="386" t="s">
        <v>1904</v>
      </c>
      <c r="C668" s="199"/>
      <c r="D668" s="200"/>
      <c r="E668" s="200"/>
      <c r="F668" s="201"/>
    </row>
    <row r="669" spans="1:6">
      <c r="A669" s="385" t="s">
        <v>1622</v>
      </c>
      <c r="B669" s="386" t="s">
        <v>1905</v>
      </c>
      <c r="C669" s="199"/>
      <c r="D669" s="200"/>
      <c r="E669" s="200"/>
      <c r="F669" s="201"/>
    </row>
    <row r="670" spans="1:6">
      <c r="A670" s="31" t="s">
        <v>2314</v>
      </c>
      <c r="B670" s="297" t="s">
        <v>2033</v>
      </c>
      <c r="C670" s="37" t="s">
        <v>209</v>
      </c>
      <c r="D670" s="70">
        <v>1</v>
      </c>
      <c r="E670" s="410"/>
      <c r="F670" s="33">
        <f t="shared" ref="F670" si="144">D670*E670</f>
        <v>0</v>
      </c>
    </row>
    <row r="671" spans="1:6" ht="25.5">
      <c r="A671" s="296" t="s">
        <v>2315</v>
      </c>
      <c r="B671" s="296" t="s">
        <v>2316</v>
      </c>
      <c r="C671" s="37"/>
      <c r="D671" s="69"/>
      <c r="E671" s="233"/>
      <c r="F671" s="30"/>
    </row>
    <row r="672" spans="1:6">
      <c r="A672" s="31" t="s">
        <v>2317</v>
      </c>
      <c r="B672" s="297" t="s">
        <v>1621</v>
      </c>
      <c r="C672" s="199"/>
      <c r="D672" s="200"/>
      <c r="E672" s="200"/>
      <c r="F672" s="201"/>
    </row>
    <row r="673" spans="1:6">
      <c r="A673" s="385" t="s">
        <v>1622</v>
      </c>
      <c r="B673" s="386" t="s">
        <v>2318</v>
      </c>
      <c r="C673" s="199"/>
      <c r="D673" s="200"/>
      <c r="E673" s="200"/>
      <c r="F673" s="201"/>
    </row>
    <row r="674" spans="1:6" ht="13.5" customHeight="1">
      <c r="A674" s="385" t="s">
        <v>1622</v>
      </c>
      <c r="B674" s="386" t="s">
        <v>1900</v>
      </c>
      <c r="C674" s="199"/>
      <c r="D674" s="200"/>
      <c r="E674" s="200"/>
      <c r="F674" s="201"/>
    </row>
    <row r="675" spans="1:6">
      <c r="A675" s="385" t="s">
        <v>1622</v>
      </c>
      <c r="B675" s="386" t="s">
        <v>1901</v>
      </c>
      <c r="C675" s="199"/>
      <c r="D675" s="200"/>
      <c r="E675" s="200"/>
      <c r="F675" s="201"/>
    </row>
    <row r="676" spans="1:6">
      <c r="A676" s="385" t="s">
        <v>1622</v>
      </c>
      <c r="B676" s="386" t="s">
        <v>1902</v>
      </c>
      <c r="C676" s="199"/>
      <c r="D676" s="200"/>
      <c r="E676" s="200"/>
      <c r="F676" s="201"/>
    </row>
    <row r="677" spans="1:6">
      <c r="A677" s="385" t="s">
        <v>1622</v>
      </c>
      <c r="B677" s="386" t="s">
        <v>1903</v>
      </c>
      <c r="C677" s="199"/>
      <c r="D677" s="200"/>
      <c r="E677" s="200"/>
      <c r="F677" s="201"/>
    </row>
    <row r="678" spans="1:6">
      <c r="A678" s="385" t="s">
        <v>1622</v>
      </c>
      <c r="B678" s="386" t="s">
        <v>2038</v>
      </c>
      <c r="C678" s="199"/>
      <c r="D678" s="200"/>
      <c r="E678" s="200"/>
      <c r="F678" s="201"/>
    </row>
    <row r="679" spans="1:6">
      <c r="A679" s="385" t="s">
        <v>1622</v>
      </c>
      <c r="B679" s="386" t="s">
        <v>1905</v>
      </c>
      <c r="C679" s="199"/>
      <c r="D679" s="200"/>
      <c r="E679" s="200"/>
      <c r="F679" s="201"/>
    </row>
    <row r="680" spans="1:6">
      <c r="A680" s="31" t="s">
        <v>2319</v>
      </c>
      <c r="B680" s="297" t="s">
        <v>2040</v>
      </c>
      <c r="C680" s="37" t="s">
        <v>209</v>
      </c>
      <c r="D680" s="70">
        <v>1</v>
      </c>
      <c r="E680" s="410"/>
      <c r="F680" s="33">
        <f t="shared" ref="F680" si="145">D680*E680</f>
        <v>0</v>
      </c>
    </row>
    <row r="681" spans="1:6" ht="25.5">
      <c r="A681" s="296" t="s">
        <v>2320</v>
      </c>
      <c r="B681" s="296" t="s">
        <v>2042</v>
      </c>
      <c r="C681" s="37"/>
      <c r="D681" s="69"/>
      <c r="E681" s="233"/>
      <c r="F681" s="30"/>
    </row>
    <row r="682" spans="1:6">
      <c r="A682" s="31" t="s">
        <v>2321</v>
      </c>
      <c r="B682" s="297" t="s">
        <v>1621</v>
      </c>
      <c r="C682" s="199"/>
      <c r="D682" s="200"/>
      <c r="E682" s="200"/>
      <c r="F682" s="201"/>
    </row>
    <row r="683" spans="1:6">
      <c r="A683" s="385" t="s">
        <v>1622</v>
      </c>
      <c r="B683" s="386" t="s">
        <v>2322</v>
      </c>
      <c r="C683" s="199"/>
      <c r="D683" s="200"/>
      <c r="E683" s="200"/>
      <c r="F683" s="201"/>
    </row>
    <row r="684" spans="1:6" ht="13.5" customHeight="1">
      <c r="A684" s="385" t="s">
        <v>1622</v>
      </c>
      <c r="B684" s="386" t="s">
        <v>2045</v>
      </c>
      <c r="C684" s="199"/>
      <c r="D684" s="200"/>
      <c r="E684" s="200"/>
      <c r="F684" s="201"/>
    </row>
    <row r="685" spans="1:6">
      <c r="A685" s="385" t="s">
        <v>1622</v>
      </c>
      <c r="B685" s="386" t="s">
        <v>1901</v>
      </c>
      <c r="C685" s="199"/>
      <c r="D685" s="200"/>
      <c r="E685" s="200"/>
      <c r="F685" s="201"/>
    </row>
    <row r="686" spans="1:6">
      <c r="A686" s="385" t="s">
        <v>1622</v>
      </c>
      <c r="B686" s="386" t="s">
        <v>1902</v>
      </c>
      <c r="C686" s="199"/>
      <c r="D686" s="200"/>
      <c r="E686" s="200"/>
      <c r="F686" s="201"/>
    </row>
    <row r="687" spans="1:6">
      <c r="A687" s="385" t="s">
        <v>1622</v>
      </c>
      <c r="B687" s="386" t="s">
        <v>1903</v>
      </c>
      <c r="C687" s="199"/>
      <c r="D687" s="200"/>
      <c r="E687" s="200"/>
      <c r="F687" s="201"/>
    </row>
    <row r="688" spans="1:6">
      <c r="A688" s="385" t="s">
        <v>1622</v>
      </c>
      <c r="B688" s="386" t="s">
        <v>2046</v>
      </c>
      <c r="C688" s="199"/>
      <c r="D688" s="200"/>
      <c r="E688" s="200"/>
      <c r="F688" s="201"/>
    </row>
    <row r="689" spans="1:6">
      <c r="A689" s="385" t="s">
        <v>1622</v>
      </c>
      <c r="B689" s="386" t="s">
        <v>2047</v>
      </c>
      <c r="C689" s="199"/>
      <c r="D689" s="200"/>
      <c r="E689" s="200"/>
      <c r="F689" s="201"/>
    </row>
    <row r="690" spans="1:6">
      <c r="A690" s="31" t="s">
        <v>2323</v>
      </c>
      <c r="B690" s="297" t="s">
        <v>2049</v>
      </c>
      <c r="C690" s="37" t="s">
        <v>209</v>
      </c>
      <c r="D690" s="70">
        <v>2</v>
      </c>
      <c r="E690" s="410"/>
      <c r="F690" s="33">
        <f t="shared" ref="F690" si="146">D690*E690</f>
        <v>0</v>
      </c>
    </row>
    <row r="691" spans="1:6" ht="51">
      <c r="A691" s="296" t="s">
        <v>2324</v>
      </c>
      <c r="B691" s="296" t="s">
        <v>2325</v>
      </c>
      <c r="C691" s="37"/>
      <c r="D691" s="69"/>
      <c r="E691" s="233"/>
      <c r="F691" s="30"/>
    </row>
    <row r="692" spans="1:6">
      <c r="A692" s="31" t="s">
        <v>2326</v>
      </c>
      <c r="B692" s="297" t="s">
        <v>2053</v>
      </c>
      <c r="C692" s="37" t="s">
        <v>29</v>
      </c>
      <c r="D692" s="70">
        <v>1</v>
      </c>
      <c r="E692" s="410"/>
      <c r="F692" s="33">
        <f t="shared" ref="F692" si="147">D692*E692</f>
        <v>0</v>
      </c>
    </row>
    <row r="693" spans="1:6" ht="25.5">
      <c r="A693" s="296" t="s">
        <v>2327</v>
      </c>
      <c r="B693" s="296" t="s">
        <v>2055</v>
      </c>
      <c r="C693" s="37"/>
      <c r="D693" s="69"/>
      <c r="E693" s="233"/>
      <c r="F693" s="30"/>
    </row>
    <row r="694" spans="1:6">
      <c r="A694" s="31" t="s">
        <v>2328</v>
      </c>
      <c r="B694" s="297" t="s">
        <v>2020</v>
      </c>
      <c r="C694" s="37" t="s">
        <v>209</v>
      </c>
      <c r="D694" s="70">
        <v>1</v>
      </c>
      <c r="E694" s="410"/>
      <c r="F694" s="33">
        <f t="shared" ref="F694" si="148">D694*E694</f>
        <v>0</v>
      </c>
    </row>
    <row r="695" spans="1:6" ht="14.25">
      <c r="A695" s="296" t="s">
        <v>2329</v>
      </c>
      <c r="B695" s="296" t="s">
        <v>2059</v>
      </c>
      <c r="C695" s="37"/>
      <c r="D695" s="69"/>
      <c r="E695" s="233"/>
      <c r="F695" s="30"/>
    </row>
    <row r="696" spans="1:6">
      <c r="A696" s="31" t="s">
        <v>2330</v>
      </c>
      <c r="B696" s="297" t="s">
        <v>2061</v>
      </c>
      <c r="C696" s="37" t="s">
        <v>57</v>
      </c>
      <c r="D696" s="69">
        <v>37</v>
      </c>
      <c r="E696" s="410"/>
      <c r="F696" s="33">
        <f t="shared" ref="F696" si="149">D696*E696</f>
        <v>0</v>
      </c>
    </row>
    <row r="697" spans="1:6" ht="25.5">
      <c r="A697" s="296" t="s">
        <v>2331</v>
      </c>
      <c r="B697" s="296" t="s">
        <v>2063</v>
      </c>
      <c r="C697" s="37"/>
      <c r="D697" s="69"/>
      <c r="E697" s="233"/>
      <c r="F697" s="30"/>
    </row>
    <row r="698" spans="1:6">
      <c r="A698" s="31" t="s">
        <v>2332</v>
      </c>
      <c r="B698" s="297" t="s">
        <v>2065</v>
      </c>
      <c r="C698" s="37" t="s">
        <v>29</v>
      </c>
      <c r="D698" s="70">
        <v>2</v>
      </c>
      <c r="E698" s="410"/>
      <c r="F698" s="33">
        <f t="shared" ref="F698" si="150">D698*E698</f>
        <v>0</v>
      </c>
    </row>
    <row r="699" spans="1:6" ht="25.5">
      <c r="A699" s="296" t="s">
        <v>2333</v>
      </c>
      <c r="B699" s="296" t="s">
        <v>2067</v>
      </c>
      <c r="C699" s="37"/>
      <c r="D699" s="70"/>
      <c r="E699" s="233"/>
      <c r="F699" s="30"/>
    </row>
    <row r="700" spans="1:6">
      <c r="A700" s="31" t="s">
        <v>2334</v>
      </c>
      <c r="B700" s="297" t="s">
        <v>2065</v>
      </c>
      <c r="C700" s="37" t="s">
        <v>29</v>
      </c>
      <c r="D700" s="70">
        <v>1</v>
      </c>
      <c r="E700" s="410"/>
      <c r="F700" s="33">
        <f t="shared" ref="F700" si="151">D700*E700</f>
        <v>0</v>
      </c>
    </row>
    <row r="701" spans="1:6" ht="25.5">
      <c r="A701" s="296" t="s">
        <v>2335</v>
      </c>
      <c r="B701" s="296" t="s">
        <v>2336</v>
      </c>
      <c r="C701" s="37"/>
      <c r="D701" s="69"/>
      <c r="E701" s="233"/>
      <c r="F701" s="30"/>
    </row>
    <row r="702" spans="1:6">
      <c r="A702" s="31" t="s">
        <v>2337</v>
      </c>
      <c r="B702" s="297" t="s">
        <v>2088</v>
      </c>
      <c r="C702" s="37" t="s">
        <v>13</v>
      </c>
      <c r="D702" s="69">
        <v>118</v>
      </c>
      <c r="E702" s="410"/>
      <c r="F702" s="33">
        <f t="shared" ref="F702" si="152">D702*E702</f>
        <v>0</v>
      </c>
    </row>
    <row r="703" spans="1:6">
      <c r="A703" s="102"/>
      <c r="B703" s="104" t="s">
        <v>2089</v>
      </c>
      <c r="C703" s="29"/>
      <c r="D703" s="89"/>
      <c r="E703" s="371"/>
      <c r="F703" s="103"/>
    </row>
    <row r="704" spans="1:6" ht="14.25">
      <c r="A704" s="28" t="s">
        <v>2338</v>
      </c>
      <c r="B704" s="296" t="s">
        <v>2091</v>
      </c>
      <c r="C704" s="37"/>
      <c r="D704" s="69"/>
      <c r="E704" s="233"/>
      <c r="F704" s="30"/>
    </row>
    <row r="705" spans="1:6">
      <c r="A705" s="31" t="s">
        <v>2339</v>
      </c>
      <c r="B705" s="297" t="s">
        <v>2093</v>
      </c>
      <c r="C705" s="37" t="s">
        <v>209</v>
      </c>
      <c r="D705" s="70">
        <v>1</v>
      </c>
      <c r="E705" s="410"/>
      <c r="F705" s="33">
        <f t="shared" ref="F705" si="153">D705*E705</f>
        <v>0</v>
      </c>
    </row>
    <row r="706" spans="1:6" ht="25.5">
      <c r="A706" s="28" t="s">
        <v>2340</v>
      </c>
      <c r="B706" s="296" t="s">
        <v>2095</v>
      </c>
      <c r="C706" s="37"/>
      <c r="D706" s="70"/>
      <c r="E706" s="233"/>
      <c r="F706" s="30"/>
    </row>
    <row r="707" spans="1:6">
      <c r="A707" s="31" t="s">
        <v>2341</v>
      </c>
      <c r="B707" s="297" t="s">
        <v>2097</v>
      </c>
      <c r="C707" s="37" t="s">
        <v>209</v>
      </c>
      <c r="D707" s="70">
        <v>1</v>
      </c>
      <c r="E707" s="410"/>
      <c r="F707" s="33">
        <f t="shared" ref="F707" si="154">D707*E707</f>
        <v>0</v>
      </c>
    </row>
    <row r="708" spans="1:6" ht="14.25">
      <c r="A708" s="28" t="s">
        <v>2342</v>
      </c>
      <c r="B708" s="296" t="s">
        <v>2099</v>
      </c>
      <c r="C708" s="37"/>
      <c r="D708" s="70"/>
      <c r="E708" s="233"/>
      <c r="F708" s="30"/>
    </row>
    <row r="709" spans="1:6">
      <c r="A709" s="31" t="s">
        <v>2343</v>
      </c>
      <c r="B709" s="297" t="s">
        <v>2101</v>
      </c>
      <c r="C709" s="37" t="s">
        <v>209</v>
      </c>
      <c r="D709" s="70">
        <v>1</v>
      </c>
      <c r="E709" s="410"/>
      <c r="F709" s="33">
        <f t="shared" ref="F709" si="155">D709*E709</f>
        <v>0</v>
      </c>
    </row>
    <row r="710" spans="1:6" ht="14.25">
      <c r="A710" s="28" t="s">
        <v>2344</v>
      </c>
      <c r="B710" s="296" t="s">
        <v>2103</v>
      </c>
      <c r="C710" s="37"/>
      <c r="D710" s="70"/>
      <c r="E710" s="233"/>
      <c r="F710" s="30"/>
    </row>
    <row r="711" spans="1:6">
      <c r="A711" s="31" t="s">
        <v>2345</v>
      </c>
      <c r="B711" s="297" t="s">
        <v>2105</v>
      </c>
      <c r="C711" s="37" t="s">
        <v>209</v>
      </c>
      <c r="D711" s="70">
        <v>1</v>
      </c>
      <c r="E711" s="410"/>
      <c r="F711" s="33">
        <f t="shared" ref="F711" si="156">D711*E711</f>
        <v>0</v>
      </c>
    </row>
    <row r="712" spans="1:6" ht="14.25">
      <c r="A712" s="28" t="s">
        <v>2346</v>
      </c>
      <c r="B712" s="296" t="s">
        <v>2107</v>
      </c>
      <c r="C712" s="37"/>
      <c r="D712" s="70"/>
      <c r="E712" s="233"/>
      <c r="F712" s="30"/>
    </row>
    <row r="713" spans="1:6">
      <c r="A713" s="31" t="s">
        <v>2347</v>
      </c>
      <c r="B713" s="297" t="s">
        <v>2109</v>
      </c>
      <c r="C713" s="37" t="s">
        <v>209</v>
      </c>
      <c r="D713" s="70">
        <v>1</v>
      </c>
      <c r="E713" s="410"/>
      <c r="F713" s="33">
        <f t="shared" ref="F713" si="157">D713*E713</f>
        <v>0</v>
      </c>
    </row>
    <row r="714" spans="1:6" ht="38.25">
      <c r="A714" s="28" t="s">
        <v>2348</v>
      </c>
      <c r="B714" s="296" t="s">
        <v>2111</v>
      </c>
      <c r="C714" s="37"/>
      <c r="D714" s="70"/>
      <c r="E714" s="233"/>
      <c r="F714" s="30"/>
    </row>
    <row r="715" spans="1:6">
      <c r="A715" s="31" t="s">
        <v>2349</v>
      </c>
      <c r="B715" s="297" t="s">
        <v>2113</v>
      </c>
      <c r="C715" s="37" t="s">
        <v>209</v>
      </c>
      <c r="D715" s="70">
        <v>1</v>
      </c>
      <c r="E715" s="410"/>
      <c r="F715" s="33">
        <f t="shared" ref="F715" si="158">D715*E715</f>
        <v>0</v>
      </c>
    </row>
    <row r="716" spans="1:6" ht="14.25">
      <c r="A716" s="28" t="s">
        <v>2350</v>
      </c>
      <c r="B716" s="296" t="s">
        <v>2115</v>
      </c>
      <c r="C716" s="37"/>
      <c r="D716" s="70"/>
      <c r="E716" s="233"/>
      <c r="F716" s="30"/>
    </row>
    <row r="717" spans="1:6">
      <c r="A717" s="31" t="s">
        <v>2351</v>
      </c>
      <c r="B717" s="297" t="s">
        <v>2117</v>
      </c>
      <c r="C717" s="37" t="s">
        <v>209</v>
      </c>
      <c r="D717" s="70">
        <v>1</v>
      </c>
      <c r="E717" s="410"/>
      <c r="F717" s="33">
        <f t="shared" ref="F717" si="159">D717*E717</f>
        <v>0</v>
      </c>
    </row>
    <row r="718" spans="1:6">
      <c r="A718" s="51" t="s">
        <v>2352</v>
      </c>
      <c r="B718" s="58" t="s">
        <v>2353</v>
      </c>
      <c r="C718" s="45"/>
      <c r="D718" s="68"/>
      <c r="E718" s="359"/>
      <c r="F718" s="86">
        <f>SUM(F719:F949)</f>
        <v>0</v>
      </c>
    </row>
    <row r="719" spans="1:6">
      <c r="A719" s="102"/>
      <c r="B719" s="104" t="s">
        <v>1573</v>
      </c>
      <c r="C719" s="29"/>
      <c r="D719" s="89"/>
      <c r="E719" s="371"/>
      <c r="F719" s="184"/>
    </row>
    <row r="720" spans="1:6" ht="76.5">
      <c r="A720" s="28" t="s">
        <v>2354</v>
      </c>
      <c r="B720" s="296" t="s">
        <v>2355</v>
      </c>
      <c r="C720" s="37"/>
      <c r="D720" s="69"/>
      <c r="E720" s="233"/>
      <c r="F720" s="30"/>
    </row>
    <row r="721" spans="1:6">
      <c r="A721" s="31" t="s">
        <v>2356</v>
      </c>
      <c r="B721" s="31" t="s">
        <v>1576</v>
      </c>
      <c r="C721" s="37" t="s">
        <v>209</v>
      </c>
      <c r="D721" s="70">
        <v>2</v>
      </c>
      <c r="E721" s="410"/>
      <c r="F721" s="33">
        <f t="shared" ref="F721" si="160">D721*E721</f>
        <v>0</v>
      </c>
    </row>
    <row r="722" spans="1:6" ht="24">
      <c r="A722" s="31" t="s">
        <v>3872</v>
      </c>
      <c r="B722" s="36" t="s">
        <v>3873</v>
      </c>
      <c r="C722" s="37" t="s">
        <v>209</v>
      </c>
      <c r="D722" s="70">
        <v>2</v>
      </c>
      <c r="E722" s="410"/>
      <c r="F722" s="33">
        <f t="shared" ref="F722" si="161">D722*E722</f>
        <v>0</v>
      </c>
    </row>
    <row r="723" spans="1:6" ht="38.25">
      <c r="A723" s="28" t="s">
        <v>2357</v>
      </c>
      <c r="B723" s="296" t="s">
        <v>1583</v>
      </c>
      <c r="C723" s="37"/>
      <c r="D723" s="70"/>
      <c r="E723" s="233"/>
      <c r="F723" s="30"/>
    </row>
    <row r="724" spans="1:6">
      <c r="A724" s="31" t="s">
        <v>2358</v>
      </c>
      <c r="B724" s="297" t="s">
        <v>2125</v>
      </c>
      <c r="C724" s="37" t="s">
        <v>209</v>
      </c>
      <c r="D724" s="70">
        <v>1</v>
      </c>
      <c r="E724" s="410"/>
      <c r="F724" s="33">
        <f t="shared" ref="F724:F726" si="162">D724*E724</f>
        <v>0</v>
      </c>
    </row>
    <row r="725" spans="1:6">
      <c r="A725" s="31" t="s">
        <v>2359</v>
      </c>
      <c r="B725" s="297" t="s">
        <v>2127</v>
      </c>
      <c r="C725" s="37" t="s">
        <v>209</v>
      </c>
      <c r="D725" s="70">
        <v>2</v>
      </c>
      <c r="E725" s="410"/>
      <c r="F725" s="33">
        <f t="shared" si="162"/>
        <v>0</v>
      </c>
    </row>
    <row r="726" spans="1:6">
      <c r="A726" s="31" t="s">
        <v>2360</v>
      </c>
      <c r="B726" s="297" t="s">
        <v>1581</v>
      </c>
      <c r="C726" s="37" t="s">
        <v>209</v>
      </c>
      <c r="D726" s="70">
        <v>2</v>
      </c>
      <c r="E726" s="410"/>
      <c r="F726" s="33">
        <f t="shared" si="162"/>
        <v>0</v>
      </c>
    </row>
    <row r="727" spans="1:6" ht="38.25">
      <c r="A727" s="28" t="s">
        <v>2361</v>
      </c>
      <c r="B727" s="296" t="s">
        <v>1586</v>
      </c>
      <c r="C727" s="37"/>
      <c r="D727" s="69"/>
      <c r="E727" s="233"/>
      <c r="F727" s="30"/>
    </row>
    <row r="728" spans="1:6">
      <c r="A728" s="31" t="s">
        <v>2362</v>
      </c>
      <c r="B728" s="297" t="s">
        <v>2363</v>
      </c>
      <c r="C728" s="37" t="s">
        <v>209</v>
      </c>
      <c r="D728" s="70">
        <v>2</v>
      </c>
      <c r="E728" s="410"/>
      <c r="F728" s="33">
        <f t="shared" ref="F728" si="163">D728*E728</f>
        <v>0</v>
      </c>
    </row>
    <row r="729" spans="1:6" ht="51">
      <c r="A729" s="28" t="s">
        <v>2364</v>
      </c>
      <c r="B729" s="296" t="s">
        <v>1589</v>
      </c>
      <c r="C729" s="37"/>
      <c r="D729" s="70"/>
      <c r="E729" s="233"/>
      <c r="F729" s="30"/>
    </row>
    <row r="730" spans="1:6">
      <c r="A730" s="31" t="s">
        <v>2365</v>
      </c>
      <c r="B730" s="297" t="s">
        <v>2134</v>
      </c>
      <c r="C730" s="37" t="s">
        <v>209</v>
      </c>
      <c r="D730" s="70">
        <v>2</v>
      </c>
      <c r="E730" s="410"/>
      <c r="F730" s="33">
        <f t="shared" ref="F730" si="164">D730*E730</f>
        <v>0</v>
      </c>
    </row>
    <row r="731" spans="1:6" ht="25.5">
      <c r="A731" s="28" t="s">
        <v>2366</v>
      </c>
      <c r="B731" s="296" t="s">
        <v>1595</v>
      </c>
      <c r="C731" s="37"/>
      <c r="D731" s="70"/>
      <c r="E731" s="233"/>
      <c r="F731" s="30"/>
    </row>
    <row r="732" spans="1:6">
      <c r="A732" s="31" t="s">
        <v>2367</v>
      </c>
      <c r="B732" s="297" t="s">
        <v>1600</v>
      </c>
      <c r="C732" s="37" t="s">
        <v>209</v>
      </c>
      <c r="D732" s="70">
        <v>1</v>
      </c>
      <c r="E732" s="410"/>
      <c r="F732" s="33">
        <f t="shared" ref="F732:F736" si="165">D732*E732</f>
        <v>0</v>
      </c>
    </row>
    <row r="733" spans="1:6">
      <c r="A733" s="31" t="s">
        <v>2368</v>
      </c>
      <c r="B733" s="297" t="s">
        <v>1601</v>
      </c>
      <c r="C733" s="37" t="s">
        <v>209</v>
      </c>
      <c r="D733" s="70">
        <v>1</v>
      </c>
      <c r="E733" s="410"/>
      <c r="F733" s="33">
        <f t="shared" si="165"/>
        <v>0</v>
      </c>
    </row>
    <row r="734" spans="1:6">
      <c r="A734" s="31" t="s">
        <v>2369</v>
      </c>
      <c r="B734" s="297" t="s">
        <v>2139</v>
      </c>
      <c r="C734" s="37" t="s">
        <v>209</v>
      </c>
      <c r="D734" s="70">
        <v>1</v>
      </c>
      <c r="E734" s="410"/>
      <c r="F734" s="33">
        <f t="shared" si="165"/>
        <v>0</v>
      </c>
    </row>
    <row r="735" spans="1:6">
      <c r="A735" s="31" t="s">
        <v>2370</v>
      </c>
      <c r="B735" s="297" t="s">
        <v>1603</v>
      </c>
      <c r="C735" s="37" t="s">
        <v>209</v>
      </c>
      <c r="D735" s="70">
        <v>1</v>
      </c>
      <c r="E735" s="410"/>
      <c r="F735" s="33">
        <f t="shared" si="165"/>
        <v>0</v>
      </c>
    </row>
    <row r="736" spans="1:6">
      <c r="A736" s="31" t="s">
        <v>2371</v>
      </c>
      <c r="B736" s="297" t="s">
        <v>2142</v>
      </c>
      <c r="C736" s="37" t="s">
        <v>209</v>
      </c>
      <c r="D736" s="70">
        <v>2</v>
      </c>
      <c r="E736" s="410"/>
      <c r="F736" s="33">
        <f t="shared" si="165"/>
        <v>0</v>
      </c>
    </row>
    <row r="737" spans="1:6" ht="25.5">
      <c r="A737" s="28" t="s">
        <v>2372</v>
      </c>
      <c r="B737" s="296" t="s">
        <v>1611</v>
      </c>
      <c r="C737" s="37"/>
      <c r="D737" s="69"/>
      <c r="E737" s="233"/>
      <c r="F737" s="30"/>
    </row>
    <row r="738" spans="1:6">
      <c r="A738" s="31" t="s">
        <v>2373</v>
      </c>
      <c r="B738" s="297" t="s">
        <v>1612</v>
      </c>
      <c r="C738" s="37" t="s">
        <v>57</v>
      </c>
      <c r="D738" s="69">
        <v>1</v>
      </c>
      <c r="E738" s="410"/>
      <c r="F738" s="33">
        <f t="shared" ref="F738:F741" si="166">D738*E738</f>
        <v>0</v>
      </c>
    </row>
    <row r="739" spans="1:6">
      <c r="A739" s="31" t="s">
        <v>2374</v>
      </c>
      <c r="B739" s="297" t="s">
        <v>1613</v>
      </c>
      <c r="C739" s="37" t="s">
        <v>57</v>
      </c>
      <c r="D739" s="69">
        <v>24</v>
      </c>
      <c r="E739" s="410"/>
      <c r="F739" s="33">
        <f t="shared" si="166"/>
        <v>0</v>
      </c>
    </row>
    <row r="740" spans="1:6">
      <c r="A740" s="31" t="s">
        <v>2375</v>
      </c>
      <c r="B740" s="297" t="s">
        <v>1614</v>
      </c>
      <c r="C740" s="37" t="s">
        <v>57</v>
      </c>
      <c r="D740" s="69">
        <v>141</v>
      </c>
      <c r="E740" s="410"/>
      <c r="F740" s="33">
        <f t="shared" si="166"/>
        <v>0</v>
      </c>
    </row>
    <row r="741" spans="1:6">
      <c r="A741" s="31" t="s">
        <v>2376</v>
      </c>
      <c r="B741" s="297" t="s">
        <v>1615</v>
      </c>
      <c r="C741" s="37" t="s">
        <v>57</v>
      </c>
      <c r="D741" s="69">
        <v>5</v>
      </c>
      <c r="E741" s="410"/>
      <c r="F741" s="33">
        <f t="shared" si="166"/>
        <v>0</v>
      </c>
    </row>
    <row r="742" spans="1:6">
      <c r="A742" s="102"/>
      <c r="B742" s="105" t="s">
        <v>1617</v>
      </c>
      <c r="C742" s="29"/>
      <c r="D742" s="69"/>
      <c r="E742" s="371"/>
      <c r="F742" s="103"/>
    </row>
    <row r="743" spans="1:6" ht="89.25">
      <c r="A743" s="28" t="s">
        <v>2377</v>
      </c>
      <c r="B743" s="296" t="s">
        <v>2148</v>
      </c>
      <c r="C743" s="37"/>
      <c r="D743" s="69"/>
      <c r="E743" s="233"/>
      <c r="F743" s="30"/>
    </row>
    <row r="744" spans="1:6">
      <c r="A744" s="31" t="s">
        <v>2378</v>
      </c>
      <c r="B744" s="297" t="s">
        <v>1621</v>
      </c>
      <c r="C744" s="199"/>
      <c r="D744" s="69"/>
      <c r="E744" s="200"/>
      <c r="F744" s="201"/>
    </row>
    <row r="745" spans="1:6">
      <c r="A745" s="385" t="s">
        <v>1622</v>
      </c>
      <c r="B745" s="386" t="s">
        <v>2379</v>
      </c>
      <c r="C745" s="199"/>
      <c r="D745" s="69"/>
      <c r="E745" s="200"/>
      <c r="F745" s="201"/>
    </row>
    <row r="746" spans="1:6">
      <c r="A746" s="385" t="s">
        <v>1622</v>
      </c>
      <c r="B746" s="386" t="s">
        <v>2380</v>
      </c>
      <c r="C746" s="199"/>
      <c r="D746" s="69"/>
      <c r="E746" s="200"/>
      <c r="F746" s="201"/>
    </row>
    <row r="747" spans="1:6">
      <c r="A747" s="385" t="s">
        <v>1622</v>
      </c>
      <c r="B747" s="386" t="s">
        <v>1625</v>
      </c>
      <c r="C747" s="199"/>
      <c r="D747" s="69"/>
      <c r="E747" s="200"/>
      <c r="F747" s="201"/>
    </row>
    <row r="748" spans="1:6">
      <c r="A748" s="385" t="s">
        <v>1622</v>
      </c>
      <c r="B748" s="386" t="s">
        <v>1626</v>
      </c>
      <c r="C748" s="199"/>
      <c r="D748" s="69"/>
      <c r="E748" s="200"/>
      <c r="F748" s="201"/>
    </row>
    <row r="749" spans="1:6">
      <c r="A749" s="385" t="s">
        <v>1622</v>
      </c>
      <c r="B749" s="386" t="s">
        <v>1627</v>
      </c>
      <c r="C749" s="199"/>
      <c r="D749" s="69"/>
      <c r="E749" s="200"/>
      <c r="F749" s="201"/>
    </row>
    <row r="750" spans="1:6">
      <c r="A750" s="385" t="s">
        <v>1622</v>
      </c>
      <c r="B750" s="386" t="s">
        <v>1628</v>
      </c>
      <c r="C750" s="199"/>
      <c r="D750" s="69"/>
      <c r="E750" s="200"/>
      <c r="F750" s="201"/>
    </row>
    <row r="751" spans="1:6">
      <c r="A751" s="385"/>
      <c r="B751" s="386" t="s">
        <v>1629</v>
      </c>
      <c r="C751" s="199"/>
      <c r="D751" s="69"/>
      <c r="E751" s="200"/>
      <c r="F751" s="201"/>
    </row>
    <row r="752" spans="1:6">
      <c r="A752" s="385" t="s">
        <v>1622</v>
      </c>
      <c r="B752" s="386" t="s">
        <v>2381</v>
      </c>
      <c r="C752" s="199"/>
      <c r="D752" s="69"/>
      <c r="E752" s="200"/>
      <c r="F752" s="201"/>
    </row>
    <row r="753" spans="1:6">
      <c r="A753" s="385" t="s">
        <v>1622</v>
      </c>
      <c r="B753" s="386" t="s">
        <v>2382</v>
      </c>
      <c r="C753" s="199"/>
      <c r="D753" s="69"/>
      <c r="E753" s="200"/>
      <c r="F753" s="201"/>
    </row>
    <row r="754" spans="1:6">
      <c r="A754" s="385" t="s">
        <v>1622</v>
      </c>
      <c r="B754" s="386" t="s">
        <v>2383</v>
      </c>
      <c r="C754" s="199"/>
      <c r="D754" s="69"/>
      <c r="E754" s="200"/>
      <c r="F754" s="201"/>
    </row>
    <row r="755" spans="1:6">
      <c r="A755" s="385" t="s">
        <v>1622</v>
      </c>
      <c r="B755" s="386" t="s">
        <v>1633</v>
      </c>
      <c r="C755" s="199"/>
      <c r="D755" s="69"/>
      <c r="E755" s="200"/>
      <c r="F755" s="201"/>
    </row>
    <row r="756" spans="1:6">
      <c r="A756" s="385" t="s">
        <v>1622</v>
      </c>
      <c r="B756" s="386" t="s">
        <v>1634</v>
      </c>
      <c r="C756" s="199"/>
      <c r="D756" s="69"/>
      <c r="E756" s="200"/>
      <c r="F756" s="201"/>
    </row>
    <row r="757" spans="1:6" ht="14.25" customHeight="1">
      <c r="A757" s="385" t="s">
        <v>1622</v>
      </c>
      <c r="B757" s="386" t="s">
        <v>1635</v>
      </c>
      <c r="C757" s="199"/>
      <c r="D757" s="69"/>
      <c r="E757" s="200"/>
      <c r="F757" s="201"/>
    </row>
    <row r="758" spans="1:6">
      <c r="A758" s="385" t="s">
        <v>1622</v>
      </c>
      <c r="B758" s="386" t="s">
        <v>2384</v>
      </c>
      <c r="C758" s="199"/>
      <c r="D758" s="69"/>
      <c r="E758" s="200"/>
      <c r="F758" s="201"/>
    </row>
    <row r="759" spans="1:6">
      <c r="A759" s="385" t="s">
        <v>1622</v>
      </c>
      <c r="B759" s="386" t="s">
        <v>1636</v>
      </c>
      <c r="C759" s="199"/>
      <c r="D759" s="69"/>
      <c r="E759" s="200"/>
      <c r="F759" s="201"/>
    </row>
    <row r="760" spans="1:6">
      <c r="A760" s="385" t="s">
        <v>1622</v>
      </c>
      <c r="B760" s="386" t="s">
        <v>2385</v>
      </c>
      <c r="C760" s="199"/>
      <c r="D760" s="69"/>
      <c r="E760" s="200"/>
      <c r="F760" s="201"/>
    </row>
    <row r="761" spans="1:6">
      <c r="A761" s="385" t="s">
        <v>1622</v>
      </c>
      <c r="B761" s="386" t="s">
        <v>1638</v>
      </c>
      <c r="C761" s="199"/>
      <c r="D761" s="69"/>
      <c r="E761" s="200"/>
      <c r="F761" s="201"/>
    </row>
    <row r="762" spans="1:6">
      <c r="A762" s="385" t="s">
        <v>1622</v>
      </c>
      <c r="B762" s="386" t="s">
        <v>1639</v>
      </c>
      <c r="C762" s="199"/>
      <c r="D762" s="69"/>
      <c r="E762" s="200"/>
      <c r="F762" s="201"/>
    </row>
    <row r="763" spans="1:6">
      <c r="A763" s="385" t="s">
        <v>1622</v>
      </c>
      <c r="B763" s="297" t="s">
        <v>1640</v>
      </c>
      <c r="C763" s="199"/>
      <c r="D763" s="69"/>
      <c r="E763" s="200"/>
      <c r="F763" s="201"/>
    </row>
    <row r="764" spans="1:6">
      <c r="A764" s="31" t="s">
        <v>2386</v>
      </c>
      <c r="B764" s="297" t="s">
        <v>2151</v>
      </c>
      <c r="C764" s="37" t="s">
        <v>209</v>
      </c>
      <c r="D764" s="70">
        <v>2</v>
      </c>
      <c r="E764" s="410"/>
      <c r="F764" s="33">
        <f t="shared" ref="F764" si="167">D764*E764</f>
        <v>0</v>
      </c>
    </row>
    <row r="765" spans="1:6" ht="14.25">
      <c r="A765" s="28" t="s">
        <v>2387</v>
      </c>
      <c r="B765" s="296" t="s">
        <v>1754</v>
      </c>
      <c r="C765" s="37"/>
      <c r="D765" s="70"/>
      <c r="E765" s="233"/>
      <c r="F765" s="30"/>
    </row>
    <row r="766" spans="1:6" ht="36">
      <c r="A766" s="31" t="s">
        <v>2388</v>
      </c>
      <c r="B766" s="297" t="s">
        <v>1756</v>
      </c>
      <c r="C766" s="37" t="s">
        <v>209</v>
      </c>
      <c r="D766" s="70">
        <v>2</v>
      </c>
      <c r="E766" s="410"/>
      <c r="F766" s="33">
        <f t="shared" ref="F766:F767" si="168">D766*E766</f>
        <v>0</v>
      </c>
    </row>
    <row r="767" spans="1:6" ht="36">
      <c r="A767" s="31" t="s">
        <v>2389</v>
      </c>
      <c r="B767" s="297" t="s">
        <v>1758</v>
      </c>
      <c r="C767" s="37" t="s">
        <v>209</v>
      </c>
      <c r="D767" s="70">
        <v>2</v>
      </c>
      <c r="E767" s="410"/>
      <c r="F767" s="33">
        <f t="shared" si="168"/>
        <v>0</v>
      </c>
    </row>
    <row r="768" spans="1:6">
      <c r="A768" s="31"/>
      <c r="B768" s="387" t="s">
        <v>2390</v>
      </c>
      <c r="C768" s="37"/>
      <c r="D768" s="69"/>
      <c r="E768" s="330"/>
      <c r="F768" s="33"/>
    </row>
    <row r="769" spans="1:6" ht="25.5">
      <c r="A769" s="28" t="s">
        <v>2391</v>
      </c>
      <c r="B769" s="296" t="s">
        <v>2392</v>
      </c>
      <c r="C769" s="37"/>
      <c r="D769" s="69"/>
      <c r="E769" s="233"/>
      <c r="F769" s="30"/>
    </row>
    <row r="770" spans="1:6">
      <c r="A770" s="31" t="s">
        <v>2393</v>
      </c>
      <c r="B770" s="297" t="s">
        <v>1763</v>
      </c>
      <c r="C770" s="37" t="s">
        <v>57</v>
      </c>
      <c r="D770" s="69">
        <v>17</v>
      </c>
      <c r="E770" s="410"/>
      <c r="F770" s="33">
        <f t="shared" ref="F770:F772" si="169">D770*E770</f>
        <v>0</v>
      </c>
    </row>
    <row r="771" spans="1:6">
      <c r="A771" s="31" t="s">
        <v>2394</v>
      </c>
      <c r="B771" s="297" t="s">
        <v>1923</v>
      </c>
      <c r="C771" s="37" t="s">
        <v>57</v>
      </c>
      <c r="D771" s="69">
        <v>8</v>
      </c>
      <c r="E771" s="410"/>
      <c r="F771" s="33">
        <f t="shared" si="169"/>
        <v>0</v>
      </c>
    </row>
    <row r="772" spans="1:6">
      <c r="A772" s="31" t="s">
        <v>2395</v>
      </c>
      <c r="B772" s="297" t="s">
        <v>1614</v>
      </c>
      <c r="C772" s="37" t="s">
        <v>57</v>
      </c>
      <c r="D772" s="69">
        <v>18</v>
      </c>
      <c r="E772" s="410"/>
      <c r="F772" s="33">
        <f t="shared" si="169"/>
        <v>0</v>
      </c>
    </row>
    <row r="773" spans="1:6" ht="51">
      <c r="A773" s="28" t="s">
        <v>2396</v>
      </c>
      <c r="B773" s="296" t="s">
        <v>1766</v>
      </c>
      <c r="C773" s="37"/>
      <c r="D773" s="69"/>
      <c r="E773" s="233"/>
      <c r="F773" s="30"/>
    </row>
    <row r="774" spans="1:6">
      <c r="A774" s="31" t="s">
        <v>2397</v>
      </c>
      <c r="B774" s="297" t="s">
        <v>1768</v>
      </c>
      <c r="C774" s="37" t="s">
        <v>209</v>
      </c>
      <c r="D774" s="70">
        <v>2</v>
      </c>
      <c r="E774" s="410"/>
      <c r="F774" s="33">
        <f t="shared" ref="F774:F776" si="170">D774*E774</f>
        <v>0</v>
      </c>
    </row>
    <row r="775" spans="1:6">
      <c r="A775" s="31" t="s">
        <v>2398</v>
      </c>
      <c r="B775" s="297" t="s">
        <v>2399</v>
      </c>
      <c r="C775" s="37" t="s">
        <v>209</v>
      </c>
      <c r="D775" s="70">
        <v>2</v>
      </c>
      <c r="E775" s="410"/>
      <c r="F775" s="33">
        <f t="shared" si="170"/>
        <v>0</v>
      </c>
    </row>
    <row r="776" spans="1:6">
      <c r="A776" s="31" t="s">
        <v>2400</v>
      </c>
      <c r="B776" s="297" t="s">
        <v>1770</v>
      </c>
      <c r="C776" s="37" t="s">
        <v>209</v>
      </c>
      <c r="D776" s="70">
        <v>11</v>
      </c>
      <c r="E776" s="410"/>
      <c r="F776" s="33">
        <f t="shared" si="170"/>
        <v>0</v>
      </c>
    </row>
    <row r="777" spans="1:6" ht="25.5">
      <c r="A777" s="28" t="s">
        <v>2401</v>
      </c>
      <c r="B777" s="296" t="s">
        <v>1774</v>
      </c>
      <c r="C777" s="37"/>
      <c r="D777" s="70"/>
      <c r="E777" s="233"/>
      <c r="F777" s="30"/>
    </row>
    <row r="778" spans="1:6">
      <c r="A778" s="31" t="s">
        <v>2402</v>
      </c>
      <c r="B778" s="297" t="s">
        <v>1776</v>
      </c>
      <c r="C778" s="37" t="s">
        <v>29</v>
      </c>
      <c r="D778" s="70">
        <v>6</v>
      </c>
      <c r="E778" s="410"/>
      <c r="F778" s="33">
        <f t="shared" ref="F778" si="171">D778*E778</f>
        <v>0</v>
      </c>
    </row>
    <row r="779" spans="1:6" ht="25.5">
      <c r="A779" s="28" t="s">
        <v>2403</v>
      </c>
      <c r="B779" s="296" t="s">
        <v>1778</v>
      </c>
      <c r="C779" s="37"/>
      <c r="D779" s="70"/>
      <c r="E779" s="233"/>
      <c r="F779" s="30"/>
    </row>
    <row r="780" spans="1:6">
      <c r="A780" s="31" t="s">
        <v>2404</v>
      </c>
      <c r="B780" s="297" t="s">
        <v>1776</v>
      </c>
      <c r="C780" s="37" t="s">
        <v>209</v>
      </c>
      <c r="D780" s="70">
        <v>2</v>
      </c>
      <c r="E780" s="410"/>
      <c r="F780" s="33">
        <f t="shared" ref="F780" si="172">D780*E780</f>
        <v>0</v>
      </c>
    </row>
    <row r="781" spans="1:6" ht="25.5">
      <c r="A781" s="28" t="s">
        <v>2405</v>
      </c>
      <c r="B781" s="296" t="s">
        <v>1781</v>
      </c>
      <c r="C781" s="37"/>
      <c r="D781" s="70"/>
      <c r="E781" s="233"/>
      <c r="F781" s="30"/>
    </row>
    <row r="782" spans="1:6">
      <c r="A782" s="31" t="s">
        <v>2406</v>
      </c>
      <c r="B782" s="297" t="s">
        <v>1783</v>
      </c>
      <c r="C782" s="37" t="s">
        <v>209</v>
      </c>
      <c r="D782" s="70">
        <v>2</v>
      </c>
      <c r="E782" s="410"/>
      <c r="F782" s="33">
        <f t="shared" ref="F782" si="173">D782*E782</f>
        <v>0</v>
      </c>
    </row>
    <row r="783" spans="1:6" ht="38.25">
      <c r="A783" s="28" t="s">
        <v>2407</v>
      </c>
      <c r="B783" s="296" t="s">
        <v>1785</v>
      </c>
      <c r="C783" s="37"/>
      <c r="D783" s="70"/>
      <c r="E783" s="233"/>
      <c r="F783" s="30"/>
    </row>
    <row r="784" spans="1:6">
      <c r="A784" s="31" t="s">
        <v>2408</v>
      </c>
      <c r="B784" s="297" t="s">
        <v>1787</v>
      </c>
      <c r="C784" s="37" t="s">
        <v>209</v>
      </c>
      <c r="D784" s="70">
        <v>4</v>
      </c>
      <c r="E784" s="410"/>
      <c r="F784" s="33">
        <f t="shared" ref="F784" si="174">D784*E784</f>
        <v>0</v>
      </c>
    </row>
    <row r="785" spans="1:6" ht="25.5">
      <c r="A785" s="28" t="s">
        <v>2409</v>
      </c>
      <c r="B785" s="296" t="s">
        <v>1789</v>
      </c>
      <c r="C785" s="37"/>
      <c r="D785" s="70"/>
      <c r="E785" s="233"/>
      <c r="F785" s="30"/>
    </row>
    <row r="786" spans="1:6">
      <c r="A786" s="31" t="s">
        <v>2410</v>
      </c>
      <c r="B786" s="297" t="s">
        <v>1791</v>
      </c>
      <c r="C786" s="37" t="s">
        <v>29</v>
      </c>
      <c r="D786" s="70">
        <v>4</v>
      </c>
      <c r="E786" s="410"/>
      <c r="F786" s="33">
        <f t="shared" ref="F786" si="175">D786*E786</f>
        <v>0</v>
      </c>
    </row>
    <row r="787" spans="1:6" ht="38.25">
      <c r="A787" s="28" t="s">
        <v>2411</v>
      </c>
      <c r="B787" s="296" t="s">
        <v>1793</v>
      </c>
      <c r="C787" s="37"/>
      <c r="D787" s="70"/>
      <c r="E787" s="233"/>
      <c r="F787" s="30"/>
    </row>
    <row r="788" spans="1:6">
      <c r="A788" s="31" t="s">
        <v>2174</v>
      </c>
      <c r="B788" s="297" t="s">
        <v>1795</v>
      </c>
      <c r="C788" s="37" t="s">
        <v>209</v>
      </c>
      <c r="D788" s="70">
        <v>1</v>
      </c>
      <c r="E788" s="410"/>
      <c r="F788" s="33">
        <f t="shared" ref="F788" si="176">D788*E788</f>
        <v>0</v>
      </c>
    </row>
    <row r="789" spans="1:6" ht="38.25">
      <c r="A789" s="28" t="s">
        <v>2412</v>
      </c>
      <c r="B789" s="296" t="s">
        <v>2413</v>
      </c>
      <c r="C789" s="37"/>
      <c r="D789" s="70"/>
      <c r="E789" s="233"/>
      <c r="F789" s="30"/>
    </row>
    <row r="790" spans="1:6">
      <c r="A790" s="31" t="s">
        <v>2414</v>
      </c>
      <c r="B790" s="297" t="s">
        <v>1799</v>
      </c>
      <c r="C790" s="37" t="s">
        <v>29</v>
      </c>
      <c r="D790" s="70">
        <v>4</v>
      </c>
      <c r="E790" s="410"/>
      <c r="F790" s="33">
        <f t="shared" ref="F790" si="177">D790*E790</f>
        <v>0</v>
      </c>
    </row>
    <row r="791" spans="1:6" ht="51">
      <c r="A791" s="28" t="s">
        <v>2415</v>
      </c>
      <c r="B791" s="296" t="s">
        <v>2416</v>
      </c>
      <c r="C791" s="37"/>
      <c r="D791" s="70"/>
      <c r="E791" s="233"/>
      <c r="F791" s="30"/>
    </row>
    <row r="792" spans="1:6">
      <c r="A792" s="31" t="s">
        <v>2417</v>
      </c>
      <c r="B792" s="297" t="s">
        <v>1803</v>
      </c>
      <c r="C792" s="37" t="s">
        <v>209</v>
      </c>
      <c r="D792" s="70">
        <v>2</v>
      </c>
      <c r="E792" s="410"/>
      <c r="F792" s="33">
        <f t="shared" ref="F792" si="178">D792*E792</f>
        <v>0</v>
      </c>
    </row>
    <row r="793" spans="1:6" ht="25.5">
      <c r="A793" s="28" t="s">
        <v>2418</v>
      </c>
      <c r="B793" s="296" t="s">
        <v>1805</v>
      </c>
      <c r="C793" s="37"/>
      <c r="D793" s="69"/>
      <c r="E793" s="233"/>
      <c r="F793" s="30"/>
    </row>
    <row r="794" spans="1:6">
      <c r="A794" s="31" t="s">
        <v>2419</v>
      </c>
      <c r="B794" s="297" t="s">
        <v>1807</v>
      </c>
      <c r="C794" s="37" t="s">
        <v>57</v>
      </c>
      <c r="D794" s="69">
        <v>25</v>
      </c>
      <c r="E794" s="410"/>
      <c r="F794" s="33">
        <f t="shared" ref="F794" si="179">D794*E794</f>
        <v>0</v>
      </c>
    </row>
    <row r="795" spans="1:6" ht="25.5">
      <c r="A795" s="102"/>
      <c r="B795" s="104" t="s">
        <v>1928</v>
      </c>
      <c r="C795" s="29"/>
      <c r="D795" s="89"/>
      <c r="E795" s="371"/>
      <c r="F795" s="103"/>
    </row>
    <row r="796" spans="1:6" ht="38.25">
      <c r="A796" s="28" t="s">
        <v>2420</v>
      </c>
      <c r="B796" s="28" t="s">
        <v>1583</v>
      </c>
      <c r="C796" s="37"/>
      <c r="D796" s="69"/>
      <c r="E796" s="233"/>
      <c r="F796" s="30"/>
    </row>
    <row r="797" spans="1:6">
      <c r="A797" s="31" t="s">
        <v>2421</v>
      </c>
      <c r="B797" s="297" t="s">
        <v>1931</v>
      </c>
      <c r="C797" s="37" t="s">
        <v>209</v>
      </c>
      <c r="D797" s="70">
        <v>2</v>
      </c>
      <c r="E797" s="410"/>
      <c r="F797" s="33">
        <f t="shared" ref="F797:F802" si="180">D797*E797</f>
        <v>0</v>
      </c>
    </row>
    <row r="798" spans="1:6">
      <c r="A798" s="31" t="s">
        <v>2422</v>
      </c>
      <c r="B798" s="297" t="s">
        <v>2423</v>
      </c>
      <c r="C798" s="37" t="s">
        <v>209</v>
      </c>
      <c r="D798" s="70">
        <v>1</v>
      </c>
      <c r="E798" s="410"/>
      <c r="F798" s="33">
        <f t="shared" si="180"/>
        <v>0</v>
      </c>
    </row>
    <row r="799" spans="1:6">
      <c r="A799" s="31" t="s">
        <v>2424</v>
      </c>
      <c r="B799" s="297" t="s">
        <v>2425</v>
      </c>
      <c r="C799" s="37" t="s">
        <v>209</v>
      </c>
      <c r="D799" s="70">
        <v>1</v>
      </c>
      <c r="E799" s="410"/>
      <c r="F799" s="33">
        <f t="shared" si="180"/>
        <v>0</v>
      </c>
    </row>
    <row r="800" spans="1:6">
      <c r="A800" s="31" t="s">
        <v>2426</v>
      </c>
      <c r="B800" s="297" t="s">
        <v>2427</v>
      </c>
      <c r="C800" s="37" t="s">
        <v>209</v>
      </c>
      <c r="D800" s="70">
        <v>1</v>
      </c>
      <c r="E800" s="410"/>
      <c r="F800" s="33">
        <f t="shared" si="180"/>
        <v>0</v>
      </c>
    </row>
    <row r="801" spans="1:6">
      <c r="A801" s="31" t="s">
        <v>2428</v>
      </c>
      <c r="B801" s="297" t="s">
        <v>2429</v>
      </c>
      <c r="C801" s="37" t="s">
        <v>209</v>
      </c>
      <c r="D801" s="70">
        <v>1</v>
      </c>
      <c r="E801" s="410"/>
      <c r="F801" s="33">
        <f t="shared" si="180"/>
        <v>0</v>
      </c>
    </row>
    <row r="802" spans="1:6">
      <c r="A802" s="31" t="s">
        <v>2430</v>
      </c>
      <c r="B802" s="297" t="s">
        <v>2266</v>
      </c>
      <c r="C802" s="37" t="s">
        <v>209</v>
      </c>
      <c r="D802" s="70">
        <v>1</v>
      </c>
      <c r="E802" s="410"/>
      <c r="F802" s="33">
        <f t="shared" si="180"/>
        <v>0</v>
      </c>
    </row>
    <row r="803" spans="1:6" ht="51">
      <c r="A803" s="28" t="s">
        <v>2431</v>
      </c>
      <c r="B803" s="28" t="s">
        <v>2432</v>
      </c>
      <c r="C803" s="37"/>
      <c r="D803" s="70"/>
      <c r="E803" s="233"/>
      <c r="F803" s="30"/>
    </row>
    <row r="804" spans="1:6">
      <c r="A804" s="31" t="s">
        <v>2433</v>
      </c>
      <c r="B804" s="297" t="s">
        <v>2434</v>
      </c>
      <c r="C804" s="37" t="s">
        <v>209</v>
      </c>
      <c r="D804" s="70">
        <v>1</v>
      </c>
      <c r="E804" s="410"/>
      <c r="F804" s="33">
        <f t="shared" ref="F804:F805" si="181">D804*E804</f>
        <v>0</v>
      </c>
    </row>
    <row r="805" spans="1:6">
      <c r="A805" s="31" t="s">
        <v>2435</v>
      </c>
      <c r="B805" s="297" t="s">
        <v>2363</v>
      </c>
      <c r="C805" s="37" t="s">
        <v>209</v>
      </c>
      <c r="D805" s="70">
        <v>1</v>
      </c>
      <c r="E805" s="410"/>
      <c r="F805" s="33">
        <f t="shared" si="181"/>
        <v>0</v>
      </c>
    </row>
    <row r="806" spans="1:6" ht="25.5">
      <c r="A806" s="28" t="s">
        <v>2436</v>
      </c>
      <c r="B806" s="28" t="s">
        <v>2437</v>
      </c>
      <c r="C806" s="37"/>
      <c r="D806" s="69"/>
      <c r="E806" s="233"/>
      <c r="F806" s="30"/>
    </row>
    <row r="807" spans="1:6">
      <c r="A807" s="31" t="s">
        <v>2438</v>
      </c>
      <c r="B807" s="297" t="s">
        <v>1763</v>
      </c>
      <c r="C807" s="37" t="s">
        <v>57</v>
      </c>
      <c r="D807" s="69">
        <v>5</v>
      </c>
      <c r="E807" s="410"/>
      <c r="F807" s="33">
        <f t="shared" ref="F807:F815" si="182">D807*E807</f>
        <v>0</v>
      </c>
    </row>
    <row r="808" spans="1:6">
      <c r="A808" s="31" t="s">
        <v>2439</v>
      </c>
      <c r="B808" s="297" t="s">
        <v>1612</v>
      </c>
      <c r="C808" s="37" t="s">
        <v>57</v>
      </c>
      <c r="D808" s="69">
        <v>54</v>
      </c>
      <c r="E808" s="410"/>
      <c r="F808" s="33">
        <f t="shared" si="182"/>
        <v>0</v>
      </c>
    </row>
    <row r="809" spans="1:6">
      <c r="A809" s="31" t="s">
        <v>2440</v>
      </c>
      <c r="B809" s="297" t="s">
        <v>1923</v>
      </c>
      <c r="C809" s="37" t="s">
        <v>57</v>
      </c>
      <c r="D809" s="69">
        <v>16</v>
      </c>
      <c r="E809" s="410"/>
      <c r="F809" s="33">
        <f t="shared" si="182"/>
        <v>0</v>
      </c>
    </row>
    <row r="810" spans="1:6">
      <c r="A810" s="31" t="s">
        <v>2441</v>
      </c>
      <c r="B810" s="297" t="s">
        <v>1613</v>
      </c>
      <c r="C810" s="37" t="s">
        <v>57</v>
      </c>
      <c r="D810" s="69">
        <v>36</v>
      </c>
      <c r="E810" s="410"/>
      <c r="F810" s="33">
        <f t="shared" si="182"/>
        <v>0</v>
      </c>
    </row>
    <row r="811" spans="1:6">
      <c r="A811" s="31" t="s">
        <v>2442</v>
      </c>
      <c r="B811" s="297" t="s">
        <v>1816</v>
      </c>
      <c r="C811" s="37" t="s">
        <v>57</v>
      </c>
      <c r="D811" s="69">
        <v>145</v>
      </c>
      <c r="E811" s="410"/>
      <c r="F811" s="33">
        <f t="shared" si="182"/>
        <v>0</v>
      </c>
    </row>
    <row r="812" spans="1:6">
      <c r="A812" s="31" t="s">
        <v>2443</v>
      </c>
      <c r="B812" s="297" t="s">
        <v>1960</v>
      </c>
      <c r="C812" s="37" t="s">
        <v>57</v>
      </c>
      <c r="D812" s="69">
        <v>53</v>
      </c>
      <c r="E812" s="410"/>
      <c r="F812" s="33">
        <f t="shared" si="182"/>
        <v>0</v>
      </c>
    </row>
    <row r="813" spans="1:6">
      <c r="A813" s="31" t="s">
        <v>2444</v>
      </c>
      <c r="B813" s="297" t="s">
        <v>1614</v>
      </c>
      <c r="C813" s="37" t="s">
        <v>57</v>
      </c>
      <c r="D813" s="69">
        <v>123</v>
      </c>
      <c r="E813" s="410"/>
      <c r="F813" s="33">
        <f t="shared" si="182"/>
        <v>0</v>
      </c>
    </row>
    <row r="814" spans="1:6">
      <c r="A814" s="31" t="s">
        <v>2445</v>
      </c>
      <c r="B814" s="297" t="s">
        <v>1615</v>
      </c>
      <c r="C814" s="37" t="s">
        <v>57</v>
      </c>
      <c r="D814" s="69">
        <v>121</v>
      </c>
      <c r="E814" s="410"/>
      <c r="F814" s="33">
        <f t="shared" si="182"/>
        <v>0</v>
      </c>
    </row>
    <row r="815" spans="1:6">
      <c r="A815" s="31" t="s">
        <v>2446</v>
      </c>
      <c r="B815" s="297" t="s">
        <v>1616</v>
      </c>
      <c r="C815" s="37" t="s">
        <v>57</v>
      </c>
      <c r="D815" s="69">
        <v>109</v>
      </c>
      <c r="E815" s="410"/>
      <c r="F815" s="33">
        <f t="shared" si="182"/>
        <v>0</v>
      </c>
    </row>
    <row r="816" spans="1:6" ht="25.5">
      <c r="A816" s="28" t="s">
        <v>2447</v>
      </c>
      <c r="B816" s="28" t="s">
        <v>2448</v>
      </c>
      <c r="C816" s="37"/>
      <c r="D816" s="69"/>
      <c r="E816" s="233"/>
      <c r="F816" s="30"/>
    </row>
    <row r="817" spans="1:6">
      <c r="A817" s="31" t="s">
        <v>2449</v>
      </c>
      <c r="B817" s="297" t="s">
        <v>2450</v>
      </c>
      <c r="C817" s="37" t="s">
        <v>209</v>
      </c>
      <c r="D817" s="70">
        <v>5</v>
      </c>
      <c r="E817" s="410"/>
      <c r="F817" s="33">
        <f t="shared" ref="F817:F820" si="183">D817*E817</f>
        <v>0</v>
      </c>
    </row>
    <row r="818" spans="1:6">
      <c r="A818" s="31" t="s">
        <v>2451</v>
      </c>
      <c r="B818" s="297" t="s">
        <v>2452</v>
      </c>
      <c r="C818" s="37" t="s">
        <v>209</v>
      </c>
      <c r="D818" s="70">
        <v>1</v>
      </c>
      <c r="E818" s="410"/>
      <c r="F818" s="33">
        <f t="shared" si="183"/>
        <v>0</v>
      </c>
    </row>
    <row r="819" spans="1:6">
      <c r="A819" s="31" t="s">
        <v>2453</v>
      </c>
      <c r="B819" s="297" t="s">
        <v>2454</v>
      </c>
      <c r="C819" s="37" t="s">
        <v>209</v>
      </c>
      <c r="D819" s="70">
        <v>1</v>
      </c>
      <c r="E819" s="410"/>
      <c r="F819" s="33">
        <f t="shared" si="183"/>
        <v>0</v>
      </c>
    </row>
    <row r="820" spans="1:6">
      <c r="A820" s="31" t="s">
        <v>2455</v>
      </c>
      <c r="B820" s="297" t="s">
        <v>2456</v>
      </c>
      <c r="C820" s="37" t="s">
        <v>209</v>
      </c>
      <c r="D820" s="70">
        <v>3</v>
      </c>
      <c r="E820" s="410"/>
      <c r="F820" s="33">
        <f t="shared" si="183"/>
        <v>0</v>
      </c>
    </row>
    <row r="821" spans="1:6" ht="38.25">
      <c r="A821" s="28" t="s">
        <v>2457</v>
      </c>
      <c r="B821" s="28" t="s">
        <v>2458</v>
      </c>
      <c r="C821" s="37"/>
      <c r="D821" s="70"/>
      <c r="E821" s="233"/>
      <c r="F821" s="30"/>
    </row>
    <row r="822" spans="1:6">
      <c r="A822" s="31" t="s">
        <v>2459</v>
      </c>
      <c r="B822" s="297" t="s">
        <v>2460</v>
      </c>
      <c r="C822" s="37" t="s">
        <v>209</v>
      </c>
      <c r="D822" s="70">
        <v>10</v>
      </c>
      <c r="E822" s="410"/>
      <c r="F822" s="33">
        <f t="shared" ref="F822:F825" si="184">D822*E822</f>
        <v>0</v>
      </c>
    </row>
    <row r="823" spans="1:6">
      <c r="A823" s="31" t="s">
        <v>2461</v>
      </c>
      <c r="B823" s="297" t="s">
        <v>2462</v>
      </c>
      <c r="C823" s="37" t="s">
        <v>209</v>
      </c>
      <c r="D823" s="70">
        <v>2</v>
      </c>
      <c r="E823" s="410"/>
      <c r="F823" s="33">
        <f t="shared" si="184"/>
        <v>0</v>
      </c>
    </row>
    <row r="824" spans="1:6">
      <c r="A824" s="31" t="s">
        <v>2463</v>
      </c>
      <c r="B824" s="297" t="s">
        <v>2464</v>
      </c>
      <c r="C824" s="37" t="s">
        <v>209</v>
      </c>
      <c r="D824" s="70">
        <v>2</v>
      </c>
      <c r="E824" s="410"/>
      <c r="F824" s="33">
        <f t="shared" si="184"/>
        <v>0</v>
      </c>
    </row>
    <row r="825" spans="1:6">
      <c r="A825" s="31" t="s">
        <v>2465</v>
      </c>
      <c r="B825" s="297" t="s">
        <v>2466</v>
      </c>
      <c r="C825" s="37" t="s">
        <v>209</v>
      </c>
      <c r="D825" s="70">
        <v>6</v>
      </c>
      <c r="E825" s="410"/>
      <c r="F825" s="33">
        <f t="shared" si="184"/>
        <v>0</v>
      </c>
    </row>
    <row r="826" spans="1:6">
      <c r="A826" s="31"/>
      <c r="B826" s="387" t="s">
        <v>2467</v>
      </c>
      <c r="C826" s="37"/>
      <c r="D826" s="70"/>
      <c r="E826" s="330"/>
      <c r="F826" s="33"/>
    </row>
    <row r="827" spans="1:6" ht="25.5">
      <c r="A827" s="28" t="s">
        <v>2468</v>
      </c>
      <c r="B827" s="28" t="s">
        <v>2469</v>
      </c>
      <c r="C827" s="37"/>
      <c r="D827" s="70"/>
      <c r="E827" s="233"/>
      <c r="F827" s="30"/>
    </row>
    <row r="828" spans="1:6">
      <c r="A828" s="31" t="s">
        <v>2470</v>
      </c>
      <c r="B828" s="297" t="s">
        <v>2434</v>
      </c>
      <c r="C828" s="37" t="s">
        <v>209</v>
      </c>
      <c r="D828" s="70">
        <v>14</v>
      </c>
      <c r="E828" s="410"/>
      <c r="F828" s="33">
        <f t="shared" ref="F828:F829" si="185">D828*E828</f>
        <v>0</v>
      </c>
    </row>
    <row r="829" spans="1:6">
      <c r="A829" s="31" t="s">
        <v>2471</v>
      </c>
      <c r="B829" s="297" t="s">
        <v>2363</v>
      </c>
      <c r="C829" s="37" t="s">
        <v>209</v>
      </c>
      <c r="D829" s="70">
        <v>1</v>
      </c>
      <c r="E829" s="410"/>
      <c r="F829" s="33">
        <f t="shared" si="185"/>
        <v>0</v>
      </c>
    </row>
    <row r="830" spans="1:6" ht="25.5">
      <c r="A830" s="28" t="s">
        <v>2472</v>
      </c>
      <c r="B830" s="28" t="s">
        <v>2473</v>
      </c>
      <c r="C830" s="37"/>
      <c r="D830" s="70"/>
      <c r="E830" s="233"/>
      <c r="F830" s="30"/>
    </row>
    <row r="831" spans="1:6">
      <c r="A831" s="31" t="s">
        <v>2474</v>
      </c>
      <c r="B831" s="297" t="s">
        <v>1968</v>
      </c>
      <c r="C831" s="37" t="s">
        <v>209</v>
      </c>
      <c r="D831" s="70">
        <v>10</v>
      </c>
      <c r="E831" s="410"/>
      <c r="F831" s="33">
        <f t="shared" ref="F831:F833" si="186">D831*E831</f>
        <v>0</v>
      </c>
    </row>
    <row r="832" spans="1:6">
      <c r="A832" s="31" t="s">
        <v>2475</v>
      </c>
      <c r="B832" s="297" t="s">
        <v>2476</v>
      </c>
      <c r="C832" s="37" t="s">
        <v>209</v>
      </c>
      <c r="D832" s="70">
        <v>13</v>
      </c>
      <c r="E832" s="410"/>
      <c r="F832" s="33">
        <f t="shared" si="186"/>
        <v>0</v>
      </c>
    </row>
    <row r="833" spans="1:6">
      <c r="A833" s="31" t="s">
        <v>2477</v>
      </c>
      <c r="B833" s="297" t="s">
        <v>2478</v>
      </c>
      <c r="C833" s="37" t="s">
        <v>209</v>
      </c>
      <c r="D833" s="70">
        <v>1</v>
      </c>
      <c r="E833" s="410"/>
      <c r="F833" s="33">
        <f t="shared" si="186"/>
        <v>0</v>
      </c>
    </row>
    <row r="834" spans="1:6" ht="25.5">
      <c r="A834" s="28" t="s">
        <v>2479</v>
      </c>
      <c r="B834" s="28" t="s">
        <v>2480</v>
      </c>
      <c r="C834" s="37"/>
      <c r="D834" s="70"/>
      <c r="E834" s="233"/>
      <c r="F834" s="30"/>
    </row>
    <row r="835" spans="1:6">
      <c r="A835" s="31" t="s">
        <v>2481</v>
      </c>
      <c r="B835" s="297" t="s">
        <v>2482</v>
      </c>
      <c r="C835" s="37" t="s">
        <v>29</v>
      </c>
      <c r="D835" s="70">
        <v>10</v>
      </c>
      <c r="E835" s="410"/>
      <c r="F835" s="33">
        <f t="shared" ref="F835" si="187">D835*E835</f>
        <v>0</v>
      </c>
    </row>
    <row r="836" spans="1:6" ht="38.25">
      <c r="A836" s="28" t="s">
        <v>2483</v>
      </c>
      <c r="B836" s="28" t="s">
        <v>3874</v>
      </c>
      <c r="C836" s="37"/>
      <c r="D836" s="69"/>
      <c r="E836" s="233"/>
      <c r="F836" s="30"/>
    </row>
    <row r="837" spans="1:6">
      <c r="A837" s="31" t="s">
        <v>2484</v>
      </c>
      <c r="B837" s="297" t="s">
        <v>3875</v>
      </c>
      <c r="C837" s="37" t="s">
        <v>29</v>
      </c>
      <c r="D837" s="70">
        <v>1</v>
      </c>
      <c r="E837" s="410"/>
      <c r="F837" s="33">
        <f t="shared" ref="F837" si="188">D837*E837</f>
        <v>0</v>
      </c>
    </row>
    <row r="838" spans="1:6">
      <c r="A838" s="31"/>
      <c r="B838" s="387" t="s">
        <v>2485</v>
      </c>
      <c r="C838" s="37"/>
      <c r="D838" s="70"/>
      <c r="E838" s="330"/>
      <c r="F838" s="33"/>
    </row>
    <row r="839" spans="1:6" ht="38.25">
      <c r="A839" s="28" t="s">
        <v>2486</v>
      </c>
      <c r="B839" s="28" t="s">
        <v>2487</v>
      </c>
      <c r="C839" s="37"/>
      <c r="D839" s="70"/>
      <c r="E839" s="233"/>
      <c r="F839" s="30"/>
    </row>
    <row r="840" spans="1:6">
      <c r="A840" s="31" t="s">
        <v>2488</v>
      </c>
      <c r="B840" s="297" t="s">
        <v>1968</v>
      </c>
      <c r="C840" s="37" t="s">
        <v>209</v>
      </c>
      <c r="D840" s="70">
        <v>16</v>
      </c>
      <c r="E840" s="410"/>
      <c r="F840" s="33">
        <f t="shared" ref="F840" si="189">D840*E840</f>
        <v>0</v>
      </c>
    </row>
    <row r="841" spans="1:6" ht="38.25">
      <c r="A841" s="28" t="s">
        <v>2489</v>
      </c>
      <c r="B841" s="28" t="s">
        <v>2490</v>
      </c>
      <c r="C841" s="37"/>
      <c r="D841" s="70"/>
      <c r="E841" s="233"/>
      <c r="F841" s="30"/>
    </row>
    <row r="842" spans="1:6">
      <c r="A842" s="31" t="s">
        <v>2491</v>
      </c>
      <c r="B842" s="297" t="s">
        <v>2492</v>
      </c>
      <c r="C842" s="37" t="s">
        <v>209</v>
      </c>
      <c r="D842" s="70">
        <v>16</v>
      </c>
      <c r="E842" s="410"/>
      <c r="F842" s="33">
        <f t="shared" ref="F842" si="190">D842*E842</f>
        <v>0</v>
      </c>
    </row>
    <row r="843" spans="1:6" ht="38.25">
      <c r="A843" s="28" t="s">
        <v>2493</v>
      </c>
      <c r="B843" s="28" t="s">
        <v>2494</v>
      </c>
      <c r="C843" s="37"/>
      <c r="D843" s="70"/>
      <c r="E843" s="233"/>
      <c r="F843" s="30"/>
    </row>
    <row r="844" spans="1:6">
      <c r="A844" s="31" t="s">
        <v>2495</v>
      </c>
      <c r="B844" s="297" t="s">
        <v>2496</v>
      </c>
      <c r="C844" s="37" t="s">
        <v>209</v>
      </c>
      <c r="D844" s="70">
        <v>1</v>
      </c>
      <c r="E844" s="410"/>
      <c r="F844" s="33">
        <f t="shared" ref="F844" si="191">D844*E844</f>
        <v>0</v>
      </c>
    </row>
    <row r="845" spans="1:6" ht="25.5">
      <c r="A845" s="28" t="s">
        <v>2497</v>
      </c>
      <c r="B845" s="28" t="s">
        <v>2480</v>
      </c>
      <c r="C845" s="37"/>
      <c r="D845" s="70"/>
      <c r="E845" s="233"/>
      <c r="F845" s="30"/>
    </row>
    <row r="846" spans="1:6">
      <c r="A846" s="31" t="s">
        <v>2498</v>
      </c>
      <c r="B846" s="297" t="s">
        <v>2482</v>
      </c>
      <c r="C846" s="37" t="s">
        <v>29</v>
      </c>
      <c r="D846" s="70">
        <v>10</v>
      </c>
      <c r="E846" s="410"/>
      <c r="F846" s="33">
        <f t="shared" ref="F846" si="192">D846*E846</f>
        <v>0</v>
      </c>
    </row>
    <row r="847" spans="1:6" ht="38.25">
      <c r="A847" s="28" t="s">
        <v>2499</v>
      </c>
      <c r="B847" s="28" t="s">
        <v>2500</v>
      </c>
      <c r="C847" s="37"/>
      <c r="D847" s="70"/>
      <c r="E847" s="233"/>
      <c r="F847" s="30"/>
    </row>
    <row r="848" spans="1:6">
      <c r="A848" s="31" t="s">
        <v>2501</v>
      </c>
      <c r="B848" s="297" t="s">
        <v>2502</v>
      </c>
      <c r="C848" s="37" t="s">
        <v>29</v>
      </c>
      <c r="D848" s="70">
        <v>16</v>
      </c>
      <c r="E848" s="410"/>
      <c r="F848" s="33">
        <f t="shared" ref="F848" si="193">D848*E848</f>
        <v>0</v>
      </c>
    </row>
    <row r="849" spans="1:6" ht="38.25">
      <c r="A849" s="28" t="s">
        <v>2503</v>
      </c>
      <c r="B849" s="28" t="s">
        <v>3874</v>
      </c>
      <c r="C849" s="37"/>
      <c r="D849" s="69"/>
      <c r="E849" s="233"/>
      <c r="F849" s="30"/>
    </row>
    <row r="850" spans="1:6">
      <c r="A850" s="31" t="s">
        <v>2504</v>
      </c>
      <c r="B850" s="297" t="s">
        <v>3875</v>
      </c>
      <c r="C850" s="37" t="s">
        <v>29</v>
      </c>
      <c r="D850" s="70">
        <v>1</v>
      </c>
      <c r="E850" s="410"/>
      <c r="F850" s="33">
        <f t="shared" ref="F850" si="194">D850*E850</f>
        <v>0</v>
      </c>
    </row>
    <row r="851" spans="1:6">
      <c r="A851" s="102"/>
      <c r="B851" s="104" t="s">
        <v>1993</v>
      </c>
      <c r="C851" s="29"/>
      <c r="D851" s="89"/>
      <c r="E851" s="371"/>
      <c r="F851" s="103"/>
    </row>
    <row r="852" spans="1:6" ht="51">
      <c r="A852" s="28" t="s">
        <v>2505</v>
      </c>
      <c r="B852" s="28" t="s">
        <v>1995</v>
      </c>
      <c r="C852" s="37"/>
      <c r="D852" s="69"/>
      <c r="E852" s="233"/>
      <c r="F852" s="30"/>
    </row>
    <row r="853" spans="1:6">
      <c r="A853" s="31" t="s">
        <v>2506</v>
      </c>
      <c r="B853" s="297" t="s">
        <v>2296</v>
      </c>
      <c r="C853" s="37" t="s">
        <v>209</v>
      </c>
      <c r="D853" s="69">
        <v>1</v>
      </c>
      <c r="E853" s="410"/>
      <c r="F853" s="33">
        <f t="shared" ref="F853" si="195">D853*E853</f>
        <v>0</v>
      </c>
    </row>
    <row r="854" spans="1:6" ht="14.25">
      <c r="A854" s="28" t="s">
        <v>2507</v>
      </c>
      <c r="B854" s="28" t="s">
        <v>1999</v>
      </c>
      <c r="C854" s="37"/>
      <c r="D854" s="69"/>
      <c r="E854" s="233"/>
      <c r="F854" s="30"/>
    </row>
    <row r="855" spans="1:6">
      <c r="A855" s="31" t="s">
        <v>2508</v>
      </c>
      <c r="B855" s="297" t="s">
        <v>2000</v>
      </c>
      <c r="C855" s="37" t="s">
        <v>57</v>
      </c>
      <c r="D855" s="69">
        <v>3</v>
      </c>
      <c r="E855" s="410"/>
      <c r="F855" s="33">
        <f t="shared" ref="F855" si="196">D855*E855</f>
        <v>0</v>
      </c>
    </row>
    <row r="856" spans="1:6" ht="51">
      <c r="A856" s="28" t="s">
        <v>2509</v>
      </c>
      <c r="B856" s="28" t="s">
        <v>1766</v>
      </c>
      <c r="C856" s="37"/>
      <c r="D856" s="69"/>
      <c r="E856" s="233"/>
      <c r="F856" s="30"/>
    </row>
    <row r="857" spans="1:6">
      <c r="A857" s="31" t="s">
        <v>2510</v>
      </c>
      <c r="B857" s="297" t="s">
        <v>1884</v>
      </c>
      <c r="C857" s="37" t="s">
        <v>209</v>
      </c>
      <c r="D857" s="70">
        <v>1</v>
      </c>
      <c r="E857" s="410"/>
      <c r="F857" s="33">
        <f t="shared" ref="F857" si="197">D857*E857</f>
        <v>0</v>
      </c>
    </row>
    <row r="858" spans="1:6" ht="38.25">
      <c r="A858" s="28" t="s">
        <v>2511</v>
      </c>
      <c r="B858" s="28" t="s">
        <v>1583</v>
      </c>
      <c r="C858" s="37"/>
      <c r="D858" s="70"/>
      <c r="E858" s="233"/>
      <c r="F858" s="30"/>
    </row>
    <row r="859" spans="1:6">
      <c r="A859" s="31" t="s">
        <v>2512</v>
      </c>
      <c r="B859" s="297" t="s">
        <v>1884</v>
      </c>
      <c r="C859" s="37" t="s">
        <v>209</v>
      </c>
      <c r="D859" s="70">
        <v>3</v>
      </c>
      <c r="E859" s="410"/>
      <c r="F859" s="33">
        <f t="shared" ref="F859" si="198">D859*E859</f>
        <v>0</v>
      </c>
    </row>
    <row r="860" spans="1:6" ht="25.5">
      <c r="A860" s="28" t="s">
        <v>2513</v>
      </c>
      <c r="B860" s="28" t="s">
        <v>2006</v>
      </c>
      <c r="C860" s="37"/>
      <c r="D860" s="70"/>
      <c r="E860" s="233"/>
      <c r="F860" s="30"/>
    </row>
    <row r="861" spans="1:6">
      <c r="A861" s="31" t="s">
        <v>2514</v>
      </c>
      <c r="B861" s="297" t="s">
        <v>1884</v>
      </c>
      <c r="C861" s="37" t="s">
        <v>209</v>
      </c>
      <c r="D861" s="70">
        <v>1</v>
      </c>
      <c r="E861" s="410"/>
      <c r="F861" s="33">
        <f t="shared" ref="F861" si="199">D861*E861</f>
        <v>0</v>
      </c>
    </row>
    <row r="862" spans="1:6" ht="14.25">
      <c r="A862" s="28" t="s">
        <v>2515</v>
      </c>
      <c r="B862" s="28" t="s">
        <v>2012</v>
      </c>
      <c r="C862" s="37"/>
      <c r="D862" s="69"/>
      <c r="E862" s="233"/>
      <c r="F862" s="30"/>
    </row>
    <row r="863" spans="1:6">
      <c r="A863" s="31" t="s">
        <v>2516</v>
      </c>
      <c r="B863" s="297" t="s">
        <v>1612</v>
      </c>
      <c r="C863" s="37" t="s">
        <v>57</v>
      </c>
      <c r="D863" s="69">
        <v>29</v>
      </c>
      <c r="E863" s="410"/>
      <c r="F863" s="33">
        <f t="shared" ref="F863" si="200">D863*E863</f>
        <v>0</v>
      </c>
    </row>
    <row r="864" spans="1:6">
      <c r="A864" s="102"/>
      <c r="B864" s="104" t="s">
        <v>2015</v>
      </c>
      <c r="C864" s="29"/>
      <c r="D864" s="89"/>
      <c r="E864" s="371"/>
      <c r="F864" s="103"/>
    </row>
    <row r="865" spans="1:6" ht="25.5">
      <c r="A865" s="28" t="s">
        <v>2517</v>
      </c>
      <c r="B865" s="296" t="s">
        <v>2017</v>
      </c>
      <c r="C865" s="37"/>
      <c r="D865" s="69"/>
      <c r="E865" s="233"/>
      <c r="F865" s="30"/>
    </row>
    <row r="866" spans="1:6">
      <c r="A866" s="297" t="s">
        <v>2518</v>
      </c>
      <c r="B866" s="297" t="s">
        <v>2019</v>
      </c>
      <c r="C866" s="388"/>
      <c r="D866" s="297"/>
      <c r="E866" s="388"/>
      <c r="F866" s="297"/>
    </row>
    <row r="867" spans="1:6">
      <c r="A867" s="385" t="s">
        <v>1622</v>
      </c>
      <c r="B867" s="297" t="s">
        <v>2020</v>
      </c>
      <c r="C867" s="199"/>
      <c r="D867" s="200"/>
      <c r="E867" s="200"/>
      <c r="F867" s="201"/>
    </row>
    <row r="868" spans="1:6">
      <c r="A868" s="385" t="s">
        <v>1622</v>
      </c>
      <c r="B868" s="386" t="s">
        <v>2021</v>
      </c>
      <c r="C868" s="199"/>
      <c r="D868" s="200"/>
      <c r="E868" s="200"/>
      <c r="F868" s="201"/>
    </row>
    <row r="869" spans="1:6" ht="13.5" customHeight="1">
      <c r="A869" s="385" t="s">
        <v>1622</v>
      </c>
      <c r="B869" s="386" t="s">
        <v>2022</v>
      </c>
      <c r="C869" s="199"/>
      <c r="D869" s="200"/>
      <c r="E869" s="200"/>
      <c r="F869" s="201"/>
    </row>
    <row r="870" spans="1:6">
      <c r="A870" s="385" t="s">
        <v>1622</v>
      </c>
      <c r="B870" s="386" t="s">
        <v>2023</v>
      </c>
      <c r="C870" s="199"/>
      <c r="D870" s="200"/>
      <c r="E870" s="200"/>
      <c r="F870" s="201"/>
    </row>
    <row r="871" spans="1:6" ht="25.5">
      <c r="A871" s="385"/>
      <c r="B871" s="386" t="s">
        <v>2024</v>
      </c>
      <c r="C871" s="199"/>
      <c r="D871" s="200"/>
      <c r="E871" s="200"/>
      <c r="F871" s="201"/>
    </row>
    <row r="872" spans="1:6" ht="38.25">
      <c r="A872" s="385"/>
      <c r="B872" s="386" t="s">
        <v>2025</v>
      </c>
      <c r="C872" s="199"/>
      <c r="D872" s="69"/>
      <c r="E872" s="200"/>
      <c r="F872" s="201"/>
    </row>
    <row r="873" spans="1:6">
      <c r="A873" s="31" t="s">
        <v>2519</v>
      </c>
      <c r="B873" s="297" t="s">
        <v>2027</v>
      </c>
      <c r="C873" s="37" t="s">
        <v>209</v>
      </c>
      <c r="D873" s="70">
        <v>2</v>
      </c>
      <c r="E873" s="410"/>
      <c r="F873" s="33">
        <f t="shared" ref="F873" si="201">D873*E873</f>
        <v>0</v>
      </c>
    </row>
    <row r="874" spans="1:6" ht="38.25">
      <c r="A874" s="28" t="s">
        <v>2520</v>
      </c>
      <c r="B874" s="296" t="s">
        <v>2521</v>
      </c>
      <c r="C874" s="37"/>
      <c r="D874" s="70"/>
      <c r="E874" s="233"/>
      <c r="F874" s="30"/>
    </row>
    <row r="875" spans="1:6">
      <c r="A875" s="31" t="s">
        <v>2522</v>
      </c>
      <c r="B875" s="297" t="s">
        <v>1621</v>
      </c>
      <c r="C875" s="199"/>
      <c r="D875" s="70"/>
      <c r="E875" s="200"/>
      <c r="F875" s="201"/>
    </row>
    <row r="876" spans="1:6">
      <c r="A876" s="385" t="s">
        <v>1622</v>
      </c>
      <c r="B876" s="386" t="s">
        <v>2523</v>
      </c>
      <c r="C876" s="199"/>
      <c r="D876" s="70"/>
      <c r="E876" s="200"/>
      <c r="F876" s="201"/>
    </row>
    <row r="877" spans="1:6" ht="13.5" customHeight="1">
      <c r="A877" s="385" t="s">
        <v>1622</v>
      </c>
      <c r="B877" s="386" t="s">
        <v>1900</v>
      </c>
      <c r="C877" s="199"/>
      <c r="D877" s="70"/>
      <c r="E877" s="200"/>
      <c r="F877" s="201"/>
    </row>
    <row r="878" spans="1:6">
      <c r="A878" s="385" t="s">
        <v>1622</v>
      </c>
      <c r="B878" s="386" t="s">
        <v>1901</v>
      </c>
      <c r="C878" s="199"/>
      <c r="D878" s="70"/>
      <c r="E878" s="200"/>
      <c r="F878" s="201"/>
    </row>
    <row r="879" spans="1:6">
      <c r="A879" s="385" t="s">
        <v>1622</v>
      </c>
      <c r="B879" s="386" t="s">
        <v>1902</v>
      </c>
      <c r="C879" s="199"/>
      <c r="D879" s="70"/>
      <c r="E879" s="200"/>
      <c r="F879" s="201"/>
    </row>
    <row r="880" spans="1:6">
      <c r="A880" s="385" t="s">
        <v>1622</v>
      </c>
      <c r="B880" s="386" t="s">
        <v>1903</v>
      </c>
      <c r="C880" s="199"/>
      <c r="D880" s="70"/>
      <c r="E880" s="200"/>
      <c r="F880" s="201"/>
    </row>
    <row r="881" spans="1:6">
      <c r="A881" s="385" t="s">
        <v>1622</v>
      </c>
      <c r="B881" s="386" t="s">
        <v>1904</v>
      </c>
      <c r="C881" s="199"/>
      <c r="D881" s="70"/>
      <c r="E881" s="200"/>
      <c r="F881" s="201"/>
    </row>
    <row r="882" spans="1:6">
      <c r="A882" s="385" t="s">
        <v>1622</v>
      </c>
      <c r="B882" s="386" t="s">
        <v>1905</v>
      </c>
      <c r="C882" s="199"/>
      <c r="D882" s="70"/>
      <c r="E882" s="200"/>
      <c r="F882" s="201"/>
    </row>
    <row r="883" spans="1:6">
      <c r="A883" s="31" t="s">
        <v>2524</v>
      </c>
      <c r="B883" s="297" t="s">
        <v>2033</v>
      </c>
      <c r="C883" s="37" t="s">
        <v>209</v>
      </c>
      <c r="D883" s="70">
        <v>2</v>
      </c>
      <c r="E883" s="410"/>
      <c r="F883" s="33">
        <f t="shared" ref="F883" si="202">D883*E883</f>
        <v>0</v>
      </c>
    </row>
    <row r="884" spans="1:6" ht="38.25">
      <c r="A884" s="296" t="s">
        <v>2525</v>
      </c>
      <c r="B884" s="296" t="s">
        <v>2526</v>
      </c>
      <c r="C884" s="37"/>
      <c r="D884" s="70"/>
      <c r="E884" s="233"/>
      <c r="F884" s="30"/>
    </row>
    <row r="885" spans="1:6">
      <c r="A885" s="31" t="s">
        <v>2527</v>
      </c>
      <c r="B885" s="297" t="s">
        <v>1621</v>
      </c>
      <c r="C885" s="199"/>
      <c r="D885" s="70"/>
      <c r="E885" s="200"/>
      <c r="F885" s="201"/>
    </row>
    <row r="886" spans="1:6">
      <c r="A886" s="385" t="s">
        <v>1622</v>
      </c>
      <c r="B886" s="386" t="s">
        <v>2528</v>
      </c>
      <c r="C886" s="199"/>
      <c r="D886" s="70"/>
      <c r="E886" s="200"/>
      <c r="F886" s="201"/>
    </row>
    <row r="887" spans="1:6" ht="13.5" customHeight="1">
      <c r="A887" s="385" t="s">
        <v>1622</v>
      </c>
      <c r="B887" s="386" t="s">
        <v>1900</v>
      </c>
      <c r="C887" s="199"/>
      <c r="D887" s="70"/>
      <c r="E887" s="200"/>
      <c r="F887" s="201"/>
    </row>
    <row r="888" spans="1:6">
      <c r="A888" s="385" t="s">
        <v>1622</v>
      </c>
      <c r="B888" s="386" t="s">
        <v>1901</v>
      </c>
      <c r="C888" s="199"/>
      <c r="D888" s="70"/>
      <c r="E888" s="200"/>
      <c r="F888" s="201"/>
    </row>
    <row r="889" spans="1:6">
      <c r="A889" s="385" t="s">
        <v>1622</v>
      </c>
      <c r="B889" s="386" t="s">
        <v>1902</v>
      </c>
      <c r="C889" s="199"/>
      <c r="D889" s="70"/>
      <c r="E889" s="200"/>
      <c r="F889" s="201"/>
    </row>
    <row r="890" spans="1:6">
      <c r="A890" s="385" t="s">
        <v>1622</v>
      </c>
      <c r="B890" s="386" t="s">
        <v>1903</v>
      </c>
      <c r="C890" s="199"/>
      <c r="D890" s="70"/>
      <c r="E890" s="200"/>
      <c r="F890" s="201"/>
    </row>
    <row r="891" spans="1:6">
      <c r="A891" s="385" t="s">
        <v>1622</v>
      </c>
      <c r="B891" s="386" t="s">
        <v>2038</v>
      </c>
      <c r="C891" s="199"/>
      <c r="D891" s="70"/>
      <c r="E891" s="200"/>
      <c r="F891" s="201"/>
    </row>
    <row r="892" spans="1:6">
      <c r="A892" s="385" t="s">
        <v>1622</v>
      </c>
      <c r="B892" s="386" t="s">
        <v>1905</v>
      </c>
      <c r="C892" s="199"/>
      <c r="D892" s="70"/>
      <c r="E892" s="200"/>
      <c r="F892" s="201"/>
    </row>
    <row r="893" spans="1:6">
      <c r="A893" s="31" t="s">
        <v>2529</v>
      </c>
      <c r="B893" s="297" t="s">
        <v>2040</v>
      </c>
      <c r="C893" s="37" t="s">
        <v>209</v>
      </c>
      <c r="D893" s="70">
        <v>2</v>
      </c>
      <c r="E893" s="410"/>
      <c r="F893" s="33">
        <f t="shared" ref="F893" si="203">D893*E893</f>
        <v>0</v>
      </c>
    </row>
    <row r="894" spans="1:6" ht="25.5">
      <c r="A894" s="296" t="s">
        <v>2530</v>
      </c>
      <c r="B894" s="296" t="s">
        <v>2042</v>
      </c>
      <c r="C894" s="37"/>
      <c r="D894" s="69"/>
      <c r="E894" s="233"/>
      <c r="F894" s="30"/>
    </row>
    <row r="895" spans="1:6">
      <c r="A895" s="31" t="s">
        <v>2531</v>
      </c>
      <c r="B895" s="297" t="s">
        <v>1621</v>
      </c>
      <c r="C895" s="199"/>
      <c r="D895" s="69"/>
      <c r="E895" s="200"/>
      <c r="F895" s="201"/>
    </row>
    <row r="896" spans="1:6">
      <c r="A896" s="385" t="s">
        <v>1622</v>
      </c>
      <c r="B896" s="389" t="s">
        <v>2322</v>
      </c>
      <c r="C896" s="199"/>
      <c r="D896" s="69"/>
      <c r="E896" s="200"/>
      <c r="F896" s="201"/>
    </row>
    <row r="897" spans="1:6" ht="13.5" customHeight="1">
      <c r="A897" s="385" t="s">
        <v>1622</v>
      </c>
      <c r="B897" s="389" t="s">
        <v>2045</v>
      </c>
      <c r="C897" s="199"/>
      <c r="D897" s="69"/>
      <c r="E897" s="200"/>
      <c r="F897" s="201"/>
    </row>
    <row r="898" spans="1:6">
      <c r="A898" s="385" t="s">
        <v>1622</v>
      </c>
      <c r="B898" s="390" t="s">
        <v>1901</v>
      </c>
      <c r="C898" s="199"/>
      <c r="D898" s="69"/>
      <c r="E898" s="200"/>
      <c r="F898" s="201"/>
    </row>
    <row r="899" spans="1:6">
      <c r="A899" s="385" t="s">
        <v>1622</v>
      </c>
      <c r="B899" s="390" t="s">
        <v>1902</v>
      </c>
      <c r="C899" s="199"/>
      <c r="D899" s="69"/>
      <c r="E899" s="200"/>
      <c r="F899" s="201"/>
    </row>
    <row r="900" spans="1:6">
      <c r="A900" s="385" t="s">
        <v>1622</v>
      </c>
      <c r="B900" s="390" t="s">
        <v>1903</v>
      </c>
      <c r="C900" s="199"/>
      <c r="D900" s="69"/>
      <c r="E900" s="200"/>
      <c r="F900" s="201"/>
    </row>
    <row r="901" spans="1:6">
      <c r="A901" s="385" t="s">
        <v>1622</v>
      </c>
      <c r="B901" s="390" t="s">
        <v>2046</v>
      </c>
      <c r="C901" s="199"/>
      <c r="D901" s="69"/>
      <c r="E901" s="200"/>
      <c r="F901" s="201"/>
    </row>
    <row r="902" spans="1:6">
      <c r="A902" s="385" t="s">
        <v>1622</v>
      </c>
      <c r="B902" s="390" t="s">
        <v>2047</v>
      </c>
      <c r="C902" s="199"/>
      <c r="D902" s="69"/>
      <c r="E902" s="200"/>
      <c r="F902" s="201"/>
    </row>
    <row r="903" spans="1:6">
      <c r="A903" s="31" t="s">
        <v>2532</v>
      </c>
      <c r="B903" s="297" t="s">
        <v>2049</v>
      </c>
      <c r="C903" s="37" t="s">
        <v>209</v>
      </c>
      <c r="D903" s="70">
        <v>2</v>
      </c>
      <c r="E903" s="410"/>
      <c r="F903" s="33">
        <f t="shared" ref="F903" si="204">D903*E903</f>
        <v>0</v>
      </c>
    </row>
    <row r="904" spans="1:6" ht="51">
      <c r="A904" s="296" t="s">
        <v>2533</v>
      </c>
      <c r="B904" s="296" t="s">
        <v>2534</v>
      </c>
      <c r="C904" s="37"/>
      <c r="D904" s="70"/>
      <c r="E904" s="233"/>
      <c r="F904" s="30"/>
    </row>
    <row r="905" spans="1:6">
      <c r="A905" s="31" t="s">
        <v>2535</v>
      </c>
      <c r="B905" s="297" t="s">
        <v>2536</v>
      </c>
      <c r="C905" s="37" t="s">
        <v>29</v>
      </c>
      <c r="D905" s="70">
        <v>2</v>
      </c>
      <c r="E905" s="410"/>
      <c r="F905" s="33">
        <f t="shared" ref="F905" si="205">D905*E905</f>
        <v>0</v>
      </c>
    </row>
    <row r="906" spans="1:6" ht="25.5">
      <c r="A906" s="296" t="s">
        <v>2537</v>
      </c>
      <c r="B906" s="296" t="s">
        <v>2063</v>
      </c>
      <c r="C906" s="37"/>
      <c r="D906" s="70"/>
      <c r="E906" s="233"/>
      <c r="F906" s="30"/>
    </row>
    <row r="907" spans="1:6">
      <c r="A907" s="31" t="s">
        <v>2538</v>
      </c>
      <c r="B907" s="297" t="s">
        <v>2539</v>
      </c>
      <c r="C907" s="37" t="s">
        <v>29</v>
      </c>
      <c r="D907" s="70">
        <v>4</v>
      </c>
      <c r="E907" s="410"/>
      <c r="F907" s="33">
        <f t="shared" ref="F907:F908" si="206">D907*E907</f>
        <v>0</v>
      </c>
    </row>
    <row r="908" spans="1:6">
      <c r="A908" s="31" t="s">
        <v>2540</v>
      </c>
      <c r="B908" s="297" t="s">
        <v>2065</v>
      </c>
      <c r="C908" s="37" t="s">
        <v>29</v>
      </c>
      <c r="D908" s="70">
        <v>2</v>
      </c>
      <c r="E908" s="410"/>
      <c r="F908" s="33">
        <f t="shared" si="206"/>
        <v>0</v>
      </c>
    </row>
    <row r="909" spans="1:6" ht="25.5">
      <c r="A909" s="296" t="s">
        <v>2541</v>
      </c>
      <c r="B909" s="296" t="s">
        <v>2542</v>
      </c>
      <c r="C909" s="37"/>
      <c r="D909" s="70"/>
      <c r="E909" s="233"/>
      <c r="F909" s="30"/>
    </row>
    <row r="910" spans="1:6">
      <c r="A910" s="31" t="s">
        <v>2543</v>
      </c>
      <c r="B910" s="297" t="s">
        <v>2539</v>
      </c>
      <c r="C910" s="37" t="s">
        <v>29</v>
      </c>
      <c r="D910" s="70">
        <v>2</v>
      </c>
      <c r="E910" s="410"/>
      <c r="F910" s="33">
        <f t="shared" ref="F910" si="207">D910*E910</f>
        <v>0</v>
      </c>
    </row>
    <row r="911" spans="1:6" ht="51">
      <c r="A911" s="296" t="s">
        <v>2544</v>
      </c>
      <c r="B911" s="296" t="s">
        <v>2325</v>
      </c>
      <c r="C911" s="37"/>
      <c r="D911" s="70"/>
      <c r="E911" s="233"/>
      <c r="F911" s="30"/>
    </row>
    <row r="912" spans="1:6">
      <c r="A912" s="31" t="s">
        <v>2545</v>
      </c>
      <c r="B912" s="297" t="s">
        <v>2546</v>
      </c>
      <c r="C912" s="37" t="s">
        <v>29</v>
      </c>
      <c r="D912" s="70">
        <v>1</v>
      </c>
      <c r="E912" s="410"/>
      <c r="F912" s="33">
        <f t="shared" ref="F912" si="208">D912*E912</f>
        <v>0</v>
      </c>
    </row>
    <row r="913" spans="1:6" ht="25.5">
      <c r="A913" s="296" t="s">
        <v>2547</v>
      </c>
      <c r="B913" s="296" t="s">
        <v>2055</v>
      </c>
      <c r="C913" s="37"/>
      <c r="D913" s="69"/>
      <c r="E913" s="233"/>
      <c r="F913" s="30"/>
    </row>
    <row r="914" spans="1:6">
      <c r="A914" s="31" t="s">
        <v>2548</v>
      </c>
      <c r="B914" s="297" t="s">
        <v>2057</v>
      </c>
      <c r="C914" s="37" t="s">
        <v>209</v>
      </c>
      <c r="D914" s="70">
        <v>1</v>
      </c>
      <c r="E914" s="410"/>
      <c r="F914" s="33">
        <f t="shared" ref="F914" si="209">D914*E914</f>
        <v>0</v>
      </c>
    </row>
    <row r="915" spans="1:6" ht="25.5">
      <c r="A915" s="296" t="s">
        <v>2549</v>
      </c>
      <c r="B915" s="296" t="s">
        <v>2542</v>
      </c>
      <c r="C915" s="37"/>
      <c r="D915" s="69"/>
      <c r="E915" s="233"/>
      <c r="F915" s="30"/>
    </row>
    <row r="916" spans="1:6">
      <c r="A916" s="31" t="s">
        <v>2550</v>
      </c>
      <c r="B916" s="297" t="s">
        <v>2551</v>
      </c>
      <c r="C916" s="37" t="s">
        <v>57</v>
      </c>
      <c r="D916" s="69">
        <v>12</v>
      </c>
      <c r="E916" s="410"/>
      <c r="F916" s="33">
        <f t="shared" ref="F916:F917" si="210">D916*E916</f>
        <v>0</v>
      </c>
    </row>
    <row r="917" spans="1:6">
      <c r="A917" s="31" t="s">
        <v>2552</v>
      </c>
      <c r="B917" s="297" t="s">
        <v>2061</v>
      </c>
      <c r="C917" s="37" t="s">
        <v>57</v>
      </c>
      <c r="D917" s="69">
        <v>108</v>
      </c>
      <c r="E917" s="410"/>
      <c r="F917" s="33">
        <f t="shared" si="210"/>
        <v>0</v>
      </c>
    </row>
    <row r="918" spans="1:6" ht="25.5">
      <c r="A918" s="28" t="s">
        <v>2553</v>
      </c>
      <c r="B918" s="296" t="s">
        <v>1774</v>
      </c>
      <c r="C918" s="37"/>
      <c r="D918" s="69"/>
      <c r="E918" s="233"/>
      <c r="F918" s="30"/>
    </row>
    <row r="919" spans="1:6">
      <c r="A919" s="31" t="s">
        <v>2554</v>
      </c>
      <c r="B919" s="297" t="s">
        <v>2065</v>
      </c>
      <c r="C919" s="37" t="s">
        <v>29</v>
      </c>
      <c r="D919" s="70">
        <v>2</v>
      </c>
      <c r="E919" s="410"/>
      <c r="F919" s="33">
        <f t="shared" ref="F919" si="211">D919*E919</f>
        <v>0</v>
      </c>
    </row>
    <row r="920" spans="1:6" ht="25.5">
      <c r="A920" s="28" t="s">
        <v>2555</v>
      </c>
      <c r="B920" s="296" t="s">
        <v>2067</v>
      </c>
      <c r="C920" s="37"/>
      <c r="D920" s="70"/>
      <c r="E920" s="233"/>
      <c r="F920" s="30"/>
    </row>
    <row r="921" spans="1:6">
      <c r="A921" s="31" t="s">
        <v>2556</v>
      </c>
      <c r="B921" s="297" t="s">
        <v>2065</v>
      </c>
      <c r="C921" s="37" t="s">
        <v>29</v>
      </c>
      <c r="D921" s="70">
        <v>1</v>
      </c>
      <c r="E921" s="410"/>
      <c r="F921" s="33">
        <f t="shared" ref="F921" si="212">D921*E921</f>
        <v>0</v>
      </c>
    </row>
    <row r="922" spans="1:6">
      <c r="A922" s="102"/>
      <c r="B922" s="104" t="s">
        <v>2069</v>
      </c>
      <c r="C922" s="29"/>
      <c r="D922" s="89"/>
      <c r="E922" s="371"/>
      <c r="F922" s="103"/>
    </row>
    <row r="923" spans="1:6" ht="63.75">
      <c r="A923" s="28" t="s">
        <v>2557</v>
      </c>
      <c r="B923" s="296" t="s">
        <v>2071</v>
      </c>
      <c r="C923" s="37"/>
      <c r="D923" s="69"/>
      <c r="E923" s="233"/>
      <c r="F923" s="30"/>
    </row>
    <row r="924" spans="1:6">
      <c r="A924" s="31" t="s">
        <v>2558</v>
      </c>
      <c r="B924" s="297" t="s">
        <v>2073</v>
      </c>
      <c r="C924" s="37" t="s">
        <v>209</v>
      </c>
      <c r="D924" s="70">
        <v>1</v>
      </c>
      <c r="E924" s="410"/>
      <c r="F924" s="33">
        <f t="shared" ref="F924" si="213">D924*E924</f>
        <v>0</v>
      </c>
    </row>
    <row r="925" spans="1:6" ht="25.5">
      <c r="A925" s="28" t="s">
        <v>2559</v>
      </c>
      <c r="B925" s="296" t="s">
        <v>1774</v>
      </c>
      <c r="C925" s="37"/>
      <c r="D925" s="69"/>
      <c r="E925" s="233"/>
      <c r="F925" s="30"/>
    </row>
    <row r="926" spans="1:6">
      <c r="A926" s="31" t="s">
        <v>2560</v>
      </c>
      <c r="B926" s="297" t="s">
        <v>1776</v>
      </c>
      <c r="C926" s="37" t="s">
        <v>29</v>
      </c>
      <c r="D926" s="70">
        <v>4</v>
      </c>
      <c r="E926" s="410"/>
      <c r="F926" s="33">
        <f t="shared" ref="F926:F927" si="214">D926*E926</f>
        <v>0</v>
      </c>
    </row>
    <row r="927" spans="1:6">
      <c r="A927" s="31" t="s">
        <v>2561</v>
      </c>
      <c r="B927" s="297" t="s">
        <v>1884</v>
      </c>
      <c r="C927" s="37" t="s">
        <v>29</v>
      </c>
      <c r="D927" s="70">
        <v>1</v>
      </c>
      <c r="E927" s="410"/>
      <c r="F927" s="33">
        <f t="shared" si="214"/>
        <v>0</v>
      </c>
    </row>
    <row r="928" spans="1:6" ht="14.25">
      <c r="A928" s="28" t="s">
        <v>2562</v>
      </c>
      <c r="B928" s="296" t="s">
        <v>2078</v>
      </c>
      <c r="C928" s="37"/>
      <c r="D928" s="69"/>
      <c r="E928" s="233"/>
      <c r="F928" s="30"/>
    </row>
    <row r="929" spans="1:6">
      <c r="A929" s="31" t="s">
        <v>2563</v>
      </c>
      <c r="B929" s="297" t="s">
        <v>1763</v>
      </c>
      <c r="C929" s="37" t="s">
        <v>57</v>
      </c>
      <c r="D929" s="69">
        <v>243</v>
      </c>
      <c r="E929" s="410"/>
      <c r="F929" s="33">
        <f t="shared" ref="F929:F930" si="215">D929*E929</f>
        <v>0</v>
      </c>
    </row>
    <row r="930" spans="1:6">
      <c r="A930" s="31" t="s">
        <v>2564</v>
      </c>
      <c r="B930" s="297" t="s">
        <v>1612</v>
      </c>
      <c r="C930" s="37" t="s">
        <v>57</v>
      </c>
      <c r="D930" s="69">
        <v>49</v>
      </c>
      <c r="E930" s="410"/>
      <c r="F930" s="33">
        <f t="shared" si="215"/>
        <v>0</v>
      </c>
    </row>
    <row r="931" spans="1:6" ht="25.5">
      <c r="A931" s="28" t="s">
        <v>2565</v>
      </c>
      <c r="B931" s="296" t="s">
        <v>2082</v>
      </c>
      <c r="C931" s="37"/>
      <c r="D931" s="69"/>
      <c r="E931" s="233"/>
      <c r="F931" s="30"/>
    </row>
    <row r="932" spans="1:6">
      <c r="A932" s="31" t="s">
        <v>2566</v>
      </c>
      <c r="B932" s="297" t="s">
        <v>2084</v>
      </c>
      <c r="C932" s="37" t="s">
        <v>29</v>
      </c>
      <c r="D932" s="70">
        <v>2</v>
      </c>
      <c r="E932" s="410"/>
      <c r="F932" s="33">
        <f t="shared" ref="F932" si="216">D932*E932</f>
        <v>0</v>
      </c>
    </row>
    <row r="933" spans="1:6" ht="25.5">
      <c r="A933" s="28" t="s">
        <v>2567</v>
      </c>
      <c r="B933" s="296" t="s">
        <v>2086</v>
      </c>
      <c r="C933" s="37"/>
      <c r="D933" s="69"/>
      <c r="E933" s="233"/>
      <c r="F933" s="30"/>
    </row>
    <row r="934" spans="1:6">
      <c r="A934" s="31" t="s">
        <v>2568</v>
      </c>
      <c r="B934" s="297" t="s">
        <v>2088</v>
      </c>
      <c r="C934" s="37" t="s">
        <v>13</v>
      </c>
      <c r="D934" s="69">
        <v>106</v>
      </c>
      <c r="E934" s="410"/>
      <c r="F934" s="33">
        <f t="shared" ref="F934" si="217">D934*E934</f>
        <v>0</v>
      </c>
    </row>
    <row r="935" spans="1:6">
      <c r="A935" s="102"/>
      <c r="B935" s="104" t="s">
        <v>2089</v>
      </c>
      <c r="C935" s="29"/>
      <c r="D935" s="89"/>
      <c r="E935" s="371"/>
      <c r="F935" s="103"/>
    </row>
    <row r="936" spans="1:6" ht="14.25">
      <c r="A936" s="28" t="s">
        <v>2569</v>
      </c>
      <c r="B936" s="296" t="s">
        <v>2091</v>
      </c>
      <c r="C936" s="37"/>
      <c r="D936" s="69"/>
      <c r="E936" s="233"/>
      <c r="F936" s="30"/>
    </row>
    <row r="937" spans="1:6">
      <c r="A937" s="31" t="s">
        <v>2570</v>
      </c>
      <c r="B937" s="297" t="s">
        <v>2093</v>
      </c>
      <c r="C937" s="37" t="s">
        <v>209</v>
      </c>
      <c r="D937" s="70">
        <v>1</v>
      </c>
      <c r="E937" s="410"/>
      <c r="F937" s="33">
        <f t="shared" ref="F937" si="218">D937*E937</f>
        <v>0</v>
      </c>
    </row>
    <row r="938" spans="1:6" ht="25.5">
      <c r="A938" s="28" t="s">
        <v>2571</v>
      </c>
      <c r="B938" s="296" t="s">
        <v>2095</v>
      </c>
      <c r="C938" s="37"/>
      <c r="D938" s="70"/>
      <c r="E938" s="233"/>
      <c r="F938" s="30"/>
    </row>
    <row r="939" spans="1:6">
      <c r="A939" s="31" t="s">
        <v>2572</v>
      </c>
      <c r="B939" s="297" t="s">
        <v>2097</v>
      </c>
      <c r="C939" s="37" t="s">
        <v>209</v>
      </c>
      <c r="D939" s="70">
        <v>1</v>
      </c>
      <c r="E939" s="410"/>
      <c r="F939" s="33">
        <f t="shared" ref="F939" si="219">D939*E939</f>
        <v>0</v>
      </c>
    </row>
    <row r="940" spans="1:6" ht="14.25">
      <c r="A940" s="28" t="s">
        <v>2573</v>
      </c>
      <c r="B940" s="296" t="s">
        <v>2099</v>
      </c>
      <c r="C940" s="37"/>
      <c r="D940" s="70"/>
      <c r="E940" s="233"/>
      <c r="F940" s="30"/>
    </row>
    <row r="941" spans="1:6">
      <c r="A941" s="31" t="s">
        <v>2574</v>
      </c>
      <c r="B941" s="297" t="s">
        <v>2101</v>
      </c>
      <c r="C941" s="37" t="s">
        <v>209</v>
      </c>
      <c r="D941" s="70">
        <v>1</v>
      </c>
      <c r="E941" s="410"/>
      <c r="F941" s="33">
        <f t="shared" ref="F941" si="220">D941*E941</f>
        <v>0</v>
      </c>
    </row>
    <row r="942" spans="1:6" ht="14.25">
      <c r="A942" s="28" t="s">
        <v>2575</v>
      </c>
      <c r="B942" s="296" t="s">
        <v>2103</v>
      </c>
      <c r="C942" s="37"/>
      <c r="D942" s="70"/>
      <c r="E942" s="233"/>
      <c r="F942" s="30"/>
    </row>
    <row r="943" spans="1:6">
      <c r="A943" s="31" t="s">
        <v>2576</v>
      </c>
      <c r="B943" s="297" t="s">
        <v>2105</v>
      </c>
      <c r="C943" s="37" t="s">
        <v>209</v>
      </c>
      <c r="D943" s="70">
        <v>1</v>
      </c>
      <c r="E943" s="410"/>
      <c r="F943" s="33">
        <f t="shared" ref="F943" si="221">D943*E943</f>
        <v>0</v>
      </c>
    </row>
    <row r="944" spans="1:6" ht="14.25">
      <c r="A944" s="28" t="s">
        <v>2577</v>
      </c>
      <c r="B944" s="296" t="s">
        <v>2107</v>
      </c>
      <c r="C944" s="37"/>
      <c r="D944" s="70"/>
      <c r="E944" s="233"/>
      <c r="F944" s="30"/>
    </row>
    <row r="945" spans="1:6">
      <c r="A945" s="31" t="s">
        <v>2578</v>
      </c>
      <c r="B945" s="297" t="s">
        <v>2109</v>
      </c>
      <c r="C945" s="37" t="s">
        <v>209</v>
      </c>
      <c r="D945" s="70">
        <v>1</v>
      </c>
      <c r="E945" s="410"/>
      <c r="F945" s="33">
        <f t="shared" ref="F945" si="222">D945*E945</f>
        <v>0</v>
      </c>
    </row>
    <row r="946" spans="1:6" ht="38.25">
      <c r="A946" s="28" t="s">
        <v>2579</v>
      </c>
      <c r="B946" s="296" t="s">
        <v>2111</v>
      </c>
      <c r="C946" s="37"/>
      <c r="D946" s="70"/>
      <c r="E946" s="233"/>
      <c r="F946" s="30"/>
    </row>
    <row r="947" spans="1:6">
      <c r="A947" s="31" t="s">
        <v>2580</v>
      </c>
      <c r="B947" s="297" t="s">
        <v>2113</v>
      </c>
      <c r="C947" s="37" t="s">
        <v>209</v>
      </c>
      <c r="D947" s="70">
        <v>1</v>
      </c>
      <c r="E947" s="410"/>
      <c r="F947" s="33">
        <f t="shared" ref="F947" si="223">D947*E947</f>
        <v>0</v>
      </c>
    </row>
    <row r="948" spans="1:6" ht="14.25">
      <c r="A948" s="28" t="s">
        <v>2581</v>
      </c>
      <c r="B948" s="296" t="s">
        <v>2115</v>
      </c>
      <c r="C948" s="37"/>
      <c r="D948" s="70"/>
      <c r="E948" s="233"/>
      <c r="F948" s="30"/>
    </row>
    <row r="949" spans="1:6">
      <c r="A949" s="31" t="s">
        <v>2582</v>
      </c>
      <c r="B949" s="297" t="s">
        <v>2117</v>
      </c>
      <c r="C949" s="37" t="s">
        <v>209</v>
      </c>
      <c r="D949" s="70">
        <v>1</v>
      </c>
      <c r="E949" s="410"/>
      <c r="F949" s="33">
        <f t="shared" ref="F949" si="224">D949*E949</f>
        <v>0</v>
      </c>
    </row>
    <row r="950" spans="1:6">
      <c r="A950" s="51" t="s">
        <v>2583</v>
      </c>
      <c r="B950" s="58" t="s">
        <v>2584</v>
      </c>
      <c r="C950" s="45"/>
      <c r="D950" s="68"/>
      <c r="E950" s="359"/>
      <c r="F950" s="86">
        <f>SUM(F951:F1108)</f>
        <v>0</v>
      </c>
    </row>
    <row r="951" spans="1:6">
      <c r="A951" s="102"/>
      <c r="B951" s="104" t="s">
        <v>2585</v>
      </c>
      <c r="C951" s="29"/>
      <c r="D951" s="89"/>
      <c r="E951" s="371"/>
      <c r="F951" s="184"/>
    </row>
    <row r="952" spans="1:6" ht="63.75">
      <c r="A952" s="28" t="s">
        <v>2586</v>
      </c>
      <c r="B952" s="296" t="s">
        <v>2587</v>
      </c>
      <c r="C952" s="37"/>
      <c r="D952" s="69"/>
      <c r="E952" s="233"/>
      <c r="F952" s="30"/>
    </row>
    <row r="953" spans="1:6">
      <c r="A953" s="31" t="s">
        <v>2588</v>
      </c>
      <c r="B953" s="297" t="s">
        <v>2589</v>
      </c>
      <c r="C953" s="37" t="s">
        <v>209</v>
      </c>
      <c r="D953" s="70">
        <v>1</v>
      </c>
      <c r="E953" s="410"/>
      <c r="F953" s="33">
        <f t="shared" ref="F953" si="225">D953*E953</f>
        <v>0</v>
      </c>
    </row>
    <row r="954" spans="1:6" ht="38.25">
      <c r="A954" s="28" t="s">
        <v>2590</v>
      </c>
      <c r="B954" s="296" t="s">
        <v>1583</v>
      </c>
      <c r="C954" s="37"/>
      <c r="D954" s="70"/>
      <c r="E954" s="233"/>
      <c r="F954" s="30"/>
    </row>
    <row r="955" spans="1:6">
      <c r="A955" s="31" t="s">
        <v>2591</v>
      </c>
      <c r="B955" s="297" t="s">
        <v>2592</v>
      </c>
      <c r="C955" s="37" t="s">
        <v>209</v>
      </c>
      <c r="D955" s="70">
        <v>1</v>
      </c>
      <c r="E955" s="410"/>
      <c r="F955" s="33">
        <f t="shared" ref="F955:F957" si="226">D955*E955</f>
        <v>0</v>
      </c>
    </row>
    <row r="956" spans="1:6">
      <c r="A956" s="31" t="s">
        <v>2593</v>
      </c>
      <c r="B956" s="297" t="s">
        <v>2594</v>
      </c>
      <c r="C956" s="37" t="s">
        <v>209</v>
      </c>
      <c r="D956" s="70">
        <v>2</v>
      </c>
      <c r="E956" s="410"/>
      <c r="F956" s="33">
        <f t="shared" si="226"/>
        <v>0</v>
      </c>
    </row>
    <row r="957" spans="1:6">
      <c r="A957" s="31" t="s">
        <v>2595</v>
      </c>
      <c r="B957" s="297" t="s">
        <v>2596</v>
      </c>
      <c r="C957" s="37" t="s">
        <v>209</v>
      </c>
      <c r="D957" s="70">
        <v>2</v>
      </c>
      <c r="E957" s="410"/>
      <c r="F957" s="33">
        <f t="shared" si="226"/>
        <v>0</v>
      </c>
    </row>
    <row r="958" spans="1:6" ht="38.25">
      <c r="A958" s="28" t="s">
        <v>2597</v>
      </c>
      <c r="B958" s="296" t="s">
        <v>1586</v>
      </c>
      <c r="C958" s="37"/>
      <c r="D958" s="70"/>
      <c r="E958" s="233"/>
      <c r="F958" s="30"/>
    </row>
    <row r="959" spans="1:6">
      <c r="A959" s="31" t="s">
        <v>2598</v>
      </c>
      <c r="B959" s="297" t="s">
        <v>2599</v>
      </c>
      <c r="C959" s="37" t="s">
        <v>209</v>
      </c>
      <c r="D959" s="70">
        <v>2</v>
      </c>
      <c r="E959" s="410"/>
      <c r="F959" s="33">
        <f t="shared" ref="F959" si="227">D959*E959</f>
        <v>0</v>
      </c>
    </row>
    <row r="960" spans="1:6" ht="51">
      <c r="A960" s="28" t="s">
        <v>2600</v>
      </c>
      <c r="B960" s="296" t="s">
        <v>1766</v>
      </c>
      <c r="C960" s="37"/>
      <c r="D960" s="70"/>
      <c r="E960" s="233"/>
      <c r="F960" s="30"/>
    </row>
    <row r="961" spans="1:6">
      <c r="A961" s="31" t="s">
        <v>2601</v>
      </c>
      <c r="B961" s="297" t="s">
        <v>2602</v>
      </c>
      <c r="C961" s="388" t="s">
        <v>209</v>
      </c>
      <c r="D961" s="70">
        <v>1</v>
      </c>
      <c r="E961" s="410"/>
      <c r="F961" s="33">
        <f t="shared" ref="F961:F962" si="228">D961*E961</f>
        <v>0</v>
      </c>
    </row>
    <row r="962" spans="1:6">
      <c r="A962" s="31" t="s">
        <v>2603</v>
      </c>
      <c r="B962" s="297" t="s">
        <v>2604</v>
      </c>
      <c r="C962" s="388" t="s">
        <v>209</v>
      </c>
      <c r="D962" s="70">
        <v>1</v>
      </c>
      <c r="E962" s="410"/>
      <c r="F962" s="33">
        <f t="shared" si="228"/>
        <v>0</v>
      </c>
    </row>
    <row r="963" spans="1:6" ht="25.5">
      <c r="A963" s="28" t="s">
        <v>2605</v>
      </c>
      <c r="B963" s="296" t="s">
        <v>1595</v>
      </c>
      <c r="C963" s="37"/>
      <c r="D963" s="70"/>
      <c r="E963" s="233"/>
      <c r="F963" s="30"/>
    </row>
    <row r="964" spans="1:6">
      <c r="A964" s="31" t="s">
        <v>2606</v>
      </c>
      <c r="B964" s="297" t="s">
        <v>1601</v>
      </c>
      <c r="C964" s="388" t="s">
        <v>209</v>
      </c>
      <c r="D964" s="70">
        <v>1</v>
      </c>
      <c r="E964" s="410"/>
      <c r="F964" s="33">
        <f t="shared" ref="F964:F968" si="229">D964*E964</f>
        <v>0</v>
      </c>
    </row>
    <row r="965" spans="1:6">
      <c r="A965" s="31" t="s">
        <v>2607</v>
      </c>
      <c r="B965" s="297" t="s">
        <v>2608</v>
      </c>
      <c r="C965" s="388" t="s">
        <v>209</v>
      </c>
      <c r="D965" s="70">
        <v>1</v>
      </c>
      <c r="E965" s="410"/>
      <c r="F965" s="33">
        <f t="shared" si="229"/>
        <v>0</v>
      </c>
    </row>
    <row r="966" spans="1:6">
      <c r="A966" s="31" t="s">
        <v>2609</v>
      </c>
      <c r="B966" s="297" t="s">
        <v>2610</v>
      </c>
      <c r="C966" s="388" t="s">
        <v>209</v>
      </c>
      <c r="D966" s="70">
        <v>2</v>
      </c>
      <c r="E966" s="410"/>
      <c r="F966" s="33">
        <f t="shared" si="229"/>
        <v>0</v>
      </c>
    </row>
    <row r="967" spans="1:6">
      <c r="A967" s="31" t="s">
        <v>2611</v>
      </c>
      <c r="B967" s="297" t="s">
        <v>1603</v>
      </c>
      <c r="C967" s="388" t="s">
        <v>209</v>
      </c>
      <c r="D967" s="70">
        <v>1</v>
      </c>
      <c r="E967" s="410"/>
      <c r="F967" s="33">
        <f t="shared" si="229"/>
        <v>0</v>
      </c>
    </row>
    <row r="968" spans="1:6">
      <c r="A968" s="31" t="s">
        <v>2612</v>
      </c>
      <c r="B968" s="297" t="s">
        <v>2613</v>
      </c>
      <c r="C968" s="388" t="s">
        <v>209</v>
      </c>
      <c r="D968" s="70">
        <v>1</v>
      </c>
      <c r="E968" s="410"/>
      <c r="F968" s="33">
        <f t="shared" si="229"/>
        <v>0</v>
      </c>
    </row>
    <row r="969" spans="1:6" ht="14.25">
      <c r="A969" s="28" t="s">
        <v>2614</v>
      </c>
      <c r="B969" s="296" t="s">
        <v>2615</v>
      </c>
      <c r="C969" s="37"/>
      <c r="D969" s="69"/>
      <c r="E969" s="233"/>
      <c r="F969" s="30"/>
    </row>
    <row r="970" spans="1:6">
      <c r="A970" s="31" t="s">
        <v>2616</v>
      </c>
      <c r="B970" s="297" t="s">
        <v>2617</v>
      </c>
      <c r="C970" s="388" t="s">
        <v>57</v>
      </c>
      <c r="D970" s="69">
        <v>3</v>
      </c>
      <c r="E970" s="410"/>
      <c r="F970" s="33">
        <f t="shared" ref="F970:F971" si="230">D970*E970</f>
        <v>0</v>
      </c>
    </row>
    <row r="971" spans="1:6">
      <c r="A971" s="31" t="s">
        <v>2618</v>
      </c>
      <c r="B971" s="297" t="s">
        <v>2619</v>
      </c>
      <c r="C971" s="388" t="s">
        <v>57</v>
      </c>
      <c r="D971" s="69">
        <v>29</v>
      </c>
      <c r="E971" s="410"/>
      <c r="F971" s="33">
        <f t="shared" si="230"/>
        <v>0</v>
      </c>
    </row>
    <row r="972" spans="1:6" ht="25.5">
      <c r="A972" s="28" t="s">
        <v>2620</v>
      </c>
      <c r="B972" s="296" t="s">
        <v>2621</v>
      </c>
      <c r="C972" s="37"/>
      <c r="D972" s="69"/>
      <c r="E972" s="233"/>
      <c r="F972" s="30"/>
    </row>
    <row r="973" spans="1:6">
      <c r="A973" s="31" t="s">
        <v>2622</v>
      </c>
      <c r="B973" s="297" t="s">
        <v>1621</v>
      </c>
      <c r="C973" s="199"/>
      <c r="D973" s="200"/>
      <c r="E973" s="200"/>
      <c r="F973" s="201"/>
    </row>
    <row r="974" spans="1:6">
      <c r="A974" s="385" t="s">
        <v>1622</v>
      </c>
      <c r="B974" s="297" t="s">
        <v>2322</v>
      </c>
      <c r="C974" s="199"/>
      <c r="D974" s="200"/>
      <c r="E974" s="200"/>
      <c r="F974" s="201"/>
    </row>
    <row r="975" spans="1:6" ht="13.5" customHeight="1">
      <c r="A975" s="385" t="s">
        <v>1622</v>
      </c>
      <c r="B975" s="297" t="s">
        <v>2045</v>
      </c>
      <c r="C975" s="199"/>
      <c r="D975" s="200"/>
      <c r="E975" s="200"/>
      <c r="F975" s="201"/>
    </row>
    <row r="976" spans="1:6">
      <c r="A976" s="385" t="s">
        <v>1622</v>
      </c>
      <c r="B976" s="297" t="s">
        <v>1901</v>
      </c>
      <c r="C976" s="199"/>
      <c r="D976" s="200"/>
      <c r="E976" s="200"/>
      <c r="F976" s="201"/>
    </row>
    <row r="977" spans="1:6">
      <c r="A977" s="385" t="s">
        <v>1622</v>
      </c>
      <c r="B977" s="297" t="s">
        <v>1902</v>
      </c>
      <c r="C977" s="199"/>
      <c r="D977" s="200"/>
      <c r="E977" s="200"/>
      <c r="F977" s="201"/>
    </row>
    <row r="978" spans="1:6">
      <c r="A978" s="385" t="s">
        <v>1622</v>
      </c>
      <c r="B978" s="297" t="s">
        <v>1903</v>
      </c>
      <c r="C978" s="199"/>
      <c r="D978" s="200"/>
      <c r="E978" s="200"/>
      <c r="F978" s="201"/>
    </row>
    <row r="979" spans="1:6">
      <c r="A979" s="385" t="s">
        <v>1622</v>
      </c>
      <c r="B979" s="297" t="s">
        <v>2046</v>
      </c>
      <c r="C979" s="199"/>
      <c r="D979" s="200"/>
      <c r="E979" s="200"/>
      <c r="F979" s="201"/>
    </row>
    <row r="980" spans="1:6">
      <c r="A980" s="385" t="s">
        <v>1622</v>
      </c>
      <c r="B980" s="297" t="s">
        <v>2047</v>
      </c>
      <c r="C980" s="199"/>
      <c r="D980" s="200"/>
      <c r="E980" s="200"/>
      <c r="F980" s="201"/>
    </row>
    <row r="981" spans="1:6" ht="24">
      <c r="A981" s="31" t="s">
        <v>2623</v>
      </c>
      <c r="B981" s="297" t="s">
        <v>2624</v>
      </c>
      <c r="C981" s="37" t="s">
        <v>209</v>
      </c>
      <c r="D981" s="70">
        <v>1</v>
      </c>
      <c r="E981" s="410"/>
      <c r="F981" s="33">
        <f t="shared" ref="F981" si="231">D981*E981</f>
        <v>0</v>
      </c>
    </row>
    <row r="982" spans="1:6" ht="25.5">
      <c r="A982" s="28" t="s">
        <v>2625</v>
      </c>
      <c r="B982" s="296" t="s">
        <v>2626</v>
      </c>
      <c r="C982" s="37"/>
      <c r="D982" s="69"/>
      <c r="E982" s="233"/>
      <c r="F982" s="30"/>
    </row>
    <row r="983" spans="1:6">
      <c r="A983" s="31" t="s">
        <v>2627</v>
      </c>
      <c r="B983" s="297" t="s">
        <v>1621</v>
      </c>
      <c r="C983" s="199"/>
      <c r="D983" s="200"/>
      <c r="E983" s="200"/>
      <c r="F983" s="201"/>
    </row>
    <row r="984" spans="1:6">
      <c r="A984" s="385" t="s">
        <v>1622</v>
      </c>
      <c r="B984" s="297" t="s">
        <v>2322</v>
      </c>
      <c r="C984" s="199"/>
      <c r="D984" s="200"/>
      <c r="E984" s="200"/>
      <c r="F984" s="201"/>
    </row>
    <row r="985" spans="1:6" ht="13.5" customHeight="1">
      <c r="A985" s="385" t="s">
        <v>1622</v>
      </c>
      <c r="B985" s="297" t="s">
        <v>2045</v>
      </c>
      <c r="C985" s="199"/>
      <c r="D985" s="200"/>
      <c r="E985" s="200"/>
      <c r="F985" s="201"/>
    </row>
    <row r="986" spans="1:6">
      <c r="A986" s="385" t="s">
        <v>1622</v>
      </c>
      <c r="B986" s="297" t="s">
        <v>1901</v>
      </c>
      <c r="C986" s="199"/>
      <c r="D986" s="200"/>
      <c r="E986" s="200"/>
      <c r="F986" s="201"/>
    </row>
    <row r="987" spans="1:6">
      <c r="A987" s="385" t="s">
        <v>1622</v>
      </c>
      <c r="B987" s="297" t="s">
        <v>1902</v>
      </c>
      <c r="C987" s="199"/>
      <c r="D987" s="200"/>
      <c r="E987" s="200"/>
      <c r="F987" s="201"/>
    </row>
    <row r="988" spans="1:6">
      <c r="A988" s="385" t="s">
        <v>1622</v>
      </c>
      <c r="B988" s="297" t="s">
        <v>1903</v>
      </c>
      <c r="C988" s="199"/>
      <c r="D988" s="200"/>
      <c r="E988" s="200"/>
      <c r="F988" s="201"/>
    </row>
    <row r="989" spans="1:6">
      <c r="A989" s="385" t="s">
        <v>1622</v>
      </c>
      <c r="B989" s="297" t="s">
        <v>2046</v>
      </c>
      <c r="C989" s="199"/>
      <c r="D989" s="200"/>
      <c r="E989" s="200"/>
      <c r="F989" s="201"/>
    </row>
    <row r="990" spans="1:6">
      <c r="A990" s="385" t="s">
        <v>1622</v>
      </c>
      <c r="B990" s="297" t="s">
        <v>2047</v>
      </c>
      <c r="C990" s="199"/>
      <c r="D990" s="200"/>
      <c r="E990" s="200"/>
      <c r="F990" s="201"/>
    </row>
    <row r="991" spans="1:6">
      <c r="A991" s="31" t="s">
        <v>2628</v>
      </c>
      <c r="B991" s="297" t="s">
        <v>2629</v>
      </c>
      <c r="C991" s="37" t="s">
        <v>209</v>
      </c>
      <c r="D991" s="70">
        <v>1</v>
      </c>
      <c r="E991" s="410"/>
      <c r="F991" s="33">
        <f t="shared" ref="F991" si="232">D991*E991</f>
        <v>0</v>
      </c>
    </row>
    <row r="992" spans="1:6" ht="25.5">
      <c r="A992" s="28" t="s">
        <v>2630</v>
      </c>
      <c r="B992" s="296" t="s">
        <v>2631</v>
      </c>
      <c r="C992" s="37"/>
      <c r="D992" s="69"/>
      <c r="E992" s="233"/>
      <c r="F992" s="30"/>
    </row>
    <row r="993" spans="1:6">
      <c r="A993" s="31" t="s">
        <v>2632</v>
      </c>
      <c r="B993" s="297" t="s">
        <v>1621</v>
      </c>
      <c r="C993" s="199"/>
      <c r="D993" s="200"/>
      <c r="E993" s="200"/>
      <c r="F993" s="201"/>
    </row>
    <row r="994" spans="1:6">
      <c r="A994" s="385" t="s">
        <v>1622</v>
      </c>
      <c r="B994" s="297" t="s">
        <v>2322</v>
      </c>
      <c r="C994" s="199"/>
      <c r="D994" s="200"/>
      <c r="E994" s="200"/>
      <c r="F994" s="201"/>
    </row>
    <row r="995" spans="1:6" ht="13.5" customHeight="1">
      <c r="A995" s="385" t="s">
        <v>1622</v>
      </c>
      <c r="B995" s="297" t="s">
        <v>2045</v>
      </c>
      <c r="C995" s="199"/>
      <c r="D995" s="200"/>
      <c r="E995" s="200"/>
      <c r="F995" s="201"/>
    </row>
    <row r="996" spans="1:6">
      <c r="A996" s="385" t="s">
        <v>1622</v>
      </c>
      <c r="B996" s="297" t="s">
        <v>1901</v>
      </c>
      <c r="C996" s="199"/>
      <c r="D996" s="200"/>
      <c r="E996" s="200"/>
      <c r="F996" s="201"/>
    </row>
    <row r="997" spans="1:6">
      <c r="A997" s="385" t="s">
        <v>1622</v>
      </c>
      <c r="B997" s="297" t="s">
        <v>1902</v>
      </c>
      <c r="C997" s="199"/>
      <c r="D997" s="200"/>
      <c r="E997" s="200"/>
      <c r="F997" s="201"/>
    </row>
    <row r="998" spans="1:6">
      <c r="A998" s="385" t="s">
        <v>1622</v>
      </c>
      <c r="B998" s="297" t="s">
        <v>1903</v>
      </c>
      <c r="C998" s="199"/>
      <c r="D998" s="200"/>
      <c r="E998" s="200"/>
      <c r="F998" s="201"/>
    </row>
    <row r="999" spans="1:6">
      <c r="A999" s="385" t="s">
        <v>1622</v>
      </c>
      <c r="B999" s="297" t="s">
        <v>2046</v>
      </c>
      <c r="C999" s="199"/>
      <c r="D999" s="200"/>
      <c r="E999" s="200"/>
      <c r="F999" s="201"/>
    </row>
    <row r="1000" spans="1:6">
      <c r="A1000" s="385" t="s">
        <v>1622</v>
      </c>
      <c r="B1000" s="297" t="s">
        <v>2047</v>
      </c>
      <c r="C1000" s="199"/>
      <c r="D1000" s="200"/>
      <c r="E1000" s="200"/>
      <c r="F1000" s="201"/>
    </row>
    <row r="1001" spans="1:6">
      <c r="A1001" s="31" t="s">
        <v>2633</v>
      </c>
      <c r="B1001" s="297" t="s">
        <v>2629</v>
      </c>
      <c r="C1001" s="37" t="s">
        <v>209</v>
      </c>
      <c r="D1001" s="70">
        <v>1</v>
      </c>
      <c r="E1001" s="410"/>
      <c r="F1001" s="33">
        <f t="shared" ref="F1001" si="233">D1001*E1001</f>
        <v>0</v>
      </c>
    </row>
    <row r="1002" spans="1:6" ht="51">
      <c r="A1002" s="28" t="s">
        <v>2634</v>
      </c>
      <c r="B1002" s="296" t="s">
        <v>2635</v>
      </c>
      <c r="C1002" s="37"/>
      <c r="D1002" s="70"/>
      <c r="E1002" s="233"/>
      <c r="F1002" s="30"/>
    </row>
    <row r="1003" spans="1:6" ht="24">
      <c r="A1003" s="31" t="s">
        <v>2636</v>
      </c>
      <c r="B1003" s="297" t="s">
        <v>2637</v>
      </c>
      <c r="C1003" s="37" t="s">
        <v>209</v>
      </c>
      <c r="D1003" s="70">
        <v>1</v>
      </c>
      <c r="E1003" s="410"/>
      <c r="F1003" s="33">
        <f t="shared" ref="F1003" si="234">D1003*E1003</f>
        <v>0</v>
      </c>
    </row>
    <row r="1004" spans="1:6" ht="14.25">
      <c r="A1004" s="28" t="s">
        <v>2638</v>
      </c>
      <c r="B1004" s="296" t="s">
        <v>1893</v>
      </c>
      <c r="C1004" s="37"/>
      <c r="D1004" s="69"/>
      <c r="E1004" s="233"/>
      <c r="F1004" s="30"/>
    </row>
    <row r="1005" spans="1:6">
      <c r="A1005" s="31" t="s">
        <v>2639</v>
      </c>
      <c r="B1005" s="297" t="s">
        <v>1895</v>
      </c>
      <c r="C1005" s="37" t="s">
        <v>57</v>
      </c>
      <c r="D1005" s="69">
        <v>3</v>
      </c>
      <c r="E1005" s="410"/>
      <c r="F1005" s="33">
        <f t="shared" ref="F1005" si="235">D1005*E1005</f>
        <v>0</v>
      </c>
    </row>
    <row r="1006" spans="1:6" ht="25.5">
      <c r="A1006" s="28" t="s">
        <v>2640</v>
      </c>
      <c r="B1006" s="296" t="s">
        <v>2095</v>
      </c>
      <c r="C1006" s="37"/>
      <c r="D1006" s="69"/>
      <c r="E1006" s="233"/>
      <c r="F1006" s="30"/>
    </row>
    <row r="1007" spans="1:6">
      <c r="A1007" s="31" t="s">
        <v>2641</v>
      </c>
      <c r="B1007" s="297" t="s">
        <v>2097</v>
      </c>
      <c r="C1007" s="37" t="s">
        <v>209</v>
      </c>
      <c r="D1007" s="70">
        <v>1</v>
      </c>
      <c r="E1007" s="410"/>
      <c r="F1007" s="33">
        <f t="shared" ref="F1007" si="236">D1007*E1007</f>
        <v>0</v>
      </c>
    </row>
    <row r="1008" spans="1:6">
      <c r="A1008" s="102"/>
      <c r="B1008" s="104" t="s">
        <v>2642</v>
      </c>
      <c r="C1008" s="29"/>
      <c r="D1008" s="180"/>
      <c r="E1008" s="371"/>
      <c r="F1008" s="103"/>
    </row>
    <row r="1009" spans="1:6" ht="38.25">
      <c r="A1009" s="28" t="s">
        <v>2643</v>
      </c>
      <c r="B1009" s="296" t="s">
        <v>2644</v>
      </c>
      <c r="C1009" s="37"/>
      <c r="D1009" s="70"/>
      <c r="E1009" s="233"/>
      <c r="F1009" s="30"/>
    </row>
    <row r="1010" spans="1:6">
      <c r="A1010" s="31" t="s">
        <v>2645</v>
      </c>
      <c r="B1010" s="297" t="s">
        <v>2646</v>
      </c>
      <c r="C1010" s="37" t="s">
        <v>29</v>
      </c>
      <c r="D1010" s="70">
        <v>2</v>
      </c>
      <c r="E1010" s="410"/>
      <c r="F1010" s="33">
        <f t="shared" ref="F1010" si="237">D1010*E1010</f>
        <v>0</v>
      </c>
    </row>
    <row r="1011" spans="1:6" ht="38.25">
      <c r="A1011" s="28" t="s">
        <v>2647</v>
      </c>
      <c r="B1011" s="296" t="s">
        <v>1583</v>
      </c>
      <c r="C1011" s="37"/>
      <c r="D1011" s="69"/>
      <c r="E1011" s="233"/>
      <c r="F1011" s="30"/>
    </row>
    <row r="1012" spans="1:6">
      <c r="A1012" s="31" t="s">
        <v>2648</v>
      </c>
      <c r="B1012" s="391" t="s">
        <v>2649</v>
      </c>
      <c r="C1012" s="37" t="s">
        <v>209</v>
      </c>
      <c r="D1012" s="70">
        <v>2</v>
      </c>
      <c r="E1012" s="410"/>
      <c r="F1012" s="33">
        <f t="shared" ref="F1012" si="238">D1012*E1012</f>
        <v>0</v>
      </c>
    </row>
    <row r="1013" spans="1:6" ht="38.25">
      <c r="A1013" s="28" t="s">
        <v>2650</v>
      </c>
      <c r="B1013" s="296" t="s">
        <v>1939</v>
      </c>
      <c r="C1013" s="37"/>
      <c r="D1013" s="69"/>
      <c r="E1013" s="233"/>
      <c r="F1013" s="30"/>
    </row>
    <row r="1014" spans="1:6">
      <c r="A1014" s="31" t="s">
        <v>2651</v>
      </c>
      <c r="B1014" s="297" t="s">
        <v>2652</v>
      </c>
      <c r="C1014" s="37" t="s">
        <v>209</v>
      </c>
      <c r="D1014" s="70">
        <v>2</v>
      </c>
      <c r="E1014" s="410"/>
      <c r="F1014" s="33">
        <f t="shared" ref="F1014" si="239">D1014*E1014</f>
        <v>0</v>
      </c>
    </row>
    <row r="1015" spans="1:6" ht="14.25">
      <c r="A1015" s="28" t="s">
        <v>2653</v>
      </c>
      <c r="B1015" s="296" t="s">
        <v>2615</v>
      </c>
      <c r="C1015" s="37"/>
      <c r="D1015" s="69"/>
      <c r="E1015" s="233"/>
      <c r="F1015" s="30"/>
    </row>
    <row r="1016" spans="1:6">
      <c r="A1016" s="31" t="s">
        <v>2654</v>
      </c>
      <c r="B1016" s="297" t="s">
        <v>2619</v>
      </c>
      <c r="C1016" s="37" t="s">
        <v>57</v>
      </c>
      <c r="D1016" s="69">
        <v>4</v>
      </c>
      <c r="E1016" s="410"/>
      <c r="F1016" s="33">
        <f t="shared" ref="F1016:F1017" si="240">D1016*E1016</f>
        <v>0</v>
      </c>
    </row>
    <row r="1017" spans="1:6">
      <c r="A1017" s="31" t="s">
        <v>2654</v>
      </c>
      <c r="B1017" s="297" t="s">
        <v>2655</v>
      </c>
      <c r="C1017" s="37" t="s">
        <v>57</v>
      </c>
      <c r="D1017" s="69">
        <v>8</v>
      </c>
      <c r="E1017" s="410"/>
      <c r="F1017" s="33">
        <f t="shared" si="240"/>
        <v>0</v>
      </c>
    </row>
    <row r="1018" spans="1:6" ht="38.25">
      <c r="A1018" s="28" t="s">
        <v>2656</v>
      </c>
      <c r="B1018" s="296" t="s">
        <v>2657</v>
      </c>
      <c r="C1018" s="37"/>
      <c r="D1018" s="69"/>
      <c r="E1018" s="233"/>
      <c r="F1018" s="30"/>
    </row>
    <row r="1019" spans="1:6">
      <c r="A1019" s="31" t="s">
        <v>2658</v>
      </c>
      <c r="B1019" s="297" t="s">
        <v>2659</v>
      </c>
      <c r="C1019" s="37" t="s">
        <v>209</v>
      </c>
      <c r="D1019" s="70">
        <v>3</v>
      </c>
      <c r="E1019" s="410"/>
      <c r="F1019" s="33">
        <f t="shared" ref="F1019" si="241">D1019*E1019</f>
        <v>0</v>
      </c>
    </row>
    <row r="1020" spans="1:6" ht="25.5">
      <c r="A1020" s="28" t="s">
        <v>2660</v>
      </c>
      <c r="B1020" s="296" t="s">
        <v>2095</v>
      </c>
      <c r="C1020" s="37"/>
      <c r="D1020" s="70"/>
      <c r="E1020" s="233"/>
      <c r="F1020" s="30"/>
    </row>
    <row r="1021" spans="1:6">
      <c r="A1021" s="31" t="s">
        <v>2661</v>
      </c>
      <c r="B1021" s="297" t="s">
        <v>2097</v>
      </c>
      <c r="C1021" s="37" t="s">
        <v>209</v>
      </c>
      <c r="D1021" s="70">
        <v>1</v>
      </c>
      <c r="E1021" s="410"/>
      <c r="F1021" s="33">
        <f t="shared" ref="F1021" si="242">D1021*E1021</f>
        <v>0</v>
      </c>
    </row>
    <row r="1022" spans="1:6">
      <c r="A1022" s="102"/>
      <c r="B1022" s="104" t="s">
        <v>2662</v>
      </c>
      <c r="C1022" s="29"/>
      <c r="D1022" s="180"/>
      <c r="E1022" s="371"/>
      <c r="F1022" s="103"/>
    </row>
    <row r="1023" spans="1:6" ht="38.25">
      <c r="A1023" s="28" t="s">
        <v>2663</v>
      </c>
      <c r="B1023" s="296" t="s">
        <v>2664</v>
      </c>
      <c r="C1023" s="37"/>
      <c r="D1023" s="70"/>
      <c r="E1023" s="233"/>
      <c r="F1023" s="30"/>
    </row>
    <row r="1024" spans="1:6">
      <c r="A1024" s="31" t="s">
        <v>2665</v>
      </c>
      <c r="B1024" s="297" t="s">
        <v>2646</v>
      </c>
      <c r="C1024" s="37" t="s">
        <v>29</v>
      </c>
      <c r="D1024" s="70">
        <v>2</v>
      </c>
      <c r="E1024" s="410"/>
      <c r="F1024" s="33">
        <f t="shared" ref="F1024" si="243">D1024*E1024</f>
        <v>0</v>
      </c>
    </row>
    <row r="1025" spans="1:6" ht="38.25">
      <c r="A1025" s="28" t="s">
        <v>2666</v>
      </c>
      <c r="B1025" s="296" t="s">
        <v>1583</v>
      </c>
      <c r="C1025" s="37"/>
      <c r="D1025" s="69"/>
      <c r="E1025" s="233"/>
      <c r="F1025" s="30"/>
    </row>
    <row r="1026" spans="1:6">
      <c r="A1026" s="31" t="s">
        <v>2667</v>
      </c>
      <c r="B1026" s="391" t="s">
        <v>1948</v>
      </c>
      <c r="C1026" s="37" t="s">
        <v>209</v>
      </c>
      <c r="D1026" s="70">
        <v>2</v>
      </c>
      <c r="E1026" s="410"/>
      <c r="F1026" s="33">
        <f>D1026*E1026</f>
        <v>0</v>
      </c>
    </row>
    <row r="1027" spans="1:6" ht="38.25">
      <c r="A1027" s="28" t="s">
        <v>2668</v>
      </c>
      <c r="B1027" s="296" t="s">
        <v>1939</v>
      </c>
      <c r="C1027" s="37"/>
      <c r="D1027" s="69"/>
      <c r="E1027" s="233"/>
      <c r="F1027" s="30"/>
    </row>
    <row r="1028" spans="1:6">
      <c r="A1028" s="31" t="s">
        <v>2669</v>
      </c>
      <c r="B1028" s="297" t="s">
        <v>2670</v>
      </c>
      <c r="C1028" s="37" t="s">
        <v>209</v>
      </c>
      <c r="D1028" s="70">
        <v>2</v>
      </c>
      <c r="E1028" s="410"/>
      <c r="F1028" s="33">
        <f t="shared" ref="F1028" si="244">D1028*E1028</f>
        <v>0</v>
      </c>
    </row>
    <row r="1029" spans="1:6" ht="14.25">
      <c r="A1029" s="28" t="s">
        <v>2671</v>
      </c>
      <c r="B1029" s="296" t="s">
        <v>2615</v>
      </c>
      <c r="C1029" s="37"/>
      <c r="D1029" s="69"/>
      <c r="E1029" s="233"/>
      <c r="F1029" s="30"/>
    </row>
    <row r="1030" spans="1:6">
      <c r="A1030" s="31" t="s">
        <v>2672</v>
      </c>
      <c r="B1030" s="297" t="s">
        <v>2655</v>
      </c>
      <c r="C1030" s="37" t="s">
        <v>57</v>
      </c>
      <c r="D1030" s="69">
        <v>4</v>
      </c>
      <c r="E1030" s="410"/>
      <c r="F1030" s="33">
        <f t="shared" ref="F1030:F1031" si="245">D1030*E1030</f>
        <v>0</v>
      </c>
    </row>
    <row r="1031" spans="1:6">
      <c r="A1031" s="31" t="s">
        <v>2673</v>
      </c>
      <c r="B1031" s="297" t="s">
        <v>2674</v>
      </c>
      <c r="C1031" s="37" t="s">
        <v>57</v>
      </c>
      <c r="D1031" s="69">
        <v>11</v>
      </c>
      <c r="E1031" s="410"/>
      <c r="F1031" s="33">
        <f t="shared" si="245"/>
        <v>0</v>
      </c>
    </row>
    <row r="1032" spans="1:6" ht="38.25">
      <c r="A1032" s="28" t="s">
        <v>2675</v>
      </c>
      <c r="B1032" s="296" t="s">
        <v>2676</v>
      </c>
      <c r="C1032" s="37"/>
      <c r="D1032" s="69"/>
      <c r="E1032" s="233"/>
      <c r="F1032" s="30"/>
    </row>
    <row r="1033" spans="1:6">
      <c r="A1033" s="31" t="s">
        <v>2677</v>
      </c>
      <c r="B1033" s="297" t="s">
        <v>2659</v>
      </c>
      <c r="C1033" s="37" t="s">
        <v>209</v>
      </c>
      <c r="D1033" s="70">
        <v>3</v>
      </c>
      <c r="E1033" s="410"/>
      <c r="F1033" s="33">
        <f t="shared" ref="F1033" si="246">D1033*E1033</f>
        <v>0</v>
      </c>
    </row>
    <row r="1034" spans="1:6" ht="25.5">
      <c r="A1034" s="28" t="s">
        <v>2678</v>
      </c>
      <c r="B1034" s="296" t="s">
        <v>2095</v>
      </c>
      <c r="C1034" s="37"/>
      <c r="D1034" s="70"/>
      <c r="E1034" s="233"/>
      <c r="F1034" s="30"/>
    </row>
    <row r="1035" spans="1:6">
      <c r="A1035" s="31" t="s">
        <v>2679</v>
      </c>
      <c r="B1035" s="297" t="s">
        <v>2097</v>
      </c>
      <c r="C1035" s="37" t="s">
        <v>209</v>
      </c>
      <c r="D1035" s="70">
        <v>1</v>
      </c>
      <c r="E1035" s="410"/>
      <c r="F1035" s="33">
        <f t="shared" ref="F1035" si="247">D1035*E1035</f>
        <v>0</v>
      </c>
    </row>
    <row r="1036" spans="1:6">
      <c r="A1036" s="102"/>
      <c r="B1036" s="104" t="s">
        <v>2680</v>
      </c>
      <c r="C1036" s="29"/>
      <c r="D1036" s="180"/>
      <c r="E1036" s="371"/>
      <c r="F1036" s="103"/>
    </row>
    <row r="1037" spans="1:6" ht="38.25">
      <c r="A1037" s="28" t="s">
        <v>2681</v>
      </c>
      <c r="B1037" s="296" t="s">
        <v>2682</v>
      </c>
      <c r="C1037" s="37"/>
      <c r="D1037" s="70"/>
      <c r="E1037" s="233"/>
      <c r="F1037" s="30"/>
    </row>
    <row r="1038" spans="1:6">
      <c r="A1038" s="31" t="s">
        <v>2683</v>
      </c>
      <c r="B1038" s="297" t="s">
        <v>2684</v>
      </c>
      <c r="C1038" s="37" t="s">
        <v>209</v>
      </c>
      <c r="D1038" s="70">
        <v>1</v>
      </c>
      <c r="E1038" s="410"/>
      <c r="F1038" s="33">
        <f t="shared" ref="F1038" si="248">D1038*E1038</f>
        <v>0</v>
      </c>
    </row>
    <row r="1039" spans="1:6" ht="38.25">
      <c r="A1039" s="28" t="s">
        <v>2685</v>
      </c>
      <c r="B1039" s="296" t="s">
        <v>2686</v>
      </c>
      <c r="C1039" s="37"/>
      <c r="D1039" s="70"/>
      <c r="E1039" s="233"/>
      <c r="F1039" s="30"/>
    </row>
    <row r="1040" spans="1:6">
      <c r="A1040" s="31" t="s">
        <v>2687</v>
      </c>
      <c r="B1040" s="297" t="s">
        <v>1799</v>
      </c>
      <c r="C1040" s="37" t="s">
        <v>209</v>
      </c>
      <c r="D1040" s="70">
        <v>1</v>
      </c>
      <c r="E1040" s="410"/>
      <c r="F1040" s="33">
        <f t="shared" ref="F1040" si="249">D1040*E1040</f>
        <v>0</v>
      </c>
    </row>
    <row r="1041" spans="1:6">
      <c r="A1041" s="102"/>
      <c r="B1041" s="104" t="s">
        <v>2688</v>
      </c>
      <c r="C1041" s="29"/>
      <c r="D1041" s="89"/>
      <c r="E1041" s="371"/>
      <c r="F1041" s="103"/>
    </row>
    <row r="1042" spans="1:6" ht="38.25">
      <c r="A1042" s="28" t="s">
        <v>2689</v>
      </c>
      <c r="B1042" s="296" t="s">
        <v>2690</v>
      </c>
      <c r="C1042" s="37"/>
      <c r="D1042" s="69"/>
      <c r="E1042" s="233"/>
      <c r="F1042" s="30"/>
    </row>
    <row r="1043" spans="1:6" ht="25.5">
      <c r="A1043" s="392"/>
      <c r="B1043" s="296" t="s">
        <v>2691</v>
      </c>
      <c r="C1043" s="37"/>
      <c r="D1043" s="69"/>
      <c r="E1043" s="233"/>
      <c r="F1043" s="30"/>
    </row>
    <row r="1044" spans="1:6" ht="14.25">
      <c r="A1044" s="392"/>
      <c r="B1044" s="296" t="s">
        <v>2692</v>
      </c>
      <c r="C1044" s="37"/>
      <c r="D1044" s="69"/>
      <c r="E1044" s="233"/>
      <c r="F1044" s="30"/>
    </row>
    <row r="1045" spans="1:6" ht="14.25">
      <c r="A1045" s="392" t="s">
        <v>1622</v>
      </c>
      <c r="B1045" s="296" t="s">
        <v>2693</v>
      </c>
      <c r="C1045" s="37"/>
      <c r="D1045" s="69"/>
      <c r="E1045" s="233"/>
      <c r="F1045" s="30"/>
    </row>
    <row r="1046" spans="1:6" ht="14.25">
      <c r="A1046" s="392" t="s">
        <v>1622</v>
      </c>
      <c r="B1046" s="296" t="s">
        <v>2694</v>
      </c>
      <c r="C1046" s="37"/>
      <c r="D1046" s="69"/>
      <c r="E1046" s="233"/>
      <c r="F1046" s="30"/>
    </row>
    <row r="1047" spans="1:6">
      <c r="A1047" s="31" t="s">
        <v>2695</v>
      </c>
      <c r="B1047" s="297" t="s">
        <v>2696</v>
      </c>
      <c r="C1047" s="199"/>
      <c r="D1047" s="200"/>
      <c r="E1047" s="200"/>
      <c r="F1047" s="201"/>
    </row>
    <row r="1048" spans="1:6">
      <c r="A1048" s="385" t="s">
        <v>1622</v>
      </c>
      <c r="B1048" s="297" t="s">
        <v>2697</v>
      </c>
      <c r="C1048" s="199"/>
      <c r="D1048" s="200"/>
      <c r="E1048" s="200"/>
      <c r="F1048" s="201"/>
    </row>
    <row r="1049" spans="1:6" ht="13.5" customHeight="1">
      <c r="A1049" s="385" t="s">
        <v>1622</v>
      </c>
      <c r="B1049" s="297" t="s">
        <v>2698</v>
      </c>
      <c r="C1049" s="199"/>
      <c r="D1049" s="200"/>
      <c r="E1049" s="200"/>
      <c r="F1049" s="201"/>
    </row>
    <row r="1050" spans="1:6">
      <c r="A1050" s="385" t="s">
        <v>1622</v>
      </c>
      <c r="B1050" s="297" t="s">
        <v>2699</v>
      </c>
      <c r="C1050" s="199"/>
      <c r="D1050" s="200"/>
      <c r="E1050" s="200"/>
      <c r="F1050" s="201"/>
    </row>
    <row r="1051" spans="1:6">
      <c r="A1051" s="385" t="s">
        <v>1622</v>
      </c>
      <c r="B1051" s="297" t="s">
        <v>2700</v>
      </c>
      <c r="C1051" s="199"/>
      <c r="D1051" s="200"/>
      <c r="E1051" s="200"/>
      <c r="F1051" s="201"/>
    </row>
    <row r="1052" spans="1:6">
      <c r="A1052" s="385" t="s">
        <v>1622</v>
      </c>
      <c r="B1052" s="297" t="s">
        <v>2701</v>
      </c>
      <c r="C1052" s="199"/>
      <c r="D1052" s="200"/>
      <c r="E1052" s="200"/>
      <c r="F1052" s="201"/>
    </row>
    <row r="1053" spans="1:6">
      <c r="A1053" s="385" t="s">
        <v>1622</v>
      </c>
      <c r="B1053" s="297" t="s">
        <v>2702</v>
      </c>
      <c r="C1053" s="199"/>
      <c r="D1053" s="200"/>
      <c r="E1053" s="200"/>
      <c r="F1053" s="201"/>
    </row>
    <row r="1054" spans="1:6">
      <c r="A1054" s="385" t="s">
        <v>1622</v>
      </c>
      <c r="B1054" s="297" t="s">
        <v>2703</v>
      </c>
      <c r="C1054" s="199"/>
      <c r="D1054" s="200"/>
      <c r="E1054" s="200"/>
      <c r="F1054" s="201"/>
    </row>
    <row r="1055" spans="1:6">
      <c r="A1055" s="31"/>
      <c r="B1055" s="297" t="s">
        <v>2704</v>
      </c>
      <c r="C1055" s="37"/>
      <c r="D1055" s="69"/>
      <c r="E1055" s="330"/>
      <c r="F1055" s="33"/>
    </row>
    <row r="1056" spans="1:6">
      <c r="A1056" s="106" t="s">
        <v>1622</v>
      </c>
      <c r="B1056" s="297" t="s">
        <v>2705</v>
      </c>
      <c r="C1056" s="37"/>
      <c r="D1056" s="69"/>
      <c r="E1056" s="330"/>
      <c r="F1056" s="33"/>
    </row>
    <row r="1057" spans="1:6">
      <c r="A1057" s="106" t="s">
        <v>1622</v>
      </c>
      <c r="B1057" s="297" t="s">
        <v>2706</v>
      </c>
      <c r="C1057" s="37"/>
      <c r="D1057" s="69"/>
      <c r="E1057" s="330"/>
      <c r="F1057" s="33"/>
    </row>
    <row r="1058" spans="1:6">
      <c r="A1058" s="106" t="s">
        <v>1622</v>
      </c>
      <c r="B1058" s="297" t="s">
        <v>2707</v>
      </c>
      <c r="C1058" s="37"/>
      <c r="D1058" s="69"/>
      <c r="E1058" s="330"/>
      <c r="F1058" s="33"/>
    </row>
    <row r="1059" spans="1:6">
      <c r="A1059" s="106" t="s">
        <v>1622</v>
      </c>
      <c r="B1059" s="297" t="s">
        <v>2708</v>
      </c>
      <c r="C1059" s="37"/>
      <c r="D1059" s="69"/>
      <c r="E1059" s="330"/>
      <c r="F1059" s="33"/>
    </row>
    <row r="1060" spans="1:6">
      <c r="A1060" s="106" t="s">
        <v>1622</v>
      </c>
      <c r="B1060" s="297" t="s">
        <v>2709</v>
      </c>
      <c r="C1060" s="37"/>
      <c r="D1060" s="69"/>
      <c r="E1060" s="330"/>
      <c r="F1060" s="33"/>
    </row>
    <row r="1061" spans="1:6">
      <c r="A1061" s="106" t="s">
        <v>1622</v>
      </c>
      <c r="B1061" s="297" t="s">
        <v>2710</v>
      </c>
      <c r="C1061" s="37"/>
      <c r="D1061" s="69"/>
      <c r="E1061" s="330"/>
      <c r="F1061" s="33"/>
    </row>
    <row r="1062" spans="1:6">
      <c r="A1062" s="106" t="s">
        <v>1622</v>
      </c>
      <c r="B1062" s="297" t="s">
        <v>2711</v>
      </c>
      <c r="C1062" s="37"/>
      <c r="D1062" s="69"/>
      <c r="E1062" s="330"/>
      <c r="F1062" s="33"/>
    </row>
    <row r="1063" spans="1:6">
      <c r="A1063" s="106" t="s">
        <v>1622</v>
      </c>
      <c r="B1063" s="297" t="s">
        <v>2712</v>
      </c>
      <c r="C1063" s="37"/>
      <c r="D1063" s="69"/>
      <c r="E1063" s="330"/>
      <c r="F1063" s="33"/>
    </row>
    <row r="1064" spans="1:6">
      <c r="A1064" s="106" t="s">
        <v>1622</v>
      </c>
      <c r="B1064" s="297" t="s">
        <v>2713</v>
      </c>
      <c r="C1064" s="37"/>
      <c r="D1064" s="69"/>
      <c r="E1064" s="330"/>
      <c r="F1064" s="33"/>
    </row>
    <row r="1065" spans="1:6">
      <c r="A1065" s="106" t="s">
        <v>1622</v>
      </c>
      <c r="B1065" s="297" t="s">
        <v>2714</v>
      </c>
      <c r="C1065" s="37"/>
      <c r="D1065" s="69"/>
      <c r="E1065" s="330"/>
      <c r="F1065" s="33"/>
    </row>
    <row r="1066" spans="1:6">
      <c r="A1066" s="106" t="s">
        <v>1622</v>
      </c>
      <c r="B1066" s="297" t="s">
        <v>2715</v>
      </c>
      <c r="C1066" s="37"/>
      <c r="D1066" s="69"/>
      <c r="E1066" s="330"/>
      <c r="F1066" s="33"/>
    </row>
    <row r="1067" spans="1:6">
      <c r="A1067" s="106" t="s">
        <v>1622</v>
      </c>
      <c r="B1067" s="297" t="s">
        <v>2716</v>
      </c>
      <c r="C1067" s="37"/>
      <c r="D1067" s="69"/>
      <c r="E1067" s="330"/>
      <c r="F1067" s="33"/>
    </row>
    <row r="1068" spans="1:6">
      <c r="A1068" s="106" t="s">
        <v>1622</v>
      </c>
      <c r="B1068" s="297" t="s">
        <v>2717</v>
      </c>
      <c r="C1068" s="37"/>
      <c r="D1068" s="69"/>
      <c r="E1068" s="330"/>
      <c r="F1068" s="33"/>
    </row>
    <row r="1069" spans="1:6">
      <c r="A1069" s="106" t="s">
        <v>1622</v>
      </c>
      <c r="B1069" s="297" t="s">
        <v>2718</v>
      </c>
      <c r="C1069" s="37"/>
      <c r="D1069" s="69"/>
      <c r="E1069" s="330"/>
      <c r="F1069" s="33"/>
    </row>
    <row r="1070" spans="1:6">
      <c r="A1070" s="106"/>
      <c r="B1070" s="297" t="s">
        <v>2719</v>
      </c>
      <c r="C1070" s="37"/>
      <c r="D1070" s="69"/>
      <c r="E1070" s="330"/>
      <c r="F1070" s="33"/>
    </row>
    <row r="1071" spans="1:6">
      <c r="A1071" s="31" t="s">
        <v>2720</v>
      </c>
      <c r="B1071" s="297" t="s">
        <v>2721</v>
      </c>
      <c r="C1071" s="37" t="s">
        <v>209</v>
      </c>
      <c r="D1071" s="70">
        <v>1</v>
      </c>
      <c r="E1071" s="410"/>
      <c r="F1071" s="33">
        <f t="shared" ref="F1071" si="250">D1071*E1071</f>
        <v>0</v>
      </c>
    </row>
    <row r="1072" spans="1:6" ht="25.5">
      <c r="A1072" s="28" t="s">
        <v>2722</v>
      </c>
      <c r="B1072" s="296" t="s">
        <v>2723</v>
      </c>
      <c r="C1072" s="37"/>
      <c r="D1072" s="70"/>
      <c r="E1072" s="233"/>
      <c r="F1072" s="30"/>
    </row>
    <row r="1073" spans="1:6">
      <c r="A1073" s="31" t="s">
        <v>2724</v>
      </c>
      <c r="B1073" s="297" t="s">
        <v>2725</v>
      </c>
      <c r="C1073" s="37" t="s">
        <v>209</v>
      </c>
      <c r="D1073" s="70">
        <v>2</v>
      </c>
      <c r="E1073" s="410"/>
      <c r="F1073" s="33">
        <f t="shared" ref="F1073:F1078" si="251">D1073*E1073</f>
        <v>0</v>
      </c>
    </row>
    <row r="1074" spans="1:6">
      <c r="A1074" s="31" t="s">
        <v>2726</v>
      </c>
      <c r="B1074" s="297" t="s">
        <v>2727</v>
      </c>
      <c r="C1074" s="37" t="s">
        <v>209</v>
      </c>
      <c r="D1074" s="70">
        <v>1</v>
      </c>
      <c r="E1074" s="410"/>
      <c r="F1074" s="33">
        <f t="shared" si="251"/>
        <v>0</v>
      </c>
    </row>
    <row r="1075" spans="1:6">
      <c r="A1075" s="31" t="s">
        <v>2728</v>
      </c>
      <c r="B1075" s="297" t="s">
        <v>2729</v>
      </c>
      <c r="C1075" s="37" t="s">
        <v>209</v>
      </c>
      <c r="D1075" s="70">
        <v>1</v>
      </c>
      <c r="E1075" s="410"/>
      <c r="F1075" s="33">
        <f t="shared" si="251"/>
        <v>0</v>
      </c>
    </row>
    <row r="1076" spans="1:6">
      <c r="A1076" s="31" t="s">
        <v>2730</v>
      </c>
      <c r="B1076" s="297" t="s">
        <v>2731</v>
      </c>
      <c r="C1076" s="37" t="s">
        <v>209</v>
      </c>
      <c r="D1076" s="70">
        <v>1</v>
      </c>
      <c r="E1076" s="410"/>
      <c r="F1076" s="33">
        <f t="shared" si="251"/>
        <v>0</v>
      </c>
    </row>
    <row r="1077" spans="1:6">
      <c r="A1077" s="31" t="s">
        <v>2732</v>
      </c>
      <c r="B1077" s="297" t="s">
        <v>2733</v>
      </c>
      <c r="C1077" s="37" t="s">
        <v>209</v>
      </c>
      <c r="D1077" s="70">
        <v>1</v>
      </c>
      <c r="E1077" s="410"/>
      <c r="F1077" s="33">
        <f t="shared" si="251"/>
        <v>0</v>
      </c>
    </row>
    <row r="1078" spans="1:6">
      <c r="A1078" s="31" t="s">
        <v>2734</v>
      </c>
      <c r="B1078" s="297" t="s">
        <v>2735</v>
      </c>
      <c r="C1078" s="37" t="s">
        <v>209</v>
      </c>
      <c r="D1078" s="70">
        <v>1</v>
      </c>
      <c r="E1078" s="410"/>
      <c r="F1078" s="33">
        <f t="shared" si="251"/>
        <v>0</v>
      </c>
    </row>
    <row r="1079" spans="1:6" ht="25.5">
      <c r="A1079" s="28" t="s">
        <v>2736</v>
      </c>
      <c r="B1079" s="296" t="s">
        <v>2737</v>
      </c>
      <c r="C1079" s="37"/>
      <c r="D1079" s="70"/>
      <c r="E1079" s="233"/>
      <c r="F1079" s="30"/>
    </row>
    <row r="1080" spans="1:6">
      <c r="A1080" s="31" t="s">
        <v>2738</v>
      </c>
      <c r="B1080" s="297" t="s">
        <v>1621</v>
      </c>
      <c r="C1080" s="199"/>
      <c r="D1080" s="393"/>
      <c r="E1080" s="200"/>
      <c r="F1080" s="201"/>
    </row>
    <row r="1081" spans="1:6">
      <c r="A1081" s="385" t="s">
        <v>1622</v>
      </c>
      <c r="B1081" s="297" t="s">
        <v>2739</v>
      </c>
      <c r="C1081" s="199"/>
      <c r="D1081" s="393"/>
      <c r="E1081" s="200"/>
      <c r="F1081" s="201"/>
    </row>
    <row r="1082" spans="1:6" ht="13.5" customHeight="1">
      <c r="A1082" s="385" t="s">
        <v>1622</v>
      </c>
      <c r="B1082" s="297" t="s">
        <v>1901</v>
      </c>
      <c r="C1082" s="199"/>
      <c r="D1082" s="393"/>
      <c r="E1082" s="200"/>
      <c r="F1082" s="201"/>
    </row>
    <row r="1083" spans="1:6">
      <c r="A1083" s="385" t="s">
        <v>1622</v>
      </c>
      <c r="B1083" s="297" t="s">
        <v>1902</v>
      </c>
      <c r="C1083" s="199"/>
      <c r="D1083" s="393"/>
      <c r="E1083" s="200"/>
      <c r="F1083" s="201"/>
    </row>
    <row r="1084" spans="1:6">
      <c r="A1084" s="385" t="s">
        <v>1622</v>
      </c>
      <c r="B1084" s="297" t="s">
        <v>1903</v>
      </c>
      <c r="C1084" s="199"/>
      <c r="D1084" s="393"/>
      <c r="E1084" s="200"/>
      <c r="F1084" s="201"/>
    </row>
    <row r="1085" spans="1:6">
      <c r="A1085" s="385" t="s">
        <v>1622</v>
      </c>
      <c r="B1085" s="297" t="s">
        <v>2740</v>
      </c>
      <c r="C1085" s="199"/>
      <c r="D1085" s="393"/>
      <c r="E1085" s="200"/>
      <c r="F1085" s="201"/>
    </row>
    <row r="1086" spans="1:6">
      <c r="A1086" s="385" t="s">
        <v>1622</v>
      </c>
      <c r="B1086" s="297" t="s">
        <v>2741</v>
      </c>
      <c r="C1086" s="199"/>
      <c r="D1086" s="393"/>
      <c r="E1086" s="200"/>
      <c r="F1086" s="201"/>
    </row>
    <row r="1087" spans="1:6">
      <c r="A1087" s="31" t="s">
        <v>2742</v>
      </c>
      <c r="B1087" s="297" t="s">
        <v>2743</v>
      </c>
      <c r="C1087" s="37" t="s">
        <v>209</v>
      </c>
      <c r="D1087" s="70">
        <v>1</v>
      </c>
      <c r="E1087" s="410"/>
      <c r="F1087" s="33">
        <f t="shared" ref="F1087" si="252">D1087*E1087</f>
        <v>0</v>
      </c>
    </row>
    <row r="1088" spans="1:6" ht="25.5">
      <c r="A1088" s="28" t="s">
        <v>2744</v>
      </c>
      <c r="B1088" s="296" t="s">
        <v>1774</v>
      </c>
      <c r="C1088" s="37"/>
      <c r="D1088" s="70"/>
      <c r="E1088" s="233"/>
      <c r="F1088" s="30"/>
    </row>
    <row r="1089" spans="1:6">
      <c r="A1089" s="31" t="s">
        <v>2745</v>
      </c>
      <c r="B1089" s="391" t="s">
        <v>2746</v>
      </c>
      <c r="C1089" s="37" t="s">
        <v>29</v>
      </c>
      <c r="D1089" s="70">
        <v>10</v>
      </c>
      <c r="E1089" s="410"/>
      <c r="F1089" s="33">
        <f t="shared" ref="F1089" si="253">D1089*E1089</f>
        <v>0</v>
      </c>
    </row>
    <row r="1090" spans="1:6" ht="14.25">
      <c r="A1090" s="28" t="s">
        <v>2747</v>
      </c>
      <c r="B1090" s="296" t="s">
        <v>2748</v>
      </c>
      <c r="C1090" s="37"/>
      <c r="D1090" s="69"/>
      <c r="E1090" s="233"/>
      <c r="F1090" s="30"/>
    </row>
    <row r="1091" spans="1:6">
      <c r="A1091" s="31" t="s">
        <v>2749</v>
      </c>
      <c r="B1091" s="297" t="s">
        <v>2750</v>
      </c>
      <c r="C1091" s="37" t="s">
        <v>57</v>
      </c>
      <c r="D1091" s="69">
        <v>275</v>
      </c>
      <c r="E1091" s="410"/>
      <c r="F1091" s="33">
        <f t="shared" ref="F1091:F1092" si="254">D1091*E1091</f>
        <v>0</v>
      </c>
    </row>
    <row r="1092" spans="1:6">
      <c r="A1092" s="31" t="s">
        <v>2751</v>
      </c>
      <c r="B1092" s="297" t="s">
        <v>2752</v>
      </c>
      <c r="C1092" s="37" t="s">
        <v>57</v>
      </c>
      <c r="D1092" s="69">
        <v>74</v>
      </c>
      <c r="E1092" s="410"/>
      <c r="F1092" s="33">
        <f t="shared" si="254"/>
        <v>0</v>
      </c>
    </row>
    <row r="1093" spans="1:6" ht="25.5">
      <c r="A1093" s="28" t="s">
        <v>2753</v>
      </c>
      <c r="B1093" s="28" t="s">
        <v>2448</v>
      </c>
      <c r="C1093" s="37"/>
      <c r="D1093" s="69"/>
      <c r="E1093" s="233"/>
      <c r="F1093" s="30"/>
    </row>
    <row r="1094" spans="1:6">
      <c r="A1094" s="31" t="s">
        <v>2754</v>
      </c>
      <c r="B1094" s="297" t="s">
        <v>2450</v>
      </c>
      <c r="C1094" s="37" t="s">
        <v>29</v>
      </c>
      <c r="D1094" s="70">
        <v>10</v>
      </c>
      <c r="E1094" s="410"/>
      <c r="F1094" s="33">
        <f t="shared" ref="F1094:F1096" si="255">D1094*E1094</f>
        <v>0</v>
      </c>
    </row>
    <row r="1095" spans="1:6">
      <c r="A1095" s="31" t="s">
        <v>2755</v>
      </c>
      <c r="B1095" s="297" t="s">
        <v>2756</v>
      </c>
      <c r="C1095" s="37" t="s">
        <v>29</v>
      </c>
      <c r="D1095" s="70">
        <v>4</v>
      </c>
      <c r="E1095" s="410"/>
      <c r="F1095" s="33">
        <f t="shared" si="255"/>
        <v>0</v>
      </c>
    </row>
    <row r="1096" spans="1:6">
      <c r="A1096" s="31" t="s">
        <v>2757</v>
      </c>
      <c r="B1096" s="297" t="s">
        <v>2454</v>
      </c>
      <c r="C1096" s="37" t="s">
        <v>209</v>
      </c>
      <c r="D1096" s="70">
        <v>2</v>
      </c>
      <c r="E1096" s="410"/>
      <c r="F1096" s="33">
        <f t="shared" si="255"/>
        <v>0</v>
      </c>
    </row>
    <row r="1097" spans="1:6" ht="38.25">
      <c r="A1097" s="28" t="s">
        <v>2758</v>
      </c>
      <c r="B1097" s="28" t="s">
        <v>2458</v>
      </c>
      <c r="C1097" s="37"/>
      <c r="D1097" s="70"/>
      <c r="E1097" s="233"/>
      <c r="F1097" s="30"/>
    </row>
    <row r="1098" spans="1:6">
      <c r="A1098" s="31" t="s">
        <v>2759</v>
      </c>
      <c r="B1098" s="297" t="s">
        <v>2460</v>
      </c>
      <c r="C1098" s="37" t="s">
        <v>209</v>
      </c>
      <c r="D1098" s="70">
        <v>20</v>
      </c>
      <c r="E1098" s="410"/>
      <c r="F1098" s="33">
        <f t="shared" ref="F1098:F1099" si="256">D1098*E1098</f>
        <v>0</v>
      </c>
    </row>
    <row r="1099" spans="1:6">
      <c r="A1099" s="31" t="s">
        <v>2760</v>
      </c>
      <c r="B1099" s="297" t="s">
        <v>2464</v>
      </c>
      <c r="C1099" s="37" t="s">
        <v>209</v>
      </c>
      <c r="D1099" s="70">
        <v>4</v>
      </c>
      <c r="E1099" s="410"/>
      <c r="F1099" s="33">
        <f t="shared" si="256"/>
        <v>0</v>
      </c>
    </row>
    <row r="1100" spans="1:6" ht="25.5">
      <c r="A1100" s="28" t="s">
        <v>2761</v>
      </c>
      <c r="B1100" s="28" t="s">
        <v>2762</v>
      </c>
      <c r="C1100" s="37"/>
      <c r="D1100" s="70"/>
      <c r="E1100" s="233"/>
      <c r="F1100" s="30"/>
    </row>
    <row r="1101" spans="1:6">
      <c r="A1101" s="31" t="s">
        <v>2763</v>
      </c>
      <c r="B1101" s="297" t="s">
        <v>2764</v>
      </c>
      <c r="C1101" s="37" t="s">
        <v>209</v>
      </c>
      <c r="D1101" s="70">
        <v>4</v>
      </c>
      <c r="E1101" s="410"/>
      <c r="F1101" s="33">
        <f t="shared" ref="F1101" si="257">D1101*E1101</f>
        <v>0</v>
      </c>
    </row>
    <row r="1102" spans="1:6">
      <c r="A1102" s="102"/>
      <c r="B1102" s="104" t="s">
        <v>2089</v>
      </c>
      <c r="C1102" s="29"/>
      <c r="D1102" s="180"/>
      <c r="E1102" s="371"/>
      <c r="F1102" s="103"/>
    </row>
    <row r="1103" spans="1:6" ht="14.25">
      <c r="A1103" s="28" t="s">
        <v>2765</v>
      </c>
      <c r="B1103" s="296" t="s">
        <v>2103</v>
      </c>
      <c r="C1103" s="37"/>
      <c r="D1103" s="70"/>
      <c r="E1103" s="233"/>
      <c r="F1103" s="30"/>
    </row>
    <row r="1104" spans="1:6">
      <c r="A1104" s="31" t="s">
        <v>2766</v>
      </c>
      <c r="B1104" s="297" t="s">
        <v>2093</v>
      </c>
      <c r="C1104" s="37" t="s">
        <v>209</v>
      </c>
      <c r="D1104" s="70">
        <v>1</v>
      </c>
      <c r="E1104" s="410"/>
      <c r="F1104" s="33">
        <f t="shared" ref="F1104" si="258">D1104*E1104</f>
        <v>0</v>
      </c>
    </row>
    <row r="1105" spans="1:6" ht="38.25">
      <c r="A1105" s="28" t="s">
        <v>2767</v>
      </c>
      <c r="B1105" s="296" t="s">
        <v>2111</v>
      </c>
      <c r="C1105" s="37"/>
      <c r="D1105" s="70"/>
      <c r="E1105" s="233"/>
      <c r="F1105" s="30"/>
    </row>
    <row r="1106" spans="1:6">
      <c r="A1106" s="31" t="s">
        <v>2768</v>
      </c>
      <c r="B1106" s="297" t="s">
        <v>2113</v>
      </c>
      <c r="C1106" s="37" t="s">
        <v>209</v>
      </c>
      <c r="D1106" s="70">
        <v>1</v>
      </c>
      <c r="E1106" s="410"/>
      <c r="F1106" s="33">
        <f t="shared" ref="F1106" si="259">D1106*E1106</f>
        <v>0</v>
      </c>
    </row>
    <row r="1107" spans="1:6" ht="14.25">
      <c r="A1107" s="28" t="s">
        <v>2769</v>
      </c>
      <c r="B1107" s="296" t="s">
        <v>2115</v>
      </c>
      <c r="C1107" s="37"/>
      <c r="D1107" s="70"/>
      <c r="E1107" s="233"/>
      <c r="F1107" s="30"/>
    </row>
    <row r="1108" spans="1:6">
      <c r="A1108" s="31" t="s">
        <v>2770</v>
      </c>
      <c r="B1108" s="297" t="s">
        <v>2117</v>
      </c>
      <c r="C1108" s="37" t="s">
        <v>209</v>
      </c>
      <c r="D1108" s="70">
        <v>1</v>
      </c>
      <c r="E1108" s="410"/>
      <c r="F1108" s="33">
        <f t="shared" ref="F1108" si="260">D1108*E1108</f>
        <v>0</v>
      </c>
    </row>
    <row r="1109" spans="1:6">
      <c r="A1109" s="51" t="s">
        <v>2771</v>
      </c>
      <c r="B1109" s="58" t="s">
        <v>2772</v>
      </c>
      <c r="C1109" s="45"/>
      <c r="D1109" s="68"/>
      <c r="E1109" s="359"/>
      <c r="F1109" s="86">
        <f>SUM(F1110:F1475)</f>
        <v>0</v>
      </c>
    </row>
    <row r="1110" spans="1:6">
      <c r="A1110" s="102"/>
      <c r="B1110" s="104" t="s">
        <v>2773</v>
      </c>
      <c r="C1110" s="29"/>
      <c r="D1110" s="89"/>
      <c r="E1110" s="371"/>
      <c r="F1110" s="184"/>
    </row>
    <row r="1111" spans="1:6" ht="38.25">
      <c r="A1111" s="28" t="s">
        <v>2774</v>
      </c>
      <c r="B1111" s="296" t="s">
        <v>2775</v>
      </c>
      <c r="C1111" s="37"/>
      <c r="D1111" s="69"/>
      <c r="E1111" s="233"/>
      <c r="F1111" s="30"/>
    </row>
    <row r="1112" spans="1:6">
      <c r="A1112" s="394" t="s">
        <v>1622</v>
      </c>
      <c r="B1112" s="297" t="s">
        <v>2776</v>
      </c>
      <c r="C1112" s="181" t="s">
        <v>29</v>
      </c>
      <c r="D1112" s="179">
        <v>1</v>
      </c>
      <c r="E1112" s="330"/>
      <c r="F1112" s="33"/>
    </row>
    <row r="1113" spans="1:6">
      <c r="A1113" s="394" t="s">
        <v>1622</v>
      </c>
      <c r="B1113" s="297" t="s">
        <v>2777</v>
      </c>
      <c r="C1113" s="181" t="s">
        <v>29</v>
      </c>
      <c r="D1113" s="179">
        <v>1</v>
      </c>
      <c r="E1113" s="330"/>
      <c r="F1113" s="33"/>
    </row>
    <row r="1114" spans="1:6">
      <c r="A1114" s="394" t="s">
        <v>1622</v>
      </c>
      <c r="B1114" s="297" t="s">
        <v>2778</v>
      </c>
      <c r="C1114" s="181" t="s">
        <v>29</v>
      </c>
      <c r="D1114" s="179">
        <v>1</v>
      </c>
      <c r="E1114" s="330"/>
      <c r="F1114" s="33"/>
    </row>
    <row r="1115" spans="1:6">
      <c r="A1115" s="394" t="s">
        <v>1622</v>
      </c>
      <c r="B1115" s="297" t="s">
        <v>2779</v>
      </c>
      <c r="C1115" s="181" t="s">
        <v>29</v>
      </c>
      <c r="D1115" s="179">
        <v>2</v>
      </c>
      <c r="E1115" s="330"/>
      <c r="F1115" s="33"/>
    </row>
    <row r="1116" spans="1:6">
      <c r="A1116" s="394" t="s">
        <v>1622</v>
      </c>
      <c r="B1116" s="297" t="s">
        <v>2780</v>
      </c>
      <c r="C1116" s="181" t="s">
        <v>29</v>
      </c>
      <c r="D1116" s="179">
        <v>1</v>
      </c>
      <c r="E1116" s="330"/>
      <c r="F1116" s="33"/>
    </row>
    <row r="1117" spans="1:6">
      <c r="A1117" s="394" t="s">
        <v>1622</v>
      </c>
      <c r="B1117" s="297" t="s">
        <v>2781</v>
      </c>
      <c r="C1117" s="181" t="s">
        <v>29</v>
      </c>
      <c r="D1117" s="179">
        <v>1</v>
      </c>
      <c r="E1117" s="330"/>
      <c r="F1117" s="33"/>
    </row>
    <row r="1118" spans="1:6">
      <c r="A1118" s="394" t="s">
        <v>1622</v>
      </c>
      <c r="B1118" s="297" t="s">
        <v>2782</v>
      </c>
      <c r="C1118" s="181" t="s">
        <v>29</v>
      </c>
      <c r="D1118" s="179">
        <v>1</v>
      </c>
      <c r="E1118" s="330"/>
      <c r="F1118" s="33"/>
    </row>
    <row r="1119" spans="1:6">
      <c r="A1119" s="394" t="s">
        <v>1622</v>
      </c>
      <c r="B1119" s="297" t="s">
        <v>2783</v>
      </c>
      <c r="C1119" s="181" t="s">
        <v>29</v>
      </c>
      <c r="D1119" s="179">
        <v>21</v>
      </c>
      <c r="E1119" s="330"/>
      <c r="F1119" s="33"/>
    </row>
    <row r="1120" spans="1:6">
      <c r="A1120" s="394" t="s">
        <v>1622</v>
      </c>
      <c r="B1120" s="297" t="s">
        <v>2784</v>
      </c>
      <c r="C1120" s="181" t="s">
        <v>29</v>
      </c>
      <c r="D1120" s="179">
        <v>5</v>
      </c>
      <c r="E1120" s="330"/>
      <c r="F1120" s="33"/>
    </row>
    <row r="1121" spans="1:6">
      <c r="A1121" s="394" t="s">
        <v>1622</v>
      </c>
      <c r="B1121" s="297" t="s">
        <v>2785</v>
      </c>
      <c r="C1121" s="181" t="s">
        <v>29</v>
      </c>
      <c r="D1121" s="179">
        <v>1</v>
      </c>
      <c r="E1121" s="330"/>
      <c r="F1121" s="33"/>
    </row>
    <row r="1122" spans="1:6">
      <c r="A1122" s="394" t="s">
        <v>1622</v>
      </c>
      <c r="B1122" s="297" t="s">
        <v>2786</v>
      </c>
      <c r="C1122" s="181" t="s">
        <v>29</v>
      </c>
      <c r="D1122" s="179">
        <v>4</v>
      </c>
      <c r="E1122" s="330"/>
      <c r="F1122" s="33"/>
    </row>
    <row r="1123" spans="1:6">
      <c r="A1123" s="394" t="s">
        <v>1622</v>
      </c>
      <c r="B1123" s="297" t="s">
        <v>2787</v>
      </c>
      <c r="C1123" s="181" t="s">
        <v>29</v>
      </c>
      <c r="D1123" s="179">
        <v>3</v>
      </c>
      <c r="E1123" s="330"/>
      <c r="F1123" s="33"/>
    </row>
    <row r="1124" spans="1:6">
      <c r="A1124" s="394" t="s">
        <v>1622</v>
      </c>
      <c r="B1124" s="297" t="s">
        <v>2788</v>
      </c>
      <c r="C1124" s="181" t="s">
        <v>29</v>
      </c>
      <c r="D1124" s="179">
        <v>3</v>
      </c>
      <c r="E1124" s="330"/>
      <c r="F1124" s="33"/>
    </row>
    <row r="1125" spans="1:6">
      <c r="A1125" s="394" t="s">
        <v>1622</v>
      </c>
      <c r="B1125" s="297" t="s">
        <v>2789</v>
      </c>
      <c r="C1125" s="181" t="s">
        <v>29</v>
      </c>
      <c r="D1125" s="179">
        <v>3</v>
      </c>
      <c r="E1125" s="330"/>
      <c r="F1125" s="33"/>
    </row>
    <row r="1126" spans="1:6">
      <c r="A1126" s="394" t="s">
        <v>1622</v>
      </c>
      <c r="B1126" s="297" t="s">
        <v>2790</v>
      </c>
      <c r="C1126" s="181" t="s">
        <v>29</v>
      </c>
      <c r="D1126" s="179">
        <v>3</v>
      </c>
      <c r="E1126" s="330"/>
      <c r="F1126" s="33"/>
    </row>
    <row r="1127" spans="1:6">
      <c r="A1127" s="394" t="s">
        <v>1622</v>
      </c>
      <c r="B1127" s="297" t="s">
        <v>2791</v>
      </c>
      <c r="C1127" s="181" t="s">
        <v>29</v>
      </c>
      <c r="D1127" s="179">
        <v>1</v>
      </c>
      <c r="E1127" s="330"/>
      <c r="F1127" s="33"/>
    </row>
    <row r="1128" spans="1:6">
      <c r="A1128" s="394" t="s">
        <v>1622</v>
      </c>
      <c r="B1128" s="297" t="s">
        <v>2792</v>
      </c>
      <c r="C1128" s="181" t="s">
        <v>29</v>
      </c>
      <c r="D1128" s="179">
        <v>1</v>
      </c>
      <c r="E1128" s="330"/>
      <c r="F1128" s="33"/>
    </row>
    <row r="1129" spans="1:6">
      <c r="A1129" s="394" t="s">
        <v>1622</v>
      </c>
      <c r="B1129" s="297" t="s">
        <v>2793</v>
      </c>
      <c r="C1129" s="181" t="s">
        <v>29</v>
      </c>
      <c r="D1129" s="179">
        <v>1</v>
      </c>
      <c r="E1129" s="330"/>
      <c r="F1129" s="33"/>
    </row>
    <row r="1130" spans="1:6">
      <c r="A1130" s="394" t="s">
        <v>1622</v>
      </c>
      <c r="B1130" s="297" t="s">
        <v>2794</v>
      </c>
      <c r="C1130" s="181" t="s">
        <v>29</v>
      </c>
      <c r="D1130" s="179">
        <v>1</v>
      </c>
      <c r="E1130" s="330"/>
      <c r="F1130" s="33"/>
    </row>
    <row r="1131" spans="1:6">
      <c r="A1131" s="394" t="s">
        <v>1622</v>
      </c>
      <c r="B1131" s="297" t="s">
        <v>2795</v>
      </c>
      <c r="C1131" s="181" t="s">
        <v>29</v>
      </c>
      <c r="D1131" s="179">
        <v>1</v>
      </c>
      <c r="E1131" s="330"/>
      <c r="F1131" s="33"/>
    </row>
    <row r="1132" spans="1:6">
      <c r="A1132" s="394" t="s">
        <v>1622</v>
      </c>
      <c r="B1132" s="297" t="s">
        <v>2796</v>
      </c>
      <c r="C1132" s="181" t="s">
        <v>29</v>
      </c>
      <c r="D1132" s="179">
        <v>1</v>
      </c>
      <c r="E1132" s="330"/>
      <c r="F1132" s="33"/>
    </row>
    <row r="1133" spans="1:6">
      <c r="A1133" s="394" t="s">
        <v>1622</v>
      </c>
      <c r="B1133" s="297" t="s">
        <v>2797</v>
      </c>
      <c r="C1133" s="181" t="s">
        <v>29</v>
      </c>
      <c r="D1133" s="179">
        <v>1</v>
      </c>
      <c r="E1133" s="330"/>
      <c r="F1133" s="33"/>
    </row>
    <row r="1134" spans="1:6">
      <c r="A1134" s="394" t="s">
        <v>1622</v>
      </c>
      <c r="B1134" s="297" t="s">
        <v>2798</v>
      </c>
      <c r="C1134" s="181" t="s">
        <v>29</v>
      </c>
      <c r="D1134" s="179">
        <v>1</v>
      </c>
      <c r="E1134" s="330"/>
      <c r="F1134" s="33"/>
    </row>
    <row r="1135" spans="1:6">
      <c r="A1135" s="394" t="s">
        <v>1622</v>
      </c>
      <c r="B1135" s="297" t="s">
        <v>2799</v>
      </c>
      <c r="C1135" s="181" t="s">
        <v>58</v>
      </c>
      <c r="D1135" s="179">
        <v>1</v>
      </c>
      <c r="E1135" s="330"/>
      <c r="F1135" s="33"/>
    </row>
    <row r="1136" spans="1:6">
      <c r="A1136" s="395" t="s">
        <v>2800</v>
      </c>
      <c r="B1136" s="395" t="s">
        <v>2801</v>
      </c>
      <c r="C1136" s="80" t="s">
        <v>209</v>
      </c>
      <c r="D1136" s="82">
        <v>1</v>
      </c>
      <c r="E1136" s="410"/>
      <c r="F1136" s="83">
        <f t="shared" ref="F1136" si="261">D1136*E1136</f>
        <v>0</v>
      </c>
    </row>
    <row r="1137" spans="1:6">
      <c r="A1137" s="102"/>
      <c r="B1137" s="104" t="s">
        <v>2802</v>
      </c>
      <c r="C1137" s="29"/>
      <c r="D1137" s="180"/>
      <c r="E1137" s="371"/>
      <c r="F1137" s="103"/>
    </row>
    <row r="1138" spans="1:6" ht="38.25">
      <c r="A1138" s="28" t="s">
        <v>2803</v>
      </c>
      <c r="B1138" s="296" t="s">
        <v>2804</v>
      </c>
      <c r="C1138" s="37"/>
      <c r="D1138" s="70"/>
      <c r="E1138" s="233"/>
      <c r="F1138" s="30"/>
    </row>
    <row r="1139" spans="1:6">
      <c r="A1139" s="394" t="s">
        <v>1622</v>
      </c>
      <c r="B1139" s="297" t="s">
        <v>2805</v>
      </c>
      <c r="C1139" s="181" t="s">
        <v>29</v>
      </c>
      <c r="D1139" s="179">
        <v>2</v>
      </c>
      <c r="E1139" s="330"/>
      <c r="F1139" s="33"/>
    </row>
    <row r="1140" spans="1:6">
      <c r="A1140" s="394" t="s">
        <v>1622</v>
      </c>
      <c r="B1140" s="297" t="s">
        <v>2776</v>
      </c>
      <c r="C1140" s="181" t="s">
        <v>29</v>
      </c>
      <c r="D1140" s="179">
        <v>1</v>
      </c>
      <c r="E1140" s="330"/>
      <c r="F1140" s="33"/>
    </row>
    <row r="1141" spans="1:6">
      <c r="A1141" s="394" t="s">
        <v>1622</v>
      </c>
      <c r="B1141" s="297" t="s">
        <v>2779</v>
      </c>
      <c r="C1141" s="181" t="s">
        <v>29</v>
      </c>
      <c r="D1141" s="179">
        <v>2</v>
      </c>
      <c r="E1141" s="330"/>
      <c r="F1141" s="33"/>
    </row>
    <row r="1142" spans="1:6">
      <c r="A1142" s="394" t="s">
        <v>1622</v>
      </c>
      <c r="B1142" s="297" t="s">
        <v>2777</v>
      </c>
      <c r="C1142" s="181" t="s">
        <v>29</v>
      </c>
      <c r="D1142" s="179">
        <v>1</v>
      </c>
      <c r="E1142" s="330"/>
      <c r="F1142" s="33"/>
    </row>
    <row r="1143" spans="1:6">
      <c r="A1143" s="394" t="s">
        <v>1622</v>
      </c>
      <c r="B1143" s="297" t="s">
        <v>2778</v>
      </c>
      <c r="C1143" s="181" t="s">
        <v>29</v>
      </c>
      <c r="D1143" s="179">
        <v>1</v>
      </c>
      <c r="E1143" s="330"/>
      <c r="F1143" s="33"/>
    </row>
    <row r="1144" spans="1:6">
      <c r="A1144" s="394" t="s">
        <v>1622</v>
      </c>
      <c r="B1144" s="297" t="s">
        <v>2806</v>
      </c>
      <c r="C1144" s="181" t="s">
        <v>29</v>
      </c>
      <c r="D1144" s="179">
        <v>1</v>
      </c>
      <c r="E1144" s="330"/>
      <c r="F1144" s="33"/>
    </row>
    <row r="1145" spans="1:6">
      <c r="A1145" s="394" t="s">
        <v>1622</v>
      </c>
      <c r="B1145" s="297" t="s">
        <v>2807</v>
      </c>
      <c r="C1145" s="181" t="s">
        <v>29</v>
      </c>
      <c r="D1145" s="179">
        <v>1</v>
      </c>
      <c r="E1145" s="330"/>
      <c r="F1145" s="33"/>
    </row>
    <row r="1146" spans="1:6">
      <c r="A1146" s="394" t="s">
        <v>1622</v>
      </c>
      <c r="B1146" s="297" t="s">
        <v>2808</v>
      </c>
      <c r="C1146" s="181" t="s">
        <v>29</v>
      </c>
      <c r="D1146" s="179">
        <v>7</v>
      </c>
      <c r="E1146" s="330"/>
      <c r="F1146" s="33"/>
    </row>
    <row r="1147" spans="1:6">
      <c r="A1147" s="394" t="s">
        <v>1622</v>
      </c>
      <c r="B1147" s="297" t="s">
        <v>2809</v>
      </c>
      <c r="C1147" s="181" t="s">
        <v>29</v>
      </c>
      <c r="D1147" s="179">
        <v>1</v>
      </c>
      <c r="E1147" s="330"/>
      <c r="F1147" s="33"/>
    </row>
    <row r="1148" spans="1:6">
      <c r="A1148" s="394" t="s">
        <v>1622</v>
      </c>
      <c r="B1148" s="297" t="s">
        <v>2810</v>
      </c>
      <c r="C1148" s="181" t="s">
        <v>29</v>
      </c>
      <c r="D1148" s="179">
        <v>1</v>
      </c>
      <c r="E1148" s="330"/>
      <c r="F1148" s="33"/>
    </row>
    <row r="1149" spans="1:6">
      <c r="A1149" s="394" t="s">
        <v>1622</v>
      </c>
      <c r="B1149" s="297" t="s">
        <v>2811</v>
      </c>
      <c r="C1149" s="181" t="s">
        <v>29</v>
      </c>
      <c r="D1149" s="179">
        <v>1</v>
      </c>
      <c r="E1149" s="330"/>
      <c r="F1149" s="33"/>
    </row>
    <row r="1150" spans="1:6">
      <c r="A1150" s="394" t="s">
        <v>1622</v>
      </c>
      <c r="B1150" s="297" t="s">
        <v>2812</v>
      </c>
      <c r="C1150" s="181" t="s">
        <v>29</v>
      </c>
      <c r="D1150" s="179">
        <v>2</v>
      </c>
      <c r="E1150" s="330"/>
      <c r="F1150" s="33"/>
    </row>
    <row r="1151" spans="1:6">
      <c r="A1151" s="394" t="s">
        <v>1622</v>
      </c>
      <c r="B1151" s="297" t="s">
        <v>2781</v>
      </c>
      <c r="C1151" s="181" t="s">
        <v>29</v>
      </c>
      <c r="D1151" s="179">
        <v>13</v>
      </c>
      <c r="E1151" s="330"/>
      <c r="F1151" s="33"/>
    </row>
    <row r="1152" spans="1:6">
      <c r="A1152" s="394" t="s">
        <v>1622</v>
      </c>
      <c r="B1152" s="297" t="s">
        <v>2813</v>
      </c>
      <c r="C1152" s="181" t="s">
        <v>29</v>
      </c>
      <c r="D1152" s="179">
        <v>1</v>
      </c>
      <c r="E1152" s="330"/>
      <c r="F1152" s="33"/>
    </row>
    <row r="1153" spans="1:6">
      <c r="A1153" s="394" t="s">
        <v>1622</v>
      </c>
      <c r="B1153" s="297" t="s">
        <v>2814</v>
      </c>
      <c r="C1153" s="181" t="s">
        <v>29</v>
      </c>
      <c r="D1153" s="179">
        <v>1</v>
      </c>
      <c r="E1153" s="330"/>
      <c r="F1153" s="33"/>
    </row>
    <row r="1154" spans="1:6">
      <c r="A1154" s="394" t="s">
        <v>1622</v>
      </c>
      <c r="B1154" s="297" t="s">
        <v>2815</v>
      </c>
      <c r="C1154" s="181" t="s">
        <v>29</v>
      </c>
      <c r="D1154" s="179">
        <v>1</v>
      </c>
      <c r="E1154" s="330"/>
      <c r="F1154" s="33"/>
    </row>
    <row r="1155" spans="1:6">
      <c r="A1155" s="394" t="s">
        <v>1622</v>
      </c>
      <c r="B1155" s="297" t="s">
        <v>2816</v>
      </c>
      <c r="C1155" s="181" t="s">
        <v>29</v>
      </c>
      <c r="D1155" s="179">
        <v>2</v>
      </c>
      <c r="E1155" s="330"/>
      <c r="F1155" s="33"/>
    </row>
    <row r="1156" spans="1:6">
      <c r="A1156" s="394" t="s">
        <v>1622</v>
      </c>
      <c r="B1156" s="297" t="s">
        <v>2817</v>
      </c>
      <c r="C1156" s="181" t="s">
        <v>29</v>
      </c>
      <c r="D1156" s="179">
        <v>1</v>
      </c>
      <c r="E1156" s="330"/>
      <c r="F1156" s="33"/>
    </row>
    <row r="1157" spans="1:6">
      <c r="A1157" s="394" t="s">
        <v>1622</v>
      </c>
      <c r="B1157" s="297" t="s">
        <v>2818</v>
      </c>
      <c r="C1157" s="181" t="s">
        <v>29</v>
      </c>
      <c r="D1157" s="179">
        <v>1</v>
      </c>
      <c r="E1157" s="330"/>
      <c r="F1157" s="33"/>
    </row>
    <row r="1158" spans="1:6">
      <c r="A1158" s="394" t="s">
        <v>1622</v>
      </c>
      <c r="B1158" s="297" t="s">
        <v>2819</v>
      </c>
      <c r="C1158" s="181" t="s">
        <v>29</v>
      </c>
      <c r="D1158" s="179">
        <v>5</v>
      </c>
      <c r="E1158" s="330"/>
      <c r="F1158" s="33"/>
    </row>
    <row r="1159" spans="1:6">
      <c r="A1159" s="394" t="s">
        <v>1622</v>
      </c>
      <c r="B1159" s="297" t="s">
        <v>2782</v>
      </c>
      <c r="C1159" s="181" t="s">
        <v>29</v>
      </c>
      <c r="D1159" s="179">
        <v>1</v>
      </c>
      <c r="E1159" s="330"/>
      <c r="F1159" s="33"/>
    </row>
    <row r="1160" spans="1:6">
      <c r="A1160" s="394" t="s">
        <v>1622</v>
      </c>
      <c r="B1160" s="297" t="s">
        <v>2783</v>
      </c>
      <c r="C1160" s="181" t="s">
        <v>29</v>
      </c>
      <c r="D1160" s="179">
        <v>6</v>
      </c>
      <c r="E1160" s="330"/>
      <c r="F1160" s="33"/>
    </row>
    <row r="1161" spans="1:6">
      <c r="A1161" s="394" t="s">
        <v>1622</v>
      </c>
      <c r="B1161" s="297" t="s">
        <v>2820</v>
      </c>
      <c r="C1161" s="181" t="s">
        <v>29</v>
      </c>
      <c r="D1161" s="179">
        <v>229</v>
      </c>
      <c r="E1161" s="330"/>
      <c r="F1161" s="33"/>
    </row>
    <row r="1162" spans="1:6">
      <c r="A1162" s="394" t="s">
        <v>1622</v>
      </c>
      <c r="B1162" s="297" t="s">
        <v>2821</v>
      </c>
      <c r="C1162" s="181" t="s">
        <v>29</v>
      </c>
      <c r="D1162" s="179">
        <v>14</v>
      </c>
      <c r="E1162" s="330"/>
      <c r="F1162" s="33"/>
    </row>
    <row r="1163" spans="1:6">
      <c r="A1163" s="394" t="s">
        <v>1622</v>
      </c>
      <c r="B1163" s="297" t="s">
        <v>2822</v>
      </c>
      <c r="C1163" s="181" t="s">
        <v>29</v>
      </c>
      <c r="D1163" s="179">
        <v>1</v>
      </c>
      <c r="E1163" s="330"/>
      <c r="F1163" s="33"/>
    </row>
    <row r="1164" spans="1:6">
      <c r="A1164" s="394" t="s">
        <v>1622</v>
      </c>
      <c r="B1164" s="297" t="s">
        <v>2785</v>
      </c>
      <c r="C1164" s="181" t="s">
        <v>29</v>
      </c>
      <c r="D1164" s="179">
        <v>1</v>
      </c>
      <c r="E1164" s="330"/>
      <c r="F1164" s="33"/>
    </row>
    <row r="1165" spans="1:6">
      <c r="A1165" s="394" t="s">
        <v>1622</v>
      </c>
      <c r="B1165" s="297" t="s">
        <v>2823</v>
      </c>
      <c r="C1165" s="181" t="s">
        <v>29</v>
      </c>
      <c r="D1165" s="179">
        <v>2</v>
      </c>
      <c r="E1165" s="330"/>
      <c r="F1165" s="33"/>
    </row>
    <row r="1166" spans="1:6">
      <c r="A1166" s="394" t="s">
        <v>1622</v>
      </c>
      <c r="B1166" s="297" t="s">
        <v>2824</v>
      </c>
      <c r="C1166" s="181" t="s">
        <v>29</v>
      </c>
      <c r="D1166" s="179">
        <v>1</v>
      </c>
      <c r="E1166" s="330"/>
      <c r="F1166" s="33"/>
    </row>
    <row r="1167" spans="1:6">
      <c r="A1167" s="394" t="s">
        <v>1622</v>
      </c>
      <c r="B1167" s="297" t="s">
        <v>2825</v>
      </c>
      <c r="C1167" s="181" t="s">
        <v>29</v>
      </c>
      <c r="D1167" s="179">
        <v>1</v>
      </c>
      <c r="E1167" s="330"/>
      <c r="F1167" s="33"/>
    </row>
    <row r="1168" spans="1:6">
      <c r="A1168" s="394" t="s">
        <v>1622</v>
      </c>
      <c r="B1168" s="297" t="s">
        <v>2826</v>
      </c>
      <c r="C1168" s="181" t="s">
        <v>29</v>
      </c>
      <c r="D1168" s="179">
        <v>1</v>
      </c>
      <c r="E1168" s="330"/>
      <c r="F1168" s="33"/>
    </row>
    <row r="1169" spans="1:6">
      <c r="A1169" s="394" t="s">
        <v>1622</v>
      </c>
      <c r="B1169" s="297" t="s">
        <v>2827</v>
      </c>
      <c r="C1169" s="181" t="s">
        <v>29</v>
      </c>
      <c r="D1169" s="179">
        <v>1</v>
      </c>
      <c r="E1169" s="330"/>
      <c r="F1169" s="33"/>
    </row>
    <row r="1170" spans="1:6">
      <c r="A1170" s="394" t="s">
        <v>1622</v>
      </c>
      <c r="B1170" s="297" t="s">
        <v>2828</v>
      </c>
      <c r="C1170" s="181" t="s">
        <v>29</v>
      </c>
      <c r="D1170" s="179">
        <v>1</v>
      </c>
      <c r="E1170" s="330"/>
      <c r="F1170" s="33"/>
    </row>
    <row r="1171" spans="1:6">
      <c r="A1171" s="394" t="s">
        <v>1622</v>
      </c>
      <c r="B1171" s="297" t="s">
        <v>2829</v>
      </c>
      <c r="C1171" s="181" t="s">
        <v>29</v>
      </c>
      <c r="D1171" s="179">
        <v>1</v>
      </c>
      <c r="E1171" s="330"/>
      <c r="F1171" s="33"/>
    </row>
    <row r="1172" spans="1:6">
      <c r="A1172" s="394" t="s">
        <v>1622</v>
      </c>
      <c r="B1172" s="297" t="s">
        <v>2830</v>
      </c>
      <c r="C1172" s="181" t="s">
        <v>29</v>
      </c>
      <c r="D1172" s="179">
        <v>1</v>
      </c>
      <c r="E1172" s="330"/>
      <c r="F1172" s="33"/>
    </row>
    <row r="1173" spans="1:6">
      <c r="A1173" s="394" t="s">
        <v>1622</v>
      </c>
      <c r="B1173" s="297" t="s">
        <v>2831</v>
      </c>
      <c r="C1173" s="181" t="s">
        <v>29</v>
      </c>
      <c r="D1173" s="179">
        <v>1</v>
      </c>
      <c r="E1173" s="330"/>
      <c r="F1173" s="33"/>
    </row>
    <row r="1174" spans="1:6">
      <c r="A1174" s="394" t="s">
        <v>1622</v>
      </c>
      <c r="B1174" s="297" t="s">
        <v>2832</v>
      </c>
      <c r="C1174" s="181" t="s">
        <v>29</v>
      </c>
      <c r="D1174" s="179">
        <v>1</v>
      </c>
      <c r="E1174" s="330"/>
      <c r="F1174" s="33"/>
    </row>
    <row r="1175" spans="1:6">
      <c r="A1175" s="394" t="s">
        <v>1622</v>
      </c>
      <c r="B1175" s="297" t="s">
        <v>2833</v>
      </c>
      <c r="C1175" s="181" t="s">
        <v>29</v>
      </c>
      <c r="D1175" s="179">
        <v>1</v>
      </c>
      <c r="E1175" s="330"/>
      <c r="F1175" s="33"/>
    </row>
    <row r="1176" spans="1:6">
      <c r="A1176" s="394" t="s">
        <v>1622</v>
      </c>
      <c r="B1176" s="297" t="s">
        <v>2834</v>
      </c>
      <c r="C1176" s="181" t="s">
        <v>29</v>
      </c>
      <c r="D1176" s="179">
        <v>8</v>
      </c>
      <c r="E1176" s="330"/>
      <c r="F1176" s="33"/>
    </row>
    <row r="1177" spans="1:6">
      <c r="A1177" s="394" t="s">
        <v>1622</v>
      </c>
      <c r="B1177" s="297" t="s">
        <v>2835</v>
      </c>
      <c r="C1177" s="181" t="s">
        <v>29</v>
      </c>
      <c r="D1177" s="179">
        <v>16</v>
      </c>
      <c r="E1177" s="330"/>
      <c r="F1177" s="33"/>
    </row>
    <row r="1178" spans="1:6">
      <c r="A1178" s="394" t="s">
        <v>1622</v>
      </c>
      <c r="B1178" s="297" t="s">
        <v>2798</v>
      </c>
      <c r="C1178" s="181" t="s">
        <v>29</v>
      </c>
      <c r="D1178" s="179">
        <v>1</v>
      </c>
      <c r="E1178" s="330"/>
      <c r="F1178" s="33"/>
    </row>
    <row r="1179" spans="1:6">
      <c r="A1179" s="394" t="s">
        <v>1622</v>
      </c>
      <c r="B1179" s="297" t="s">
        <v>2836</v>
      </c>
      <c r="C1179" s="181" t="s">
        <v>29</v>
      </c>
      <c r="D1179" s="179">
        <v>16</v>
      </c>
      <c r="E1179" s="330"/>
      <c r="F1179" s="33"/>
    </row>
    <row r="1180" spans="1:6">
      <c r="A1180" s="394" t="s">
        <v>1622</v>
      </c>
      <c r="B1180" s="297" t="s">
        <v>2837</v>
      </c>
      <c r="C1180" s="181" t="s">
        <v>29</v>
      </c>
      <c r="D1180" s="179">
        <v>16</v>
      </c>
      <c r="E1180" s="330"/>
      <c r="F1180" s="33"/>
    </row>
    <row r="1181" spans="1:6">
      <c r="A1181" s="394" t="s">
        <v>1622</v>
      </c>
      <c r="B1181" s="297" t="s">
        <v>2838</v>
      </c>
      <c r="C1181" s="181" t="s">
        <v>29</v>
      </c>
      <c r="D1181" s="179">
        <v>23</v>
      </c>
      <c r="E1181" s="330"/>
      <c r="F1181" s="33"/>
    </row>
    <row r="1182" spans="1:6">
      <c r="A1182" s="394" t="s">
        <v>1622</v>
      </c>
      <c r="B1182" s="297" t="s">
        <v>2839</v>
      </c>
      <c r="C1182" s="181" t="s">
        <v>29</v>
      </c>
      <c r="D1182" s="179">
        <v>8</v>
      </c>
      <c r="E1182" s="330"/>
      <c r="F1182" s="33"/>
    </row>
    <row r="1183" spans="1:6">
      <c r="A1183" s="394" t="s">
        <v>1622</v>
      </c>
      <c r="B1183" s="297" t="s">
        <v>2840</v>
      </c>
      <c r="C1183" s="181" t="s">
        <v>29</v>
      </c>
      <c r="D1183" s="179">
        <v>2</v>
      </c>
      <c r="E1183" s="330"/>
      <c r="F1183" s="33"/>
    </row>
    <row r="1184" spans="1:6">
      <c r="A1184" s="394" t="s">
        <v>1622</v>
      </c>
      <c r="B1184" s="297" t="s">
        <v>2841</v>
      </c>
      <c r="C1184" s="181" t="s">
        <v>29</v>
      </c>
      <c r="D1184" s="179">
        <v>4</v>
      </c>
      <c r="E1184" s="330"/>
      <c r="F1184" s="33"/>
    </row>
    <row r="1185" spans="1:6">
      <c r="A1185" s="394" t="s">
        <v>1622</v>
      </c>
      <c r="B1185" s="297" t="s">
        <v>2842</v>
      </c>
      <c r="C1185" s="181" t="s">
        <v>29</v>
      </c>
      <c r="D1185" s="179">
        <v>4</v>
      </c>
      <c r="E1185" s="330"/>
      <c r="F1185" s="33"/>
    </row>
    <row r="1186" spans="1:6">
      <c r="A1186" s="394" t="s">
        <v>1622</v>
      </c>
      <c r="B1186" s="297" t="s">
        <v>2843</v>
      </c>
      <c r="C1186" s="181" t="s">
        <v>29</v>
      </c>
      <c r="D1186" s="179">
        <v>1</v>
      </c>
      <c r="E1186" s="330"/>
      <c r="F1186" s="33"/>
    </row>
    <row r="1187" spans="1:6">
      <c r="A1187" s="394" t="s">
        <v>1622</v>
      </c>
      <c r="B1187" s="297" t="s">
        <v>2844</v>
      </c>
      <c r="C1187" s="181" t="s">
        <v>29</v>
      </c>
      <c r="D1187" s="179">
        <v>1</v>
      </c>
      <c r="E1187" s="330"/>
      <c r="F1187" s="33"/>
    </row>
    <row r="1188" spans="1:6">
      <c r="A1188" s="394" t="s">
        <v>1622</v>
      </c>
      <c r="B1188" s="297" t="s">
        <v>2845</v>
      </c>
      <c r="C1188" s="181" t="s">
        <v>29</v>
      </c>
      <c r="D1188" s="179">
        <v>1</v>
      </c>
      <c r="E1188" s="330"/>
      <c r="F1188" s="33"/>
    </row>
    <row r="1189" spans="1:6">
      <c r="A1189" s="394" t="s">
        <v>1622</v>
      </c>
      <c r="B1189" s="297" t="s">
        <v>2846</v>
      </c>
      <c r="C1189" s="181" t="s">
        <v>29</v>
      </c>
      <c r="D1189" s="179">
        <v>1</v>
      </c>
      <c r="E1189" s="330"/>
      <c r="F1189" s="33"/>
    </row>
    <row r="1190" spans="1:6">
      <c r="A1190" s="394" t="s">
        <v>1622</v>
      </c>
      <c r="B1190" s="297" t="s">
        <v>2847</v>
      </c>
      <c r="C1190" s="181" t="s">
        <v>29</v>
      </c>
      <c r="D1190" s="179">
        <v>1</v>
      </c>
      <c r="E1190" s="330"/>
      <c r="F1190" s="33"/>
    </row>
    <row r="1191" spans="1:6">
      <c r="A1191" s="394" t="s">
        <v>1622</v>
      </c>
      <c r="B1191" s="297" t="s">
        <v>2848</v>
      </c>
      <c r="C1191" s="181" t="s">
        <v>58</v>
      </c>
      <c r="D1191" s="179">
        <v>1</v>
      </c>
      <c r="E1191" s="330"/>
      <c r="F1191" s="33"/>
    </row>
    <row r="1192" spans="1:6">
      <c r="A1192" s="394" t="s">
        <v>1622</v>
      </c>
      <c r="B1192" s="297" t="s">
        <v>2799</v>
      </c>
      <c r="C1192" s="181" t="s">
        <v>58</v>
      </c>
      <c r="D1192" s="179">
        <v>1</v>
      </c>
      <c r="E1192" s="330"/>
      <c r="F1192" s="33"/>
    </row>
    <row r="1193" spans="1:6">
      <c r="A1193" s="395" t="s">
        <v>2849</v>
      </c>
      <c r="B1193" s="395" t="s">
        <v>2801</v>
      </c>
      <c r="C1193" s="80" t="s">
        <v>209</v>
      </c>
      <c r="D1193" s="82">
        <v>1</v>
      </c>
      <c r="E1193" s="410"/>
      <c r="F1193" s="33">
        <f t="shared" ref="F1193" si="262">D1193*E1193</f>
        <v>0</v>
      </c>
    </row>
    <row r="1194" spans="1:6">
      <c r="A1194" s="102"/>
      <c r="B1194" s="104" t="s">
        <v>2850</v>
      </c>
      <c r="C1194" s="29"/>
      <c r="D1194" s="180"/>
      <c r="E1194" s="371"/>
      <c r="F1194" s="103"/>
    </row>
    <row r="1195" spans="1:6" ht="38.25">
      <c r="A1195" s="28" t="s">
        <v>2851</v>
      </c>
      <c r="B1195" s="296" t="s">
        <v>2804</v>
      </c>
      <c r="C1195" s="37"/>
      <c r="D1195" s="70"/>
      <c r="E1195" s="233"/>
      <c r="F1195" s="30"/>
    </row>
    <row r="1196" spans="1:6">
      <c r="A1196" s="394" t="s">
        <v>1622</v>
      </c>
      <c r="B1196" s="297" t="s">
        <v>2805</v>
      </c>
      <c r="C1196" s="181" t="s">
        <v>29</v>
      </c>
      <c r="D1196" s="179">
        <v>2</v>
      </c>
      <c r="E1196" s="330"/>
      <c r="F1196" s="33"/>
    </row>
    <row r="1197" spans="1:6">
      <c r="A1197" s="394" t="s">
        <v>1622</v>
      </c>
      <c r="B1197" s="297" t="s">
        <v>2776</v>
      </c>
      <c r="C1197" s="181" t="s">
        <v>29</v>
      </c>
      <c r="D1197" s="179">
        <v>1</v>
      </c>
      <c r="E1197" s="330"/>
      <c r="F1197" s="33"/>
    </row>
    <row r="1198" spans="1:6">
      <c r="A1198" s="394" t="s">
        <v>1622</v>
      </c>
      <c r="B1198" s="297" t="s">
        <v>2779</v>
      </c>
      <c r="C1198" s="181" t="s">
        <v>29</v>
      </c>
      <c r="D1198" s="179">
        <v>2</v>
      </c>
      <c r="E1198" s="330"/>
      <c r="F1198" s="33"/>
    </row>
    <row r="1199" spans="1:6">
      <c r="A1199" s="394" t="s">
        <v>1622</v>
      </c>
      <c r="B1199" s="297" t="s">
        <v>2777</v>
      </c>
      <c r="C1199" s="181" t="s">
        <v>29</v>
      </c>
      <c r="D1199" s="179">
        <v>1</v>
      </c>
      <c r="E1199" s="330"/>
      <c r="F1199" s="33"/>
    </row>
    <row r="1200" spans="1:6">
      <c r="A1200" s="394" t="s">
        <v>1622</v>
      </c>
      <c r="B1200" s="297" t="s">
        <v>2778</v>
      </c>
      <c r="C1200" s="181" t="s">
        <v>29</v>
      </c>
      <c r="D1200" s="179">
        <v>1</v>
      </c>
      <c r="E1200" s="330"/>
      <c r="F1200" s="33"/>
    </row>
    <row r="1201" spans="1:6">
      <c r="A1201" s="394" t="s">
        <v>1622</v>
      </c>
      <c r="B1201" s="297" t="s">
        <v>2806</v>
      </c>
      <c r="C1201" s="181" t="s">
        <v>29</v>
      </c>
      <c r="D1201" s="179">
        <v>1</v>
      </c>
      <c r="E1201" s="330"/>
      <c r="F1201" s="33"/>
    </row>
    <row r="1202" spans="1:6">
      <c r="A1202" s="394" t="s">
        <v>1622</v>
      </c>
      <c r="B1202" s="297" t="s">
        <v>2807</v>
      </c>
      <c r="C1202" s="181" t="s">
        <v>29</v>
      </c>
      <c r="D1202" s="179">
        <v>1</v>
      </c>
      <c r="E1202" s="330"/>
      <c r="F1202" s="33"/>
    </row>
    <row r="1203" spans="1:6">
      <c r="A1203" s="394" t="s">
        <v>1622</v>
      </c>
      <c r="B1203" s="297" t="s">
        <v>2808</v>
      </c>
      <c r="C1203" s="181" t="s">
        <v>29</v>
      </c>
      <c r="D1203" s="179">
        <v>7</v>
      </c>
      <c r="E1203" s="330"/>
      <c r="F1203" s="33"/>
    </row>
    <row r="1204" spans="1:6">
      <c r="A1204" s="394" t="s">
        <v>1622</v>
      </c>
      <c r="B1204" s="297" t="s">
        <v>2852</v>
      </c>
      <c r="C1204" s="181" t="s">
        <v>29</v>
      </c>
      <c r="D1204" s="179">
        <v>2</v>
      </c>
      <c r="E1204" s="330"/>
      <c r="F1204" s="33"/>
    </row>
    <row r="1205" spans="1:6">
      <c r="A1205" s="394" t="s">
        <v>1622</v>
      </c>
      <c r="B1205" s="297" t="s">
        <v>2809</v>
      </c>
      <c r="C1205" s="181" t="s">
        <v>29</v>
      </c>
      <c r="D1205" s="179">
        <v>1</v>
      </c>
      <c r="E1205" s="330"/>
      <c r="F1205" s="33"/>
    </row>
    <row r="1206" spans="1:6">
      <c r="A1206" s="394" t="s">
        <v>1622</v>
      </c>
      <c r="B1206" s="297" t="s">
        <v>2810</v>
      </c>
      <c r="C1206" s="181" t="s">
        <v>29</v>
      </c>
      <c r="D1206" s="179">
        <v>1</v>
      </c>
      <c r="E1206" s="330"/>
      <c r="F1206" s="33"/>
    </row>
    <row r="1207" spans="1:6">
      <c r="A1207" s="394" t="s">
        <v>1622</v>
      </c>
      <c r="B1207" s="297" t="s">
        <v>2811</v>
      </c>
      <c r="C1207" s="181" t="s">
        <v>29</v>
      </c>
      <c r="D1207" s="179">
        <v>1</v>
      </c>
      <c r="E1207" s="330"/>
      <c r="F1207" s="33"/>
    </row>
    <row r="1208" spans="1:6">
      <c r="A1208" s="394" t="s">
        <v>1622</v>
      </c>
      <c r="B1208" s="297" t="s">
        <v>2812</v>
      </c>
      <c r="C1208" s="181" t="s">
        <v>29</v>
      </c>
      <c r="D1208" s="179">
        <v>2</v>
      </c>
      <c r="E1208" s="330"/>
      <c r="F1208" s="33"/>
    </row>
    <row r="1209" spans="1:6">
      <c r="A1209" s="394" t="s">
        <v>1622</v>
      </c>
      <c r="B1209" s="297" t="s">
        <v>2781</v>
      </c>
      <c r="C1209" s="181" t="s">
        <v>29</v>
      </c>
      <c r="D1209" s="179">
        <v>12</v>
      </c>
      <c r="E1209" s="330"/>
      <c r="F1209" s="33"/>
    </row>
    <row r="1210" spans="1:6">
      <c r="A1210" s="394" t="s">
        <v>1622</v>
      </c>
      <c r="B1210" s="297" t="s">
        <v>2813</v>
      </c>
      <c r="C1210" s="181" t="s">
        <v>29</v>
      </c>
      <c r="D1210" s="179">
        <v>1</v>
      </c>
      <c r="E1210" s="330"/>
      <c r="F1210" s="33"/>
    </row>
    <row r="1211" spans="1:6">
      <c r="A1211" s="394" t="s">
        <v>1622</v>
      </c>
      <c r="B1211" s="297" t="s">
        <v>2815</v>
      </c>
      <c r="C1211" s="181" t="s">
        <v>29</v>
      </c>
      <c r="D1211" s="179">
        <v>1</v>
      </c>
      <c r="E1211" s="330"/>
      <c r="F1211" s="33"/>
    </row>
    <row r="1212" spans="1:6">
      <c r="A1212" s="394" t="s">
        <v>1622</v>
      </c>
      <c r="B1212" s="297" t="s">
        <v>2816</v>
      </c>
      <c r="C1212" s="181" t="s">
        <v>29</v>
      </c>
      <c r="D1212" s="179">
        <v>3</v>
      </c>
      <c r="E1212" s="330"/>
      <c r="F1212" s="33"/>
    </row>
    <row r="1213" spans="1:6">
      <c r="A1213" s="394" t="s">
        <v>1622</v>
      </c>
      <c r="B1213" s="297" t="s">
        <v>2818</v>
      </c>
      <c r="C1213" s="181" t="s">
        <v>29</v>
      </c>
      <c r="D1213" s="179">
        <v>1</v>
      </c>
      <c r="E1213" s="330"/>
      <c r="F1213" s="33"/>
    </row>
    <row r="1214" spans="1:6">
      <c r="A1214" s="394" t="s">
        <v>1622</v>
      </c>
      <c r="B1214" s="297" t="s">
        <v>2819</v>
      </c>
      <c r="C1214" s="181" t="s">
        <v>29</v>
      </c>
      <c r="D1214" s="179">
        <v>5</v>
      </c>
      <c r="E1214" s="330"/>
      <c r="F1214" s="33"/>
    </row>
    <row r="1215" spans="1:6">
      <c r="A1215" s="394" t="s">
        <v>1622</v>
      </c>
      <c r="B1215" s="297" t="s">
        <v>2782</v>
      </c>
      <c r="C1215" s="181" t="s">
        <v>29</v>
      </c>
      <c r="D1215" s="179">
        <v>1</v>
      </c>
      <c r="E1215" s="330"/>
      <c r="F1215" s="33"/>
    </row>
    <row r="1216" spans="1:6">
      <c r="A1216" s="394" t="s">
        <v>1622</v>
      </c>
      <c r="B1216" s="297" t="s">
        <v>2783</v>
      </c>
      <c r="C1216" s="181" t="s">
        <v>29</v>
      </c>
      <c r="D1216" s="179">
        <v>6</v>
      </c>
      <c r="E1216" s="330"/>
      <c r="F1216" s="33"/>
    </row>
    <row r="1217" spans="1:6">
      <c r="A1217" s="394" t="s">
        <v>1622</v>
      </c>
      <c r="B1217" s="297" t="s">
        <v>2820</v>
      </c>
      <c r="C1217" s="181" t="s">
        <v>29</v>
      </c>
      <c r="D1217" s="179">
        <v>199</v>
      </c>
      <c r="E1217" s="330"/>
      <c r="F1217" s="33"/>
    </row>
    <row r="1218" spans="1:6">
      <c r="A1218" s="394" t="s">
        <v>1622</v>
      </c>
      <c r="B1218" s="297" t="s">
        <v>2821</v>
      </c>
      <c r="C1218" s="181" t="s">
        <v>29</v>
      </c>
      <c r="D1218" s="179">
        <v>14</v>
      </c>
      <c r="E1218" s="330"/>
      <c r="F1218" s="33"/>
    </row>
    <row r="1219" spans="1:6">
      <c r="A1219" s="394" t="s">
        <v>1622</v>
      </c>
      <c r="B1219" s="297" t="s">
        <v>2822</v>
      </c>
      <c r="C1219" s="181" t="s">
        <v>29</v>
      </c>
      <c r="D1219" s="179">
        <v>1</v>
      </c>
      <c r="E1219" s="330"/>
      <c r="F1219" s="33"/>
    </row>
    <row r="1220" spans="1:6">
      <c r="A1220" s="394" t="s">
        <v>1622</v>
      </c>
      <c r="B1220" s="297" t="s">
        <v>2785</v>
      </c>
      <c r="C1220" s="181" t="s">
        <v>29</v>
      </c>
      <c r="D1220" s="179">
        <v>1</v>
      </c>
      <c r="E1220" s="330"/>
      <c r="F1220" s="33"/>
    </row>
    <row r="1221" spans="1:6">
      <c r="A1221" s="394" t="s">
        <v>1622</v>
      </c>
      <c r="B1221" s="297" t="s">
        <v>2823</v>
      </c>
      <c r="C1221" s="181" t="s">
        <v>29</v>
      </c>
      <c r="D1221" s="179">
        <v>2</v>
      </c>
      <c r="E1221" s="330"/>
      <c r="F1221" s="33"/>
    </row>
    <row r="1222" spans="1:6">
      <c r="A1222" s="394" t="s">
        <v>1622</v>
      </c>
      <c r="B1222" s="297" t="s">
        <v>2824</v>
      </c>
      <c r="C1222" s="181" t="s">
        <v>29</v>
      </c>
      <c r="D1222" s="179">
        <v>1</v>
      </c>
      <c r="E1222" s="330"/>
      <c r="F1222" s="33"/>
    </row>
    <row r="1223" spans="1:6">
      <c r="A1223" s="394" t="s">
        <v>1622</v>
      </c>
      <c r="B1223" s="297" t="s">
        <v>2853</v>
      </c>
      <c r="C1223" s="181" t="s">
        <v>29</v>
      </c>
      <c r="D1223" s="179">
        <v>2</v>
      </c>
      <c r="E1223" s="330"/>
      <c r="F1223" s="33"/>
    </row>
    <row r="1224" spans="1:6">
      <c r="A1224" s="394" t="s">
        <v>1622</v>
      </c>
      <c r="B1224" s="297" t="s">
        <v>2825</v>
      </c>
      <c r="C1224" s="181" t="s">
        <v>29</v>
      </c>
      <c r="D1224" s="179">
        <v>1</v>
      </c>
      <c r="E1224" s="330"/>
      <c r="F1224" s="33"/>
    </row>
    <row r="1225" spans="1:6">
      <c r="A1225" s="394" t="s">
        <v>1622</v>
      </c>
      <c r="B1225" s="297" t="s">
        <v>2854</v>
      </c>
      <c r="C1225" s="181" t="s">
        <v>29</v>
      </c>
      <c r="D1225" s="179">
        <v>1</v>
      </c>
      <c r="E1225" s="330"/>
      <c r="F1225" s="33"/>
    </row>
    <row r="1226" spans="1:6">
      <c r="A1226" s="394" t="s">
        <v>1622</v>
      </c>
      <c r="B1226" s="297" t="s">
        <v>2827</v>
      </c>
      <c r="C1226" s="181" t="s">
        <v>29</v>
      </c>
      <c r="D1226" s="179">
        <v>1</v>
      </c>
      <c r="E1226" s="330"/>
      <c r="F1226" s="33"/>
    </row>
    <row r="1227" spans="1:6">
      <c r="A1227" s="394" t="s">
        <v>1622</v>
      </c>
      <c r="B1227" s="297" t="s">
        <v>2828</v>
      </c>
      <c r="C1227" s="181" t="s">
        <v>29</v>
      </c>
      <c r="D1227" s="179">
        <v>1</v>
      </c>
      <c r="E1227" s="330"/>
      <c r="F1227" s="33"/>
    </row>
    <row r="1228" spans="1:6">
      <c r="A1228" s="394" t="s">
        <v>1622</v>
      </c>
      <c r="B1228" s="297" t="s">
        <v>2829</v>
      </c>
      <c r="C1228" s="181" t="s">
        <v>29</v>
      </c>
      <c r="D1228" s="179">
        <v>1</v>
      </c>
      <c r="E1228" s="330"/>
      <c r="F1228" s="33"/>
    </row>
    <row r="1229" spans="1:6">
      <c r="A1229" s="394" t="s">
        <v>1622</v>
      </c>
      <c r="B1229" s="297" t="s">
        <v>2830</v>
      </c>
      <c r="C1229" s="181" t="s">
        <v>29</v>
      </c>
      <c r="D1229" s="179">
        <v>1</v>
      </c>
      <c r="E1229" s="330"/>
      <c r="F1229" s="33"/>
    </row>
    <row r="1230" spans="1:6">
      <c r="A1230" s="394" t="s">
        <v>1622</v>
      </c>
      <c r="B1230" s="297" t="s">
        <v>2831</v>
      </c>
      <c r="C1230" s="181" t="s">
        <v>29</v>
      </c>
      <c r="D1230" s="179">
        <v>1</v>
      </c>
      <c r="E1230" s="330"/>
      <c r="F1230" s="33"/>
    </row>
    <row r="1231" spans="1:6">
      <c r="A1231" s="394" t="s">
        <v>1622</v>
      </c>
      <c r="B1231" s="297" t="s">
        <v>2832</v>
      </c>
      <c r="C1231" s="181" t="s">
        <v>29</v>
      </c>
      <c r="D1231" s="179">
        <v>1</v>
      </c>
      <c r="E1231" s="330"/>
      <c r="F1231" s="33"/>
    </row>
    <row r="1232" spans="1:6">
      <c r="A1232" s="394" t="s">
        <v>1622</v>
      </c>
      <c r="B1232" s="297" t="s">
        <v>2833</v>
      </c>
      <c r="C1232" s="181" t="s">
        <v>29</v>
      </c>
      <c r="D1232" s="179">
        <v>1</v>
      </c>
      <c r="E1232" s="330"/>
      <c r="F1232" s="33"/>
    </row>
    <row r="1233" spans="1:6">
      <c r="A1233" s="394" t="s">
        <v>1622</v>
      </c>
      <c r="B1233" s="297" t="s">
        <v>2834</v>
      </c>
      <c r="C1233" s="181" t="s">
        <v>29</v>
      </c>
      <c r="D1233" s="179">
        <v>6</v>
      </c>
      <c r="E1233" s="330"/>
      <c r="F1233" s="33"/>
    </row>
    <row r="1234" spans="1:6">
      <c r="A1234" s="394" t="s">
        <v>1622</v>
      </c>
      <c r="B1234" s="297" t="s">
        <v>2835</v>
      </c>
      <c r="C1234" s="181" t="s">
        <v>29</v>
      </c>
      <c r="D1234" s="179">
        <v>18</v>
      </c>
      <c r="E1234" s="330"/>
      <c r="F1234" s="33"/>
    </row>
    <row r="1235" spans="1:6">
      <c r="A1235" s="394" t="s">
        <v>1622</v>
      </c>
      <c r="B1235" s="297" t="s">
        <v>2798</v>
      </c>
      <c r="C1235" s="181" t="s">
        <v>29</v>
      </c>
      <c r="D1235" s="179">
        <v>1</v>
      </c>
      <c r="E1235" s="330"/>
      <c r="F1235" s="33"/>
    </row>
    <row r="1236" spans="1:6">
      <c r="A1236" s="394" t="s">
        <v>1622</v>
      </c>
      <c r="B1236" s="297" t="s">
        <v>2836</v>
      </c>
      <c r="C1236" s="181" t="s">
        <v>29</v>
      </c>
      <c r="D1236" s="179">
        <v>18</v>
      </c>
      <c r="E1236" s="330"/>
      <c r="F1236" s="33"/>
    </row>
    <row r="1237" spans="1:6">
      <c r="A1237" s="394" t="s">
        <v>1622</v>
      </c>
      <c r="B1237" s="297" t="s">
        <v>2837</v>
      </c>
      <c r="C1237" s="181" t="s">
        <v>29</v>
      </c>
      <c r="D1237" s="179">
        <v>18</v>
      </c>
      <c r="E1237" s="330"/>
      <c r="F1237" s="33"/>
    </row>
    <row r="1238" spans="1:6">
      <c r="A1238" s="394" t="s">
        <v>1622</v>
      </c>
      <c r="B1238" s="297" t="s">
        <v>2838</v>
      </c>
      <c r="C1238" s="181" t="s">
        <v>29</v>
      </c>
      <c r="D1238" s="179">
        <v>23</v>
      </c>
      <c r="E1238" s="330"/>
      <c r="F1238" s="33"/>
    </row>
    <row r="1239" spans="1:6">
      <c r="A1239" s="394" t="s">
        <v>1622</v>
      </c>
      <c r="B1239" s="297" t="s">
        <v>2839</v>
      </c>
      <c r="C1239" s="181" t="s">
        <v>29</v>
      </c>
      <c r="D1239" s="179">
        <v>6</v>
      </c>
      <c r="E1239" s="330"/>
      <c r="F1239" s="33"/>
    </row>
    <row r="1240" spans="1:6">
      <c r="A1240" s="394" t="s">
        <v>1622</v>
      </c>
      <c r="B1240" s="297" t="s">
        <v>2840</v>
      </c>
      <c r="C1240" s="181" t="s">
        <v>29</v>
      </c>
      <c r="D1240" s="179">
        <v>2</v>
      </c>
      <c r="E1240" s="330"/>
      <c r="F1240" s="33"/>
    </row>
    <row r="1241" spans="1:6">
      <c r="A1241" s="394" t="s">
        <v>1622</v>
      </c>
      <c r="B1241" s="297" t="s">
        <v>2841</v>
      </c>
      <c r="C1241" s="181" t="s">
        <v>29</v>
      </c>
      <c r="D1241" s="179">
        <v>4</v>
      </c>
      <c r="E1241" s="330"/>
      <c r="F1241" s="33"/>
    </row>
    <row r="1242" spans="1:6">
      <c r="A1242" s="394" t="s">
        <v>1622</v>
      </c>
      <c r="B1242" s="297" t="s">
        <v>2842</v>
      </c>
      <c r="C1242" s="181" t="s">
        <v>29</v>
      </c>
      <c r="D1242" s="179">
        <v>3</v>
      </c>
      <c r="E1242" s="330"/>
      <c r="F1242" s="33"/>
    </row>
    <row r="1243" spans="1:6">
      <c r="A1243" s="394" t="s">
        <v>1622</v>
      </c>
      <c r="B1243" s="297" t="s">
        <v>2843</v>
      </c>
      <c r="C1243" s="181" t="s">
        <v>29</v>
      </c>
      <c r="D1243" s="179">
        <v>1</v>
      </c>
      <c r="E1243" s="330"/>
      <c r="F1243" s="33"/>
    </row>
    <row r="1244" spans="1:6">
      <c r="A1244" s="394" t="s">
        <v>1622</v>
      </c>
      <c r="B1244" s="297" t="s">
        <v>2844</v>
      </c>
      <c r="C1244" s="181" t="s">
        <v>29</v>
      </c>
      <c r="D1244" s="179">
        <v>1</v>
      </c>
      <c r="E1244" s="330"/>
      <c r="F1244" s="33"/>
    </row>
    <row r="1245" spans="1:6">
      <c r="A1245" s="394" t="s">
        <v>1622</v>
      </c>
      <c r="B1245" s="297" t="s">
        <v>2845</v>
      </c>
      <c r="C1245" s="181" t="s">
        <v>29</v>
      </c>
      <c r="D1245" s="179">
        <v>1</v>
      </c>
      <c r="E1245" s="330"/>
      <c r="F1245" s="33"/>
    </row>
    <row r="1246" spans="1:6">
      <c r="A1246" s="394" t="s">
        <v>1622</v>
      </c>
      <c r="B1246" s="297" t="s">
        <v>2846</v>
      </c>
      <c r="C1246" s="181" t="s">
        <v>29</v>
      </c>
      <c r="D1246" s="179">
        <v>1</v>
      </c>
      <c r="E1246" s="330"/>
      <c r="F1246" s="33"/>
    </row>
    <row r="1247" spans="1:6">
      <c r="A1247" s="394" t="s">
        <v>1622</v>
      </c>
      <c r="B1247" s="297" t="s">
        <v>2847</v>
      </c>
      <c r="C1247" s="181" t="s">
        <v>29</v>
      </c>
      <c r="D1247" s="179">
        <v>1</v>
      </c>
      <c r="E1247" s="330"/>
      <c r="F1247" s="33"/>
    </row>
    <row r="1248" spans="1:6">
      <c r="A1248" s="394" t="s">
        <v>1622</v>
      </c>
      <c r="B1248" s="297" t="s">
        <v>2848</v>
      </c>
      <c r="C1248" s="181" t="s">
        <v>58</v>
      </c>
      <c r="D1248" s="179">
        <v>1</v>
      </c>
      <c r="E1248" s="330"/>
      <c r="F1248" s="33"/>
    </row>
    <row r="1249" spans="1:6">
      <c r="A1249" s="394" t="s">
        <v>1622</v>
      </c>
      <c r="B1249" s="297" t="s">
        <v>2799</v>
      </c>
      <c r="C1249" s="181" t="s">
        <v>58</v>
      </c>
      <c r="D1249" s="179">
        <v>1</v>
      </c>
      <c r="E1249" s="330"/>
      <c r="F1249" s="33"/>
    </row>
    <row r="1250" spans="1:6">
      <c r="A1250" s="395" t="s">
        <v>2855</v>
      </c>
      <c r="B1250" s="395" t="s">
        <v>2801</v>
      </c>
      <c r="C1250" s="80" t="s">
        <v>209</v>
      </c>
      <c r="D1250" s="82">
        <v>1</v>
      </c>
      <c r="E1250" s="410"/>
      <c r="F1250" s="83">
        <f t="shared" ref="F1250" si="263">D1250*E1250</f>
        <v>0</v>
      </c>
    </row>
    <row r="1251" spans="1:6">
      <c r="A1251" s="102"/>
      <c r="B1251" s="104" t="s">
        <v>2856</v>
      </c>
      <c r="C1251" s="29"/>
      <c r="D1251" s="180"/>
      <c r="E1251" s="371"/>
      <c r="F1251" s="103"/>
    </row>
    <row r="1252" spans="1:6" ht="38.25">
      <c r="A1252" s="28" t="s">
        <v>2857</v>
      </c>
      <c r="B1252" s="296" t="s">
        <v>2775</v>
      </c>
      <c r="C1252" s="37"/>
      <c r="D1252" s="70"/>
      <c r="E1252" s="233"/>
      <c r="F1252" s="30"/>
    </row>
    <row r="1253" spans="1:6">
      <c r="A1253" s="394" t="s">
        <v>1622</v>
      </c>
      <c r="B1253" s="297" t="s">
        <v>2805</v>
      </c>
      <c r="C1253" s="181" t="s">
        <v>29</v>
      </c>
      <c r="D1253" s="179">
        <v>2</v>
      </c>
      <c r="E1253" s="330"/>
      <c r="F1253" s="33"/>
    </row>
    <row r="1254" spans="1:6">
      <c r="A1254" s="394" t="s">
        <v>1622</v>
      </c>
      <c r="B1254" s="297" t="s">
        <v>2776</v>
      </c>
      <c r="C1254" s="181" t="s">
        <v>29</v>
      </c>
      <c r="D1254" s="179">
        <v>1</v>
      </c>
      <c r="E1254" s="330"/>
      <c r="F1254" s="33"/>
    </row>
    <row r="1255" spans="1:6">
      <c r="A1255" s="394" t="s">
        <v>1622</v>
      </c>
      <c r="B1255" s="297" t="s">
        <v>2779</v>
      </c>
      <c r="C1255" s="181" t="s">
        <v>29</v>
      </c>
      <c r="D1255" s="179">
        <v>2</v>
      </c>
      <c r="E1255" s="330"/>
      <c r="F1255" s="33"/>
    </row>
    <row r="1256" spans="1:6">
      <c r="A1256" s="394" t="s">
        <v>1622</v>
      </c>
      <c r="B1256" s="297" t="s">
        <v>2777</v>
      </c>
      <c r="C1256" s="181" t="s">
        <v>29</v>
      </c>
      <c r="D1256" s="179">
        <v>1</v>
      </c>
      <c r="E1256" s="330"/>
      <c r="F1256" s="33"/>
    </row>
    <row r="1257" spans="1:6">
      <c r="A1257" s="394" t="s">
        <v>1622</v>
      </c>
      <c r="B1257" s="297" t="s">
        <v>2778</v>
      </c>
      <c r="C1257" s="181" t="s">
        <v>29</v>
      </c>
      <c r="D1257" s="179">
        <v>1</v>
      </c>
      <c r="E1257" s="330"/>
      <c r="F1257" s="33"/>
    </row>
    <row r="1258" spans="1:6">
      <c r="A1258" s="394" t="s">
        <v>1622</v>
      </c>
      <c r="B1258" s="297" t="s">
        <v>2780</v>
      </c>
      <c r="C1258" s="181" t="s">
        <v>29</v>
      </c>
      <c r="D1258" s="179">
        <v>1</v>
      </c>
      <c r="E1258" s="330"/>
      <c r="F1258" s="33"/>
    </row>
    <row r="1259" spans="1:6">
      <c r="A1259" s="394" t="s">
        <v>1622</v>
      </c>
      <c r="B1259" s="297" t="s">
        <v>2807</v>
      </c>
      <c r="C1259" s="181" t="s">
        <v>29</v>
      </c>
      <c r="D1259" s="179">
        <v>1</v>
      </c>
      <c r="E1259" s="330"/>
      <c r="F1259" s="33"/>
    </row>
    <row r="1260" spans="1:6">
      <c r="A1260" s="394" t="s">
        <v>1622</v>
      </c>
      <c r="B1260" s="297" t="s">
        <v>2808</v>
      </c>
      <c r="C1260" s="181" t="s">
        <v>29</v>
      </c>
      <c r="D1260" s="179">
        <v>7</v>
      </c>
      <c r="E1260" s="330"/>
      <c r="F1260" s="33"/>
    </row>
    <row r="1261" spans="1:6">
      <c r="A1261" s="394" t="s">
        <v>1622</v>
      </c>
      <c r="B1261" s="297" t="s">
        <v>2858</v>
      </c>
      <c r="C1261" s="181" t="s">
        <v>29</v>
      </c>
      <c r="D1261" s="179">
        <v>2</v>
      </c>
      <c r="E1261" s="330"/>
      <c r="F1261" s="33"/>
    </row>
    <row r="1262" spans="1:6">
      <c r="A1262" s="394" t="s">
        <v>1622</v>
      </c>
      <c r="B1262" s="297" t="s">
        <v>2852</v>
      </c>
      <c r="C1262" s="181" t="s">
        <v>29</v>
      </c>
      <c r="D1262" s="179">
        <v>1</v>
      </c>
      <c r="E1262" s="330"/>
      <c r="F1262" s="33"/>
    </row>
    <row r="1263" spans="1:6">
      <c r="A1263" s="394" t="s">
        <v>1622</v>
      </c>
      <c r="B1263" s="297" t="s">
        <v>2859</v>
      </c>
      <c r="C1263" s="181" t="s">
        <v>29</v>
      </c>
      <c r="D1263" s="179">
        <v>2</v>
      </c>
      <c r="E1263" s="330"/>
      <c r="F1263" s="33"/>
    </row>
    <row r="1264" spans="1:6">
      <c r="A1264" s="394" t="s">
        <v>1622</v>
      </c>
      <c r="B1264" s="297" t="s">
        <v>2860</v>
      </c>
      <c r="C1264" s="181" t="s">
        <v>29</v>
      </c>
      <c r="D1264" s="179">
        <v>1</v>
      </c>
      <c r="E1264" s="330"/>
      <c r="F1264" s="33"/>
    </row>
    <row r="1265" spans="1:6">
      <c r="A1265" s="394" t="s">
        <v>1622</v>
      </c>
      <c r="B1265" s="297" t="s">
        <v>2809</v>
      </c>
      <c r="C1265" s="181" t="s">
        <v>29</v>
      </c>
      <c r="D1265" s="179">
        <v>1</v>
      </c>
      <c r="E1265" s="330"/>
      <c r="F1265" s="33"/>
    </row>
    <row r="1266" spans="1:6">
      <c r="A1266" s="394" t="s">
        <v>1622</v>
      </c>
      <c r="B1266" s="297" t="s">
        <v>2810</v>
      </c>
      <c r="C1266" s="181" t="s">
        <v>29</v>
      </c>
      <c r="D1266" s="179">
        <v>1</v>
      </c>
      <c r="E1266" s="330"/>
      <c r="F1266" s="33"/>
    </row>
    <row r="1267" spans="1:6">
      <c r="A1267" s="394" t="s">
        <v>1622</v>
      </c>
      <c r="B1267" s="297" t="s">
        <v>2811</v>
      </c>
      <c r="C1267" s="181" t="s">
        <v>29</v>
      </c>
      <c r="D1267" s="179">
        <v>1</v>
      </c>
      <c r="E1267" s="330"/>
      <c r="F1267" s="33"/>
    </row>
    <row r="1268" spans="1:6">
      <c r="A1268" s="394" t="s">
        <v>1622</v>
      </c>
      <c r="B1268" s="297" t="s">
        <v>2812</v>
      </c>
      <c r="C1268" s="181" t="s">
        <v>29</v>
      </c>
      <c r="D1268" s="179">
        <v>2</v>
      </c>
      <c r="E1268" s="330"/>
      <c r="F1268" s="33"/>
    </row>
    <row r="1269" spans="1:6">
      <c r="A1269" s="394" t="s">
        <v>1622</v>
      </c>
      <c r="B1269" s="297" t="s">
        <v>2781</v>
      </c>
      <c r="C1269" s="181" t="s">
        <v>29</v>
      </c>
      <c r="D1269" s="179">
        <v>7</v>
      </c>
      <c r="E1269" s="330"/>
      <c r="F1269" s="33"/>
    </row>
    <row r="1270" spans="1:6">
      <c r="A1270" s="394" t="s">
        <v>1622</v>
      </c>
      <c r="B1270" s="297" t="s">
        <v>2813</v>
      </c>
      <c r="C1270" s="181" t="s">
        <v>29</v>
      </c>
      <c r="D1270" s="179">
        <v>1</v>
      </c>
      <c r="E1270" s="330"/>
      <c r="F1270" s="33"/>
    </row>
    <row r="1271" spans="1:6">
      <c r="A1271" s="394" t="s">
        <v>1622</v>
      </c>
      <c r="B1271" s="297" t="s">
        <v>2814</v>
      </c>
      <c r="C1271" s="181" t="s">
        <v>29</v>
      </c>
      <c r="D1271" s="179">
        <v>1</v>
      </c>
      <c r="E1271" s="330"/>
      <c r="F1271" s="33"/>
    </row>
    <row r="1272" spans="1:6">
      <c r="A1272" s="394" t="s">
        <v>1622</v>
      </c>
      <c r="B1272" s="297" t="s">
        <v>2815</v>
      </c>
      <c r="C1272" s="181" t="s">
        <v>29</v>
      </c>
      <c r="D1272" s="179">
        <v>1</v>
      </c>
      <c r="E1272" s="330"/>
      <c r="F1272" s="33"/>
    </row>
    <row r="1273" spans="1:6">
      <c r="A1273" s="394" t="s">
        <v>1622</v>
      </c>
      <c r="B1273" s="297" t="s">
        <v>2818</v>
      </c>
      <c r="C1273" s="181" t="s">
        <v>29</v>
      </c>
      <c r="D1273" s="179">
        <v>1</v>
      </c>
      <c r="E1273" s="330"/>
      <c r="F1273" s="33"/>
    </row>
    <row r="1274" spans="1:6">
      <c r="A1274" s="394" t="s">
        <v>1622</v>
      </c>
      <c r="B1274" s="297" t="s">
        <v>2819</v>
      </c>
      <c r="C1274" s="181" t="s">
        <v>29</v>
      </c>
      <c r="D1274" s="179">
        <v>3</v>
      </c>
      <c r="E1274" s="330"/>
      <c r="F1274" s="33"/>
    </row>
    <row r="1275" spans="1:6">
      <c r="A1275" s="394" t="s">
        <v>1622</v>
      </c>
      <c r="B1275" s="297" t="s">
        <v>2782</v>
      </c>
      <c r="C1275" s="181" t="s">
        <v>29</v>
      </c>
      <c r="D1275" s="179">
        <v>1</v>
      </c>
      <c r="E1275" s="330"/>
      <c r="F1275" s="33"/>
    </row>
    <row r="1276" spans="1:6">
      <c r="A1276" s="394" t="s">
        <v>1622</v>
      </c>
      <c r="B1276" s="297" t="s">
        <v>2783</v>
      </c>
      <c r="C1276" s="181" t="s">
        <v>29</v>
      </c>
      <c r="D1276" s="179">
        <v>6</v>
      </c>
      <c r="E1276" s="330"/>
      <c r="F1276" s="33"/>
    </row>
    <row r="1277" spans="1:6">
      <c r="A1277" s="394" t="s">
        <v>1622</v>
      </c>
      <c r="B1277" s="297" t="s">
        <v>2820</v>
      </c>
      <c r="C1277" s="181" t="s">
        <v>29</v>
      </c>
      <c r="D1277" s="179">
        <v>107</v>
      </c>
      <c r="E1277" s="330"/>
      <c r="F1277" s="33"/>
    </row>
    <row r="1278" spans="1:6">
      <c r="A1278" s="394" t="s">
        <v>1622</v>
      </c>
      <c r="B1278" s="297" t="s">
        <v>2821</v>
      </c>
      <c r="C1278" s="181" t="s">
        <v>29</v>
      </c>
      <c r="D1278" s="179">
        <v>11</v>
      </c>
      <c r="E1278" s="330"/>
      <c r="F1278" s="33"/>
    </row>
    <row r="1279" spans="1:6">
      <c r="A1279" s="394" t="s">
        <v>1622</v>
      </c>
      <c r="B1279" s="297" t="s">
        <v>2822</v>
      </c>
      <c r="C1279" s="181" t="s">
        <v>29</v>
      </c>
      <c r="D1279" s="179">
        <v>1</v>
      </c>
      <c r="E1279" s="330"/>
      <c r="F1279" s="33"/>
    </row>
    <row r="1280" spans="1:6">
      <c r="A1280" s="394" t="s">
        <v>1622</v>
      </c>
      <c r="B1280" s="297" t="s">
        <v>2785</v>
      </c>
      <c r="C1280" s="181" t="s">
        <v>29</v>
      </c>
      <c r="D1280" s="179">
        <v>1</v>
      </c>
      <c r="E1280" s="330"/>
      <c r="F1280" s="33"/>
    </row>
    <row r="1281" spans="1:6">
      <c r="A1281" s="394" t="s">
        <v>1622</v>
      </c>
      <c r="B1281" s="297" t="s">
        <v>2823</v>
      </c>
      <c r="C1281" s="181" t="s">
        <v>29</v>
      </c>
      <c r="D1281" s="179">
        <v>2</v>
      </c>
      <c r="E1281" s="330"/>
      <c r="F1281" s="33"/>
    </row>
    <row r="1282" spans="1:6">
      <c r="A1282" s="394" t="s">
        <v>1622</v>
      </c>
      <c r="B1282" s="297" t="s">
        <v>2824</v>
      </c>
      <c r="C1282" s="181" t="s">
        <v>29</v>
      </c>
      <c r="D1282" s="179">
        <v>1</v>
      </c>
      <c r="E1282" s="330"/>
      <c r="F1282" s="33"/>
    </row>
    <row r="1283" spans="1:6">
      <c r="A1283" s="394" t="s">
        <v>1622</v>
      </c>
      <c r="B1283" s="297" t="s">
        <v>2861</v>
      </c>
      <c r="C1283" s="181" t="s">
        <v>29</v>
      </c>
      <c r="D1283" s="179">
        <v>4</v>
      </c>
      <c r="E1283" s="330"/>
      <c r="F1283" s="33"/>
    </row>
    <row r="1284" spans="1:6">
      <c r="A1284" s="394" t="s">
        <v>1622</v>
      </c>
      <c r="B1284" s="297" t="s">
        <v>2862</v>
      </c>
      <c r="C1284" s="181" t="s">
        <v>29</v>
      </c>
      <c r="D1284" s="179">
        <v>4</v>
      </c>
      <c r="E1284" s="330"/>
      <c r="F1284" s="33"/>
    </row>
    <row r="1285" spans="1:6">
      <c r="A1285" s="394" t="s">
        <v>1622</v>
      </c>
      <c r="B1285" s="297" t="s">
        <v>2862</v>
      </c>
      <c r="C1285" s="181" t="s">
        <v>29</v>
      </c>
      <c r="D1285" s="179">
        <v>4</v>
      </c>
      <c r="E1285" s="330"/>
      <c r="F1285" s="33"/>
    </row>
    <row r="1286" spans="1:6">
      <c r="A1286" s="394" t="s">
        <v>1622</v>
      </c>
      <c r="B1286" s="297" t="s">
        <v>2863</v>
      </c>
      <c r="C1286" s="181" t="s">
        <v>29</v>
      </c>
      <c r="D1286" s="179">
        <v>1</v>
      </c>
      <c r="E1286" s="330"/>
      <c r="F1286" s="33"/>
    </row>
    <row r="1287" spans="1:6">
      <c r="A1287" s="394" t="s">
        <v>1622</v>
      </c>
      <c r="B1287" s="297" t="s">
        <v>2827</v>
      </c>
      <c r="C1287" s="181" t="s">
        <v>29</v>
      </c>
      <c r="D1287" s="179">
        <v>1</v>
      </c>
      <c r="E1287" s="330"/>
      <c r="F1287" s="33"/>
    </row>
    <row r="1288" spans="1:6">
      <c r="A1288" s="394" t="s">
        <v>1622</v>
      </c>
      <c r="B1288" s="297" t="s">
        <v>2828</v>
      </c>
      <c r="C1288" s="181" t="s">
        <v>29</v>
      </c>
      <c r="D1288" s="179">
        <v>1</v>
      </c>
      <c r="E1288" s="330"/>
      <c r="F1288" s="33"/>
    </row>
    <row r="1289" spans="1:6">
      <c r="A1289" s="394" t="s">
        <v>1622</v>
      </c>
      <c r="B1289" s="297" t="s">
        <v>2829</v>
      </c>
      <c r="C1289" s="181" t="s">
        <v>29</v>
      </c>
      <c r="D1289" s="179">
        <v>1</v>
      </c>
      <c r="E1289" s="330"/>
      <c r="F1289" s="33"/>
    </row>
    <row r="1290" spans="1:6">
      <c r="A1290" s="394" t="s">
        <v>1622</v>
      </c>
      <c r="B1290" s="297" t="s">
        <v>2830</v>
      </c>
      <c r="C1290" s="181" t="s">
        <v>29</v>
      </c>
      <c r="D1290" s="179">
        <v>1</v>
      </c>
      <c r="E1290" s="330"/>
      <c r="F1290" s="33"/>
    </row>
    <row r="1291" spans="1:6">
      <c r="A1291" s="394" t="s">
        <v>1622</v>
      </c>
      <c r="B1291" s="297" t="s">
        <v>2831</v>
      </c>
      <c r="C1291" s="181" t="s">
        <v>29</v>
      </c>
      <c r="D1291" s="179">
        <v>1</v>
      </c>
      <c r="E1291" s="330"/>
      <c r="F1291" s="33"/>
    </row>
    <row r="1292" spans="1:6">
      <c r="A1292" s="394" t="s">
        <v>1622</v>
      </c>
      <c r="B1292" s="297" t="s">
        <v>2832</v>
      </c>
      <c r="C1292" s="181" t="s">
        <v>29</v>
      </c>
      <c r="D1292" s="179">
        <v>1</v>
      </c>
      <c r="E1292" s="330"/>
      <c r="F1292" s="33"/>
    </row>
    <row r="1293" spans="1:6">
      <c r="A1293" s="394" t="s">
        <v>1622</v>
      </c>
      <c r="B1293" s="297" t="s">
        <v>2833</v>
      </c>
      <c r="C1293" s="181" t="s">
        <v>29</v>
      </c>
      <c r="D1293" s="179">
        <v>1</v>
      </c>
      <c r="E1293" s="330"/>
      <c r="F1293" s="33"/>
    </row>
    <row r="1294" spans="1:6">
      <c r="A1294" s="394" t="s">
        <v>1622</v>
      </c>
      <c r="B1294" s="297" t="s">
        <v>2834</v>
      </c>
      <c r="C1294" s="181" t="s">
        <v>29</v>
      </c>
      <c r="D1294" s="179">
        <v>4</v>
      </c>
      <c r="E1294" s="330"/>
      <c r="F1294" s="33"/>
    </row>
    <row r="1295" spans="1:6">
      <c r="A1295" s="394" t="s">
        <v>1622</v>
      </c>
      <c r="B1295" s="297" t="s">
        <v>2835</v>
      </c>
      <c r="C1295" s="181" t="s">
        <v>29</v>
      </c>
      <c r="D1295" s="179">
        <v>8</v>
      </c>
      <c r="E1295" s="330"/>
      <c r="F1295" s="33"/>
    </row>
    <row r="1296" spans="1:6">
      <c r="A1296" s="394" t="s">
        <v>1622</v>
      </c>
      <c r="B1296" s="297" t="s">
        <v>2798</v>
      </c>
      <c r="C1296" s="181" t="s">
        <v>29</v>
      </c>
      <c r="D1296" s="179">
        <v>1</v>
      </c>
      <c r="E1296" s="330"/>
      <c r="F1296" s="33"/>
    </row>
    <row r="1297" spans="1:6">
      <c r="A1297" s="394" t="s">
        <v>1622</v>
      </c>
      <c r="B1297" s="297" t="s">
        <v>2836</v>
      </c>
      <c r="C1297" s="181" t="s">
        <v>29</v>
      </c>
      <c r="D1297" s="179">
        <v>8</v>
      </c>
      <c r="E1297" s="330"/>
      <c r="F1297" s="33"/>
    </row>
    <row r="1298" spans="1:6">
      <c r="A1298" s="394" t="s">
        <v>1622</v>
      </c>
      <c r="B1298" s="297" t="s">
        <v>2837</v>
      </c>
      <c r="C1298" s="181" t="s">
        <v>29</v>
      </c>
      <c r="D1298" s="179">
        <v>8</v>
      </c>
      <c r="E1298" s="330"/>
      <c r="F1298" s="33"/>
    </row>
    <row r="1299" spans="1:6">
      <c r="A1299" s="394" t="s">
        <v>1622</v>
      </c>
      <c r="B1299" s="297" t="s">
        <v>2838</v>
      </c>
      <c r="C1299" s="181" t="s">
        <v>29</v>
      </c>
      <c r="D1299" s="179">
        <v>11</v>
      </c>
      <c r="E1299" s="330"/>
      <c r="F1299" s="33"/>
    </row>
    <row r="1300" spans="1:6">
      <c r="A1300" s="394" t="s">
        <v>1622</v>
      </c>
      <c r="B1300" s="297" t="s">
        <v>2839</v>
      </c>
      <c r="C1300" s="181" t="s">
        <v>29</v>
      </c>
      <c r="D1300" s="179">
        <v>4</v>
      </c>
      <c r="E1300" s="330"/>
      <c r="F1300" s="33"/>
    </row>
    <row r="1301" spans="1:6">
      <c r="A1301" s="394" t="s">
        <v>1622</v>
      </c>
      <c r="B1301" s="297" t="s">
        <v>2840</v>
      </c>
      <c r="C1301" s="181" t="s">
        <v>29</v>
      </c>
      <c r="D1301" s="179">
        <v>2</v>
      </c>
      <c r="E1301" s="330"/>
      <c r="F1301" s="33"/>
    </row>
    <row r="1302" spans="1:6">
      <c r="A1302" s="394" t="s">
        <v>1622</v>
      </c>
      <c r="B1302" s="297" t="s">
        <v>2841</v>
      </c>
      <c r="C1302" s="181" t="s">
        <v>29</v>
      </c>
      <c r="D1302" s="179">
        <v>1</v>
      </c>
      <c r="E1302" s="330"/>
      <c r="F1302" s="33"/>
    </row>
    <row r="1303" spans="1:6">
      <c r="A1303" s="394" t="s">
        <v>1622</v>
      </c>
      <c r="B1303" s="297" t="s">
        <v>2842</v>
      </c>
      <c r="C1303" s="181" t="s">
        <v>29</v>
      </c>
      <c r="D1303" s="179">
        <v>2</v>
      </c>
      <c r="E1303" s="330"/>
      <c r="F1303" s="33"/>
    </row>
    <row r="1304" spans="1:6">
      <c r="A1304" s="394" t="s">
        <v>1622</v>
      </c>
      <c r="B1304" s="297" t="s">
        <v>2864</v>
      </c>
      <c r="C1304" s="181" t="s">
        <v>29</v>
      </c>
      <c r="D1304" s="179">
        <v>1</v>
      </c>
      <c r="E1304" s="330"/>
      <c r="F1304" s="33"/>
    </row>
    <row r="1305" spans="1:6">
      <c r="A1305" s="394" t="s">
        <v>1622</v>
      </c>
      <c r="B1305" s="297" t="s">
        <v>2865</v>
      </c>
      <c r="C1305" s="181" t="s">
        <v>29</v>
      </c>
      <c r="D1305" s="179">
        <v>1</v>
      </c>
      <c r="E1305" s="330"/>
      <c r="F1305" s="33"/>
    </row>
    <row r="1306" spans="1:6">
      <c r="A1306" s="394" t="s">
        <v>1622</v>
      </c>
      <c r="B1306" s="297" t="s">
        <v>2866</v>
      </c>
      <c r="C1306" s="181" t="s">
        <v>29</v>
      </c>
      <c r="D1306" s="179">
        <v>1</v>
      </c>
      <c r="E1306" s="330"/>
      <c r="F1306" s="33"/>
    </row>
    <row r="1307" spans="1:6">
      <c r="A1307" s="394" t="s">
        <v>1622</v>
      </c>
      <c r="B1307" s="297" t="s">
        <v>2845</v>
      </c>
      <c r="C1307" s="181" t="s">
        <v>29</v>
      </c>
      <c r="D1307" s="179">
        <v>1</v>
      </c>
      <c r="E1307" s="330"/>
      <c r="F1307" s="33"/>
    </row>
    <row r="1308" spans="1:6">
      <c r="A1308" s="394" t="s">
        <v>1622</v>
      </c>
      <c r="B1308" s="297" t="s">
        <v>2846</v>
      </c>
      <c r="C1308" s="181" t="s">
        <v>29</v>
      </c>
      <c r="D1308" s="179">
        <v>1</v>
      </c>
      <c r="E1308" s="330"/>
      <c r="F1308" s="33"/>
    </row>
    <row r="1309" spans="1:6">
      <c r="A1309" s="394" t="s">
        <v>1622</v>
      </c>
      <c r="B1309" s="297" t="s">
        <v>2847</v>
      </c>
      <c r="C1309" s="181" t="s">
        <v>29</v>
      </c>
      <c r="D1309" s="179">
        <v>1</v>
      </c>
      <c r="E1309" s="330"/>
      <c r="F1309" s="33"/>
    </row>
    <row r="1310" spans="1:6">
      <c r="A1310" s="394" t="s">
        <v>1622</v>
      </c>
      <c r="B1310" s="297" t="s">
        <v>2848</v>
      </c>
      <c r="C1310" s="181" t="s">
        <v>58</v>
      </c>
      <c r="D1310" s="179">
        <v>1</v>
      </c>
      <c r="E1310" s="330"/>
      <c r="F1310" s="33"/>
    </row>
    <row r="1311" spans="1:6">
      <c r="A1311" s="394" t="s">
        <v>1622</v>
      </c>
      <c r="B1311" s="297" t="s">
        <v>2799</v>
      </c>
      <c r="C1311" s="181" t="s">
        <v>58</v>
      </c>
      <c r="D1311" s="179">
        <v>1</v>
      </c>
      <c r="E1311" s="330"/>
      <c r="F1311" s="33"/>
    </row>
    <row r="1312" spans="1:6">
      <c r="A1312" s="395" t="s">
        <v>2867</v>
      </c>
      <c r="B1312" s="395" t="s">
        <v>2801</v>
      </c>
      <c r="C1312" s="80" t="s">
        <v>209</v>
      </c>
      <c r="D1312" s="82">
        <v>1</v>
      </c>
      <c r="E1312" s="410"/>
      <c r="F1312" s="33">
        <f t="shared" ref="F1312" si="264">D1312*E1312</f>
        <v>0</v>
      </c>
    </row>
    <row r="1313" spans="1:6">
      <c r="A1313" s="102"/>
      <c r="B1313" s="104" t="s">
        <v>2868</v>
      </c>
      <c r="C1313" s="29"/>
      <c r="D1313" s="180"/>
      <c r="E1313" s="371"/>
      <c r="F1313" s="103"/>
    </row>
    <row r="1314" spans="1:6" ht="38.25">
      <c r="A1314" s="28" t="s">
        <v>2869</v>
      </c>
      <c r="B1314" s="296" t="s">
        <v>2775</v>
      </c>
      <c r="C1314" s="37"/>
      <c r="D1314" s="70"/>
      <c r="E1314" s="233"/>
      <c r="F1314" s="30"/>
    </row>
    <row r="1315" spans="1:6">
      <c r="A1315" s="394" t="s">
        <v>1622</v>
      </c>
      <c r="B1315" s="297" t="s">
        <v>2805</v>
      </c>
      <c r="C1315" s="181" t="s">
        <v>29</v>
      </c>
      <c r="D1315" s="179">
        <v>2</v>
      </c>
      <c r="E1315" s="330"/>
      <c r="F1315" s="33"/>
    </row>
    <row r="1316" spans="1:6">
      <c r="A1316" s="394" t="s">
        <v>1622</v>
      </c>
      <c r="B1316" s="297" t="s">
        <v>2776</v>
      </c>
      <c r="C1316" s="181" t="s">
        <v>29</v>
      </c>
      <c r="D1316" s="179">
        <v>1</v>
      </c>
      <c r="E1316" s="330"/>
      <c r="F1316" s="33"/>
    </row>
    <row r="1317" spans="1:6">
      <c r="A1317" s="394" t="s">
        <v>1622</v>
      </c>
      <c r="B1317" s="297" t="s">
        <v>2779</v>
      </c>
      <c r="C1317" s="181" t="s">
        <v>29</v>
      </c>
      <c r="D1317" s="179">
        <v>2</v>
      </c>
      <c r="E1317" s="330"/>
      <c r="F1317" s="33"/>
    </row>
    <row r="1318" spans="1:6">
      <c r="A1318" s="394" t="s">
        <v>1622</v>
      </c>
      <c r="B1318" s="297" t="s">
        <v>2777</v>
      </c>
      <c r="C1318" s="181" t="s">
        <v>29</v>
      </c>
      <c r="D1318" s="179">
        <v>1</v>
      </c>
      <c r="E1318" s="330"/>
      <c r="F1318" s="33"/>
    </row>
    <row r="1319" spans="1:6">
      <c r="A1319" s="394" t="s">
        <v>1622</v>
      </c>
      <c r="B1319" s="297" t="s">
        <v>2778</v>
      </c>
      <c r="C1319" s="181" t="s">
        <v>29</v>
      </c>
      <c r="D1319" s="179">
        <v>1</v>
      </c>
      <c r="E1319" s="330"/>
      <c r="F1319" s="33"/>
    </row>
    <row r="1320" spans="1:6">
      <c r="A1320" s="394" t="s">
        <v>1622</v>
      </c>
      <c r="B1320" s="297" t="s">
        <v>2780</v>
      </c>
      <c r="C1320" s="181" t="s">
        <v>29</v>
      </c>
      <c r="D1320" s="179">
        <v>1</v>
      </c>
      <c r="E1320" s="330"/>
      <c r="F1320" s="33"/>
    </row>
    <row r="1321" spans="1:6">
      <c r="A1321" s="394" t="s">
        <v>1622</v>
      </c>
      <c r="B1321" s="297" t="s">
        <v>2870</v>
      </c>
      <c r="C1321" s="181" t="s">
        <v>29</v>
      </c>
      <c r="D1321" s="179">
        <v>1</v>
      </c>
      <c r="E1321" s="330"/>
      <c r="F1321" s="33"/>
    </row>
    <row r="1322" spans="1:6">
      <c r="A1322" s="394" t="s">
        <v>1622</v>
      </c>
      <c r="B1322" s="297" t="s">
        <v>2808</v>
      </c>
      <c r="C1322" s="181" t="s">
        <v>29</v>
      </c>
      <c r="D1322" s="179">
        <v>7</v>
      </c>
      <c r="E1322" s="330"/>
      <c r="F1322" s="33"/>
    </row>
    <row r="1323" spans="1:6">
      <c r="A1323" s="394" t="s">
        <v>1622</v>
      </c>
      <c r="B1323" s="297" t="s">
        <v>2871</v>
      </c>
      <c r="C1323" s="181" t="s">
        <v>29</v>
      </c>
      <c r="D1323" s="179">
        <v>1</v>
      </c>
      <c r="E1323" s="330"/>
      <c r="F1323" s="33"/>
    </row>
    <row r="1324" spans="1:6">
      <c r="A1324" s="394" t="s">
        <v>1622</v>
      </c>
      <c r="B1324" s="297" t="s">
        <v>2859</v>
      </c>
      <c r="C1324" s="181" t="s">
        <v>29</v>
      </c>
      <c r="D1324" s="179">
        <v>1</v>
      </c>
      <c r="E1324" s="330"/>
      <c r="F1324" s="33"/>
    </row>
    <row r="1325" spans="1:6">
      <c r="A1325" s="394" t="s">
        <v>1622</v>
      </c>
      <c r="B1325" s="297" t="s">
        <v>2809</v>
      </c>
      <c r="C1325" s="181" t="s">
        <v>29</v>
      </c>
      <c r="D1325" s="179">
        <v>1</v>
      </c>
      <c r="E1325" s="330"/>
      <c r="F1325" s="33"/>
    </row>
    <row r="1326" spans="1:6">
      <c r="A1326" s="394" t="s">
        <v>1622</v>
      </c>
      <c r="B1326" s="297" t="s">
        <v>2810</v>
      </c>
      <c r="C1326" s="181" t="s">
        <v>29</v>
      </c>
      <c r="D1326" s="179">
        <v>1</v>
      </c>
      <c r="E1326" s="330"/>
      <c r="F1326" s="33"/>
    </row>
    <row r="1327" spans="1:6">
      <c r="A1327" s="394" t="s">
        <v>1622</v>
      </c>
      <c r="B1327" s="297" t="s">
        <v>2811</v>
      </c>
      <c r="C1327" s="181" t="s">
        <v>29</v>
      </c>
      <c r="D1327" s="179">
        <v>1</v>
      </c>
      <c r="E1327" s="330"/>
      <c r="F1327" s="33"/>
    </row>
    <row r="1328" spans="1:6">
      <c r="A1328" s="394" t="s">
        <v>1622</v>
      </c>
      <c r="B1328" s="297" t="s">
        <v>2812</v>
      </c>
      <c r="C1328" s="181" t="s">
        <v>29</v>
      </c>
      <c r="D1328" s="179">
        <v>2</v>
      </c>
      <c r="E1328" s="330"/>
      <c r="F1328" s="33"/>
    </row>
    <row r="1329" spans="1:6">
      <c r="A1329" s="394" t="s">
        <v>1622</v>
      </c>
      <c r="B1329" s="297" t="s">
        <v>2781</v>
      </c>
      <c r="C1329" s="181" t="s">
        <v>29</v>
      </c>
      <c r="D1329" s="179">
        <v>12</v>
      </c>
      <c r="E1329" s="330"/>
      <c r="F1329" s="33"/>
    </row>
    <row r="1330" spans="1:6">
      <c r="A1330" s="394" t="s">
        <v>1622</v>
      </c>
      <c r="B1330" s="297" t="s">
        <v>2813</v>
      </c>
      <c r="C1330" s="181" t="s">
        <v>29</v>
      </c>
      <c r="D1330" s="179">
        <v>1</v>
      </c>
      <c r="E1330" s="330"/>
      <c r="F1330" s="33"/>
    </row>
    <row r="1331" spans="1:6">
      <c r="A1331" s="394" t="s">
        <v>1622</v>
      </c>
      <c r="B1331" s="297" t="s">
        <v>2815</v>
      </c>
      <c r="C1331" s="181" t="s">
        <v>29</v>
      </c>
      <c r="D1331" s="179">
        <v>1</v>
      </c>
      <c r="E1331" s="330"/>
      <c r="F1331" s="33"/>
    </row>
    <row r="1332" spans="1:6">
      <c r="A1332" s="394" t="s">
        <v>1622</v>
      </c>
      <c r="B1332" s="297" t="s">
        <v>2816</v>
      </c>
      <c r="C1332" s="181" t="s">
        <v>29</v>
      </c>
      <c r="D1332" s="179">
        <v>2</v>
      </c>
      <c r="E1332" s="330"/>
      <c r="F1332" s="33"/>
    </row>
    <row r="1333" spans="1:6">
      <c r="A1333" s="394" t="s">
        <v>1622</v>
      </c>
      <c r="B1333" s="297" t="s">
        <v>2818</v>
      </c>
      <c r="C1333" s="181" t="s">
        <v>29</v>
      </c>
      <c r="D1333" s="179">
        <v>2</v>
      </c>
      <c r="E1333" s="330"/>
      <c r="F1333" s="33"/>
    </row>
    <row r="1334" spans="1:6">
      <c r="A1334" s="394" t="s">
        <v>1622</v>
      </c>
      <c r="B1334" s="297" t="s">
        <v>2819</v>
      </c>
      <c r="C1334" s="181" t="s">
        <v>29</v>
      </c>
      <c r="D1334" s="179">
        <v>4</v>
      </c>
      <c r="E1334" s="330"/>
      <c r="F1334" s="33"/>
    </row>
    <row r="1335" spans="1:6">
      <c r="A1335" s="394" t="s">
        <v>1622</v>
      </c>
      <c r="B1335" s="297" t="s">
        <v>2782</v>
      </c>
      <c r="C1335" s="181" t="s">
        <v>29</v>
      </c>
      <c r="D1335" s="179">
        <v>1</v>
      </c>
      <c r="E1335" s="330"/>
      <c r="F1335" s="33"/>
    </row>
    <row r="1336" spans="1:6">
      <c r="A1336" s="394" t="s">
        <v>1622</v>
      </c>
      <c r="B1336" s="297" t="s">
        <v>2783</v>
      </c>
      <c r="C1336" s="181" t="s">
        <v>29</v>
      </c>
      <c r="D1336" s="179">
        <v>6</v>
      </c>
      <c r="E1336" s="330"/>
      <c r="F1336" s="33"/>
    </row>
    <row r="1337" spans="1:6">
      <c r="A1337" s="394" t="s">
        <v>1622</v>
      </c>
      <c r="B1337" s="297" t="s">
        <v>2820</v>
      </c>
      <c r="C1337" s="181" t="s">
        <v>29</v>
      </c>
      <c r="D1337" s="179">
        <v>158</v>
      </c>
      <c r="E1337" s="330"/>
      <c r="F1337" s="33"/>
    </row>
    <row r="1338" spans="1:6">
      <c r="A1338" s="394" t="s">
        <v>1622</v>
      </c>
      <c r="B1338" s="297" t="s">
        <v>2821</v>
      </c>
      <c r="C1338" s="181" t="s">
        <v>29</v>
      </c>
      <c r="D1338" s="179">
        <v>13</v>
      </c>
      <c r="E1338" s="330"/>
      <c r="F1338" s="33"/>
    </row>
    <row r="1339" spans="1:6">
      <c r="A1339" s="394" t="s">
        <v>1622</v>
      </c>
      <c r="B1339" s="297" t="s">
        <v>2822</v>
      </c>
      <c r="C1339" s="181" t="s">
        <v>29</v>
      </c>
      <c r="D1339" s="179">
        <v>1</v>
      </c>
      <c r="E1339" s="330"/>
      <c r="F1339" s="33"/>
    </row>
    <row r="1340" spans="1:6">
      <c r="A1340" s="394" t="s">
        <v>1622</v>
      </c>
      <c r="B1340" s="297" t="s">
        <v>2785</v>
      </c>
      <c r="C1340" s="181" t="s">
        <v>29</v>
      </c>
      <c r="D1340" s="179">
        <v>1</v>
      </c>
      <c r="E1340" s="330"/>
      <c r="F1340" s="33"/>
    </row>
    <row r="1341" spans="1:6">
      <c r="A1341" s="394" t="s">
        <v>1622</v>
      </c>
      <c r="B1341" s="297" t="s">
        <v>2823</v>
      </c>
      <c r="C1341" s="181" t="s">
        <v>29</v>
      </c>
      <c r="D1341" s="179">
        <v>2</v>
      </c>
      <c r="E1341" s="330"/>
      <c r="F1341" s="33"/>
    </row>
    <row r="1342" spans="1:6">
      <c r="A1342" s="394" t="s">
        <v>1622</v>
      </c>
      <c r="B1342" s="297" t="s">
        <v>2824</v>
      </c>
      <c r="C1342" s="181" t="s">
        <v>29</v>
      </c>
      <c r="D1342" s="179">
        <v>1</v>
      </c>
      <c r="E1342" s="330"/>
      <c r="F1342" s="33"/>
    </row>
    <row r="1343" spans="1:6">
      <c r="A1343" s="394" t="s">
        <v>1622</v>
      </c>
      <c r="B1343" s="297" t="s">
        <v>2872</v>
      </c>
      <c r="C1343" s="181" t="s">
        <v>29</v>
      </c>
      <c r="D1343" s="179">
        <v>1</v>
      </c>
      <c r="E1343" s="330"/>
      <c r="F1343" s="33"/>
    </row>
    <row r="1344" spans="1:6">
      <c r="A1344" s="394" t="s">
        <v>1622</v>
      </c>
      <c r="B1344" s="297" t="s">
        <v>2825</v>
      </c>
      <c r="C1344" s="181" t="s">
        <v>29</v>
      </c>
      <c r="D1344" s="179">
        <v>1</v>
      </c>
      <c r="E1344" s="330"/>
      <c r="F1344" s="33"/>
    </row>
    <row r="1345" spans="1:6">
      <c r="A1345" s="394" t="s">
        <v>1622</v>
      </c>
      <c r="B1345" s="297" t="s">
        <v>2825</v>
      </c>
      <c r="C1345" s="181" t="s">
        <v>29</v>
      </c>
      <c r="D1345" s="179">
        <v>2</v>
      </c>
      <c r="E1345" s="330"/>
      <c r="F1345" s="33"/>
    </row>
    <row r="1346" spans="1:6">
      <c r="A1346" s="394" t="s">
        <v>1622</v>
      </c>
      <c r="B1346" s="297" t="s">
        <v>2862</v>
      </c>
      <c r="C1346" s="181" t="s">
        <v>29</v>
      </c>
      <c r="D1346" s="179">
        <v>1</v>
      </c>
      <c r="E1346" s="330"/>
      <c r="F1346" s="33"/>
    </row>
    <row r="1347" spans="1:6">
      <c r="A1347" s="394" t="s">
        <v>1622</v>
      </c>
      <c r="B1347" s="297" t="s">
        <v>2862</v>
      </c>
      <c r="C1347" s="181" t="s">
        <v>29</v>
      </c>
      <c r="D1347" s="179">
        <v>1</v>
      </c>
      <c r="E1347" s="330"/>
      <c r="F1347" s="33"/>
    </row>
    <row r="1348" spans="1:6">
      <c r="A1348" s="394" t="s">
        <v>1622</v>
      </c>
      <c r="B1348" s="297" t="s">
        <v>2873</v>
      </c>
      <c r="C1348" s="181" t="s">
        <v>29</v>
      </c>
      <c r="D1348" s="179">
        <v>1</v>
      </c>
      <c r="E1348" s="330"/>
      <c r="F1348" s="33"/>
    </row>
    <row r="1349" spans="1:6">
      <c r="A1349" s="394" t="s">
        <v>1622</v>
      </c>
      <c r="B1349" s="297" t="s">
        <v>2827</v>
      </c>
      <c r="C1349" s="181" t="s">
        <v>29</v>
      </c>
      <c r="D1349" s="179">
        <v>1</v>
      </c>
      <c r="E1349" s="330"/>
      <c r="F1349" s="33"/>
    </row>
    <row r="1350" spans="1:6">
      <c r="A1350" s="394" t="s">
        <v>1622</v>
      </c>
      <c r="B1350" s="297" t="s">
        <v>2828</v>
      </c>
      <c r="C1350" s="181" t="s">
        <v>29</v>
      </c>
      <c r="D1350" s="179">
        <v>1</v>
      </c>
      <c r="E1350" s="330"/>
      <c r="F1350" s="33"/>
    </row>
    <row r="1351" spans="1:6">
      <c r="A1351" s="394" t="s">
        <v>1622</v>
      </c>
      <c r="B1351" s="297" t="s">
        <v>2829</v>
      </c>
      <c r="C1351" s="181" t="s">
        <v>29</v>
      </c>
      <c r="D1351" s="179">
        <v>1</v>
      </c>
      <c r="E1351" s="330"/>
      <c r="F1351" s="33"/>
    </row>
    <row r="1352" spans="1:6">
      <c r="A1352" s="394" t="s">
        <v>1622</v>
      </c>
      <c r="B1352" s="297" t="s">
        <v>2830</v>
      </c>
      <c r="C1352" s="181" t="s">
        <v>29</v>
      </c>
      <c r="D1352" s="179">
        <v>1</v>
      </c>
      <c r="E1352" s="330"/>
      <c r="F1352" s="33"/>
    </row>
    <row r="1353" spans="1:6">
      <c r="A1353" s="394" t="s">
        <v>1622</v>
      </c>
      <c r="B1353" s="297" t="s">
        <v>2831</v>
      </c>
      <c r="C1353" s="181" t="s">
        <v>29</v>
      </c>
      <c r="D1353" s="179">
        <v>1</v>
      </c>
      <c r="E1353" s="330"/>
      <c r="F1353" s="33"/>
    </row>
    <row r="1354" spans="1:6">
      <c r="A1354" s="394" t="s">
        <v>1622</v>
      </c>
      <c r="B1354" s="297" t="s">
        <v>2832</v>
      </c>
      <c r="C1354" s="181" t="s">
        <v>29</v>
      </c>
      <c r="D1354" s="179">
        <v>1</v>
      </c>
      <c r="E1354" s="330"/>
      <c r="F1354" s="33"/>
    </row>
    <row r="1355" spans="1:6">
      <c r="A1355" s="394" t="s">
        <v>1622</v>
      </c>
      <c r="B1355" s="297" t="s">
        <v>2833</v>
      </c>
      <c r="C1355" s="181" t="s">
        <v>29</v>
      </c>
      <c r="D1355" s="179">
        <v>1</v>
      </c>
      <c r="E1355" s="330"/>
      <c r="F1355" s="33"/>
    </row>
    <row r="1356" spans="1:6">
      <c r="A1356" s="394" t="s">
        <v>1622</v>
      </c>
      <c r="B1356" s="297" t="s">
        <v>2834</v>
      </c>
      <c r="C1356" s="181" t="s">
        <v>29</v>
      </c>
      <c r="D1356" s="179">
        <v>4</v>
      </c>
      <c r="E1356" s="330"/>
      <c r="F1356" s="33"/>
    </row>
    <row r="1357" spans="1:6">
      <c r="A1357" s="394" t="s">
        <v>1622</v>
      </c>
      <c r="B1357" s="297" t="s">
        <v>2835</v>
      </c>
      <c r="C1357" s="181" t="s">
        <v>29</v>
      </c>
      <c r="D1357" s="179">
        <v>13</v>
      </c>
      <c r="E1357" s="330"/>
      <c r="F1357" s="33"/>
    </row>
    <row r="1358" spans="1:6">
      <c r="A1358" s="394" t="s">
        <v>1622</v>
      </c>
      <c r="B1358" s="297" t="s">
        <v>2798</v>
      </c>
      <c r="C1358" s="181" t="s">
        <v>29</v>
      </c>
      <c r="D1358" s="179">
        <v>1</v>
      </c>
      <c r="E1358" s="330"/>
      <c r="F1358" s="33"/>
    </row>
    <row r="1359" spans="1:6">
      <c r="A1359" s="394" t="s">
        <v>1622</v>
      </c>
      <c r="B1359" s="297" t="s">
        <v>2836</v>
      </c>
      <c r="C1359" s="181" t="s">
        <v>29</v>
      </c>
      <c r="D1359" s="179">
        <v>13</v>
      </c>
      <c r="E1359" s="330"/>
      <c r="F1359" s="33"/>
    </row>
    <row r="1360" spans="1:6">
      <c r="A1360" s="394" t="s">
        <v>1622</v>
      </c>
      <c r="B1360" s="297" t="s">
        <v>2837</v>
      </c>
      <c r="C1360" s="181" t="s">
        <v>29</v>
      </c>
      <c r="D1360" s="179">
        <v>13</v>
      </c>
      <c r="E1360" s="330"/>
      <c r="F1360" s="33"/>
    </row>
    <row r="1361" spans="1:6">
      <c r="A1361" s="394" t="s">
        <v>1622</v>
      </c>
      <c r="B1361" s="297" t="s">
        <v>2838</v>
      </c>
      <c r="C1361" s="181" t="s">
        <v>29</v>
      </c>
      <c r="D1361" s="179">
        <v>16</v>
      </c>
      <c r="E1361" s="330"/>
      <c r="F1361" s="33"/>
    </row>
    <row r="1362" spans="1:6">
      <c r="A1362" s="394" t="s">
        <v>1622</v>
      </c>
      <c r="B1362" s="297" t="s">
        <v>2839</v>
      </c>
      <c r="C1362" s="181" t="s">
        <v>29</v>
      </c>
      <c r="D1362" s="179">
        <v>4</v>
      </c>
      <c r="E1362" s="330"/>
      <c r="F1362" s="33"/>
    </row>
    <row r="1363" spans="1:6">
      <c r="A1363" s="394" t="s">
        <v>1622</v>
      </c>
      <c r="B1363" s="297" t="s">
        <v>2840</v>
      </c>
      <c r="C1363" s="181" t="s">
        <v>29</v>
      </c>
      <c r="D1363" s="179">
        <v>2</v>
      </c>
      <c r="E1363" s="330"/>
      <c r="F1363" s="33"/>
    </row>
    <row r="1364" spans="1:6">
      <c r="A1364" s="394" t="s">
        <v>1622</v>
      </c>
      <c r="B1364" s="297" t="s">
        <v>2841</v>
      </c>
      <c r="C1364" s="181" t="s">
        <v>29</v>
      </c>
      <c r="D1364" s="179">
        <v>2</v>
      </c>
      <c r="E1364" s="330"/>
      <c r="F1364" s="33"/>
    </row>
    <row r="1365" spans="1:6">
      <c r="A1365" s="394" t="s">
        <v>1622</v>
      </c>
      <c r="B1365" s="297" t="s">
        <v>2842</v>
      </c>
      <c r="C1365" s="181" t="s">
        <v>29</v>
      </c>
      <c r="D1365" s="179">
        <v>3</v>
      </c>
      <c r="E1365" s="330"/>
      <c r="F1365" s="33"/>
    </row>
    <row r="1366" spans="1:6">
      <c r="A1366" s="394" t="s">
        <v>1622</v>
      </c>
      <c r="B1366" s="297" t="s">
        <v>2843</v>
      </c>
      <c r="C1366" s="181" t="s">
        <v>29</v>
      </c>
      <c r="D1366" s="179">
        <v>1</v>
      </c>
      <c r="E1366" s="330"/>
      <c r="F1366" s="33"/>
    </row>
    <row r="1367" spans="1:6">
      <c r="A1367" s="394" t="s">
        <v>1622</v>
      </c>
      <c r="B1367" s="297" t="s">
        <v>2844</v>
      </c>
      <c r="C1367" s="181" t="s">
        <v>29</v>
      </c>
      <c r="D1367" s="179">
        <v>1</v>
      </c>
      <c r="E1367" s="330"/>
      <c r="F1367" s="33"/>
    </row>
    <row r="1368" spans="1:6">
      <c r="A1368" s="394" t="s">
        <v>1622</v>
      </c>
      <c r="B1368" s="297" t="s">
        <v>2845</v>
      </c>
      <c r="C1368" s="181" t="s">
        <v>29</v>
      </c>
      <c r="D1368" s="179">
        <v>1</v>
      </c>
      <c r="E1368" s="330"/>
      <c r="F1368" s="33"/>
    </row>
    <row r="1369" spans="1:6">
      <c r="A1369" s="394" t="s">
        <v>1622</v>
      </c>
      <c r="B1369" s="297" t="s">
        <v>2846</v>
      </c>
      <c r="C1369" s="181" t="s">
        <v>29</v>
      </c>
      <c r="D1369" s="179">
        <v>1</v>
      </c>
      <c r="E1369" s="330"/>
      <c r="F1369" s="33"/>
    </row>
    <row r="1370" spans="1:6">
      <c r="A1370" s="394" t="s">
        <v>1622</v>
      </c>
      <c r="B1370" s="297" t="s">
        <v>2847</v>
      </c>
      <c r="C1370" s="181" t="s">
        <v>29</v>
      </c>
      <c r="D1370" s="179">
        <v>1</v>
      </c>
      <c r="E1370" s="330"/>
      <c r="F1370" s="33"/>
    </row>
    <row r="1371" spans="1:6">
      <c r="A1371" s="394" t="s">
        <v>1622</v>
      </c>
      <c r="B1371" s="297" t="s">
        <v>2848</v>
      </c>
      <c r="C1371" s="181" t="s">
        <v>58</v>
      </c>
      <c r="D1371" s="179">
        <v>1</v>
      </c>
      <c r="E1371" s="330"/>
      <c r="F1371" s="33"/>
    </row>
    <row r="1372" spans="1:6">
      <c r="A1372" s="394" t="s">
        <v>1622</v>
      </c>
      <c r="B1372" s="297" t="s">
        <v>2799</v>
      </c>
      <c r="C1372" s="181" t="s">
        <v>58</v>
      </c>
      <c r="D1372" s="179">
        <v>1</v>
      </c>
      <c r="E1372" s="330"/>
      <c r="F1372" s="33"/>
    </row>
    <row r="1373" spans="1:6">
      <c r="A1373" s="395" t="s">
        <v>2874</v>
      </c>
      <c r="B1373" s="395" t="s">
        <v>2801</v>
      </c>
      <c r="C1373" s="80" t="s">
        <v>209</v>
      </c>
      <c r="D1373" s="82">
        <v>1</v>
      </c>
      <c r="E1373" s="410"/>
      <c r="F1373" s="33">
        <f t="shared" ref="F1373" si="265">D1373*E1373</f>
        <v>0</v>
      </c>
    </row>
    <row r="1374" spans="1:6">
      <c r="A1374" s="102"/>
      <c r="B1374" s="104" t="s">
        <v>2875</v>
      </c>
      <c r="C1374" s="29"/>
      <c r="D1374" s="180"/>
      <c r="E1374" s="371"/>
      <c r="F1374" s="103"/>
    </row>
    <row r="1375" spans="1:6" ht="14.25">
      <c r="A1375" s="28" t="s">
        <v>2876</v>
      </c>
      <c r="B1375" s="296" t="s">
        <v>2877</v>
      </c>
      <c r="C1375" s="37"/>
      <c r="D1375" s="70"/>
      <c r="E1375" s="233"/>
      <c r="F1375" s="30"/>
    </row>
    <row r="1376" spans="1:6">
      <c r="A1376" s="395" t="s">
        <v>2878</v>
      </c>
      <c r="B1376" s="297" t="s">
        <v>2879</v>
      </c>
      <c r="C1376" s="181"/>
      <c r="D1376" s="179"/>
      <c r="E1376" s="330"/>
      <c r="F1376" s="33"/>
    </row>
    <row r="1377" spans="1:6">
      <c r="A1377" s="394" t="s">
        <v>1622</v>
      </c>
      <c r="B1377" s="297" t="s">
        <v>2880</v>
      </c>
      <c r="C1377" s="181"/>
      <c r="D1377" s="179"/>
      <c r="E1377" s="330"/>
      <c r="F1377" s="33"/>
    </row>
    <row r="1378" spans="1:6">
      <c r="A1378" s="394" t="s">
        <v>1622</v>
      </c>
      <c r="B1378" s="297" t="s">
        <v>2881</v>
      </c>
      <c r="C1378" s="181"/>
      <c r="D1378" s="179"/>
      <c r="E1378" s="330"/>
      <c r="F1378" s="33"/>
    </row>
    <row r="1379" spans="1:6">
      <c r="A1379" s="394" t="s">
        <v>1622</v>
      </c>
      <c r="B1379" s="297" t="s">
        <v>2882</v>
      </c>
      <c r="C1379" s="181"/>
      <c r="D1379" s="179"/>
      <c r="E1379" s="330"/>
      <c r="F1379" s="33"/>
    </row>
    <row r="1380" spans="1:6">
      <c r="A1380" s="394" t="s">
        <v>1622</v>
      </c>
      <c r="B1380" s="297" t="s">
        <v>2883</v>
      </c>
      <c r="C1380" s="181"/>
      <c r="D1380" s="179"/>
      <c r="E1380" s="330"/>
      <c r="F1380" s="33"/>
    </row>
    <row r="1381" spans="1:6">
      <c r="A1381" s="394" t="s">
        <v>1622</v>
      </c>
      <c r="B1381" s="297" t="s">
        <v>2884</v>
      </c>
      <c r="C1381" s="181"/>
      <c r="D1381" s="179"/>
      <c r="E1381" s="330"/>
      <c r="F1381" s="33"/>
    </row>
    <row r="1382" spans="1:6">
      <c r="A1382" s="394" t="s">
        <v>1622</v>
      </c>
      <c r="B1382" s="297" t="s">
        <v>2885</v>
      </c>
      <c r="C1382" s="181"/>
      <c r="D1382" s="179"/>
      <c r="E1382" s="330"/>
      <c r="F1382" s="33"/>
    </row>
    <row r="1383" spans="1:6">
      <c r="A1383" s="394" t="s">
        <v>1622</v>
      </c>
      <c r="B1383" s="297" t="s">
        <v>2886</v>
      </c>
      <c r="C1383" s="181"/>
      <c r="D1383" s="179"/>
      <c r="E1383" s="330"/>
      <c r="F1383" s="33"/>
    </row>
    <row r="1384" spans="1:6">
      <c r="A1384" s="394" t="s">
        <v>1622</v>
      </c>
      <c r="B1384" s="297" t="s">
        <v>2887</v>
      </c>
      <c r="C1384" s="181"/>
      <c r="D1384" s="179"/>
      <c r="E1384" s="330"/>
      <c r="F1384" s="33"/>
    </row>
    <row r="1385" spans="1:6">
      <c r="A1385" s="394" t="s">
        <v>1622</v>
      </c>
      <c r="B1385" s="297" t="s">
        <v>2888</v>
      </c>
      <c r="C1385" s="181"/>
      <c r="D1385" s="179"/>
      <c r="E1385" s="330"/>
      <c r="F1385" s="33"/>
    </row>
    <row r="1386" spans="1:6">
      <c r="A1386" s="394" t="s">
        <v>1622</v>
      </c>
      <c r="B1386" s="297" t="s">
        <v>2889</v>
      </c>
      <c r="C1386" s="181"/>
      <c r="D1386" s="179"/>
      <c r="E1386" s="330"/>
      <c r="F1386" s="33"/>
    </row>
    <row r="1387" spans="1:6">
      <c r="A1387" s="394" t="s">
        <v>1622</v>
      </c>
      <c r="B1387" s="297" t="s">
        <v>2890</v>
      </c>
      <c r="C1387" s="181"/>
      <c r="D1387" s="179"/>
      <c r="E1387" s="330"/>
      <c r="F1387" s="33"/>
    </row>
    <row r="1388" spans="1:6">
      <c r="A1388" s="395" t="s">
        <v>2891</v>
      </c>
      <c r="B1388" s="395" t="s">
        <v>2892</v>
      </c>
      <c r="C1388" s="80" t="s">
        <v>209</v>
      </c>
      <c r="D1388" s="82">
        <v>1</v>
      </c>
      <c r="E1388" s="410"/>
      <c r="F1388" s="33">
        <f t="shared" ref="F1388" si="266">D1388*E1388</f>
        <v>0</v>
      </c>
    </row>
    <row r="1389" spans="1:6" ht="25.5">
      <c r="A1389" s="28" t="s">
        <v>2893</v>
      </c>
      <c r="B1389" s="296" t="s">
        <v>2894</v>
      </c>
      <c r="C1389" s="37"/>
      <c r="D1389" s="70"/>
      <c r="E1389" s="233"/>
      <c r="F1389" s="30"/>
    </row>
    <row r="1390" spans="1:6">
      <c r="A1390" s="394" t="s">
        <v>1622</v>
      </c>
      <c r="B1390" s="297" t="s">
        <v>2895</v>
      </c>
      <c r="C1390" s="181"/>
      <c r="D1390" s="179"/>
      <c r="E1390" s="330"/>
      <c r="F1390" s="33"/>
    </row>
    <row r="1391" spans="1:6" ht="24">
      <c r="A1391" s="394" t="s">
        <v>1622</v>
      </c>
      <c r="B1391" s="297" t="s">
        <v>2896</v>
      </c>
      <c r="C1391" s="181"/>
      <c r="D1391" s="179"/>
      <c r="E1391" s="330"/>
      <c r="F1391" s="33"/>
    </row>
    <row r="1392" spans="1:6">
      <c r="A1392" s="394" t="s">
        <v>1622</v>
      </c>
      <c r="B1392" s="297" t="s">
        <v>2897</v>
      </c>
      <c r="C1392" s="181"/>
      <c r="D1392" s="179"/>
      <c r="E1392" s="330"/>
      <c r="F1392" s="33"/>
    </row>
    <row r="1393" spans="1:6">
      <c r="A1393" s="394" t="s">
        <v>1622</v>
      </c>
      <c r="B1393" s="297" t="s">
        <v>2898</v>
      </c>
      <c r="C1393" s="181"/>
      <c r="D1393" s="179"/>
      <c r="E1393" s="330"/>
      <c r="F1393" s="33"/>
    </row>
    <row r="1394" spans="1:6" ht="24">
      <c r="A1394" s="394" t="s">
        <v>1622</v>
      </c>
      <c r="B1394" s="297" t="s">
        <v>2899</v>
      </c>
      <c r="C1394" s="181"/>
      <c r="D1394" s="179"/>
      <c r="E1394" s="330"/>
      <c r="F1394" s="33"/>
    </row>
    <row r="1395" spans="1:6">
      <c r="A1395" s="394" t="s">
        <v>1622</v>
      </c>
      <c r="B1395" s="297" t="s">
        <v>2900</v>
      </c>
      <c r="C1395" s="181"/>
      <c r="D1395" s="179"/>
      <c r="E1395" s="330"/>
      <c r="F1395" s="33"/>
    </row>
    <row r="1396" spans="1:6">
      <c r="A1396" s="395" t="s">
        <v>2901</v>
      </c>
      <c r="B1396" s="395" t="s">
        <v>2902</v>
      </c>
      <c r="C1396" s="80" t="s">
        <v>209</v>
      </c>
      <c r="D1396" s="82">
        <v>1</v>
      </c>
      <c r="E1396" s="410"/>
      <c r="F1396" s="33">
        <f t="shared" ref="F1396" si="267">D1396*E1396</f>
        <v>0</v>
      </c>
    </row>
    <row r="1397" spans="1:6">
      <c r="A1397" s="102"/>
      <c r="B1397" s="104" t="s">
        <v>2903</v>
      </c>
      <c r="C1397" s="29"/>
      <c r="D1397" s="89"/>
      <c r="E1397" s="371"/>
      <c r="F1397" s="103"/>
    </row>
    <row r="1398" spans="1:6" ht="14.25">
      <c r="A1398" s="28" t="s">
        <v>2904</v>
      </c>
      <c r="B1398" s="296" t="s">
        <v>3936</v>
      </c>
      <c r="C1398" s="37"/>
      <c r="D1398" s="69"/>
      <c r="E1398" s="233"/>
      <c r="F1398" s="30"/>
    </row>
    <row r="1399" spans="1:6">
      <c r="A1399" s="395" t="s">
        <v>2905</v>
      </c>
      <c r="B1399" s="395" t="s">
        <v>3937</v>
      </c>
      <c r="C1399" s="80" t="s">
        <v>57</v>
      </c>
      <c r="D1399" s="108">
        <v>8</v>
      </c>
      <c r="E1399" s="410"/>
      <c r="F1399" s="83">
        <f t="shared" ref="F1399:F1405" si="268">D1399*E1399</f>
        <v>0</v>
      </c>
    </row>
    <row r="1400" spans="1:6">
      <c r="A1400" s="395" t="s">
        <v>2906</v>
      </c>
      <c r="B1400" s="395" t="s">
        <v>3938</v>
      </c>
      <c r="C1400" s="80" t="s">
        <v>57</v>
      </c>
      <c r="D1400" s="108">
        <v>8</v>
      </c>
      <c r="E1400" s="410"/>
      <c r="F1400" s="83">
        <f t="shared" si="268"/>
        <v>0</v>
      </c>
    </row>
    <row r="1401" spans="1:6">
      <c r="A1401" s="395" t="s">
        <v>2907</v>
      </c>
      <c r="B1401" s="395" t="s">
        <v>3939</v>
      </c>
      <c r="C1401" s="80" t="s">
        <v>57</v>
      </c>
      <c r="D1401" s="108">
        <v>10</v>
      </c>
      <c r="E1401" s="410"/>
      <c r="F1401" s="83">
        <f t="shared" si="268"/>
        <v>0</v>
      </c>
    </row>
    <row r="1402" spans="1:6">
      <c r="A1402" s="395" t="s">
        <v>2908</v>
      </c>
      <c r="B1402" s="395" t="s">
        <v>3940</v>
      </c>
      <c r="C1402" s="80" t="s">
        <v>57</v>
      </c>
      <c r="D1402" s="108">
        <v>10</v>
      </c>
      <c r="E1402" s="410"/>
      <c r="F1402" s="83">
        <f t="shared" si="268"/>
        <v>0</v>
      </c>
    </row>
    <row r="1403" spans="1:6">
      <c r="A1403" s="395" t="s">
        <v>2909</v>
      </c>
      <c r="B1403" s="395" t="s">
        <v>3941</v>
      </c>
      <c r="C1403" s="80" t="s">
        <v>57</v>
      </c>
      <c r="D1403" s="108">
        <v>12</v>
      </c>
      <c r="E1403" s="410"/>
      <c r="F1403" s="83">
        <f t="shared" si="268"/>
        <v>0</v>
      </c>
    </row>
    <row r="1404" spans="1:6">
      <c r="A1404" s="395" t="s">
        <v>2910</v>
      </c>
      <c r="B1404" s="395" t="s">
        <v>3942</v>
      </c>
      <c r="C1404" s="80" t="s">
        <v>57</v>
      </c>
      <c r="D1404" s="108">
        <v>14</v>
      </c>
      <c r="E1404" s="410"/>
      <c r="F1404" s="83">
        <f t="shared" si="268"/>
        <v>0</v>
      </c>
    </row>
    <row r="1405" spans="1:6">
      <c r="A1405" s="395" t="s">
        <v>2911</v>
      </c>
      <c r="B1405" s="395" t="s">
        <v>3943</v>
      </c>
      <c r="C1405" s="80" t="s">
        <v>57</v>
      </c>
      <c r="D1405" s="108">
        <v>14</v>
      </c>
      <c r="E1405" s="410"/>
      <c r="F1405" s="83">
        <f t="shared" si="268"/>
        <v>0</v>
      </c>
    </row>
    <row r="1406" spans="1:6" ht="25.5">
      <c r="A1406" s="28" t="s">
        <v>2912</v>
      </c>
      <c r="B1406" s="296" t="s">
        <v>3944</v>
      </c>
      <c r="C1406" s="37"/>
      <c r="D1406" s="69"/>
      <c r="E1406" s="233"/>
      <c r="F1406" s="30"/>
    </row>
    <row r="1407" spans="1:6">
      <c r="A1407" s="395" t="s">
        <v>2913</v>
      </c>
      <c r="B1407" s="395" t="s">
        <v>2914</v>
      </c>
      <c r="C1407" s="80" t="s">
        <v>57</v>
      </c>
      <c r="D1407" s="108">
        <v>1748</v>
      </c>
      <c r="E1407" s="410"/>
      <c r="F1407" s="83">
        <f t="shared" ref="F1407:F1411" si="269">D1407*E1407</f>
        <v>0</v>
      </c>
    </row>
    <row r="1408" spans="1:6">
      <c r="A1408" s="395" t="s">
        <v>2915</v>
      </c>
      <c r="B1408" s="395" t="s">
        <v>2916</v>
      </c>
      <c r="C1408" s="80" t="s">
        <v>57</v>
      </c>
      <c r="D1408" s="108">
        <v>46</v>
      </c>
      <c r="E1408" s="410"/>
      <c r="F1408" s="83">
        <f t="shared" si="269"/>
        <v>0</v>
      </c>
    </row>
    <row r="1409" spans="1:6">
      <c r="A1409" s="395" t="s">
        <v>2917</v>
      </c>
      <c r="B1409" s="395" t="s">
        <v>2918</v>
      </c>
      <c r="C1409" s="80" t="s">
        <v>57</v>
      </c>
      <c r="D1409" s="108">
        <v>356</v>
      </c>
      <c r="E1409" s="410"/>
      <c r="F1409" s="83">
        <f t="shared" si="269"/>
        <v>0</v>
      </c>
    </row>
    <row r="1410" spans="1:6">
      <c r="A1410" s="395" t="s">
        <v>2919</v>
      </c>
      <c r="B1410" s="395" t="s">
        <v>2920</v>
      </c>
      <c r="C1410" s="80" t="s">
        <v>57</v>
      </c>
      <c r="D1410" s="108">
        <v>348</v>
      </c>
      <c r="E1410" s="410"/>
      <c r="F1410" s="83">
        <f t="shared" si="269"/>
        <v>0</v>
      </c>
    </row>
    <row r="1411" spans="1:6">
      <c r="A1411" s="395" t="s">
        <v>2921</v>
      </c>
      <c r="B1411" s="395" t="s">
        <v>2922</v>
      </c>
      <c r="C1411" s="80" t="s">
        <v>57</v>
      </c>
      <c r="D1411" s="108">
        <v>18</v>
      </c>
      <c r="E1411" s="410"/>
      <c r="F1411" s="83">
        <f t="shared" si="269"/>
        <v>0</v>
      </c>
    </row>
    <row r="1412" spans="1:6" ht="25.5">
      <c r="A1412" s="28" t="s">
        <v>2923</v>
      </c>
      <c r="B1412" s="296" t="s">
        <v>3945</v>
      </c>
      <c r="C1412" s="37"/>
      <c r="D1412" s="69"/>
      <c r="E1412" s="233"/>
      <c r="F1412" s="30"/>
    </row>
    <row r="1413" spans="1:6">
      <c r="A1413" s="395" t="s">
        <v>2924</v>
      </c>
      <c r="B1413" s="395" t="s">
        <v>3946</v>
      </c>
      <c r="C1413" s="80" t="s">
        <v>57</v>
      </c>
      <c r="D1413" s="108">
        <v>3765</v>
      </c>
      <c r="E1413" s="410"/>
      <c r="F1413" s="83">
        <f t="shared" ref="F1413:F1418" si="270">D1413*E1413</f>
        <v>0</v>
      </c>
    </row>
    <row r="1414" spans="1:6">
      <c r="A1414" s="395" t="s">
        <v>2925</v>
      </c>
      <c r="B1414" s="395" t="s">
        <v>3947</v>
      </c>
      <c r="C1414" s="80" t="s">
        <v>57</v>
      </c>
      <c r="D1414" s="108">
        <v>24</v>
      </c>
      <c r="E1414" s="410"/>
      <c r="F1414" s="83">
        <f t="shared" si="270"/>
        <v>0</v>
      </c>
    </row>
    <row r="1415" spans="1:6">
      <c r="A1415" s="395" t="s">
        <v>2926</v>
      </c>
      <c r="B1415" s="395" t="s">
        <v>3948</v>
      </c>
      <c r="C1415" s="80" t="s">
        <v>57</v>
      </c>
      <c r="D1415" s="108">
        <v>62</v>
      </c>
      <c r="E1415" s="410"/>
      <c r="F1415" s="83">
        <f t="shared" si="270"/>
        <v>0</v>
      </c>
    </row>
    <row r="1416" spans="1:6">
      <c r="A1416" s="395" t="s">
        <v>2927</v>
      </c>
      <c r="B1416" s="395" t="s">
        <v>3949</v>
      </c>
      <c r="C1416" s="80" t="s">
        <v>57</v>
      </c>
      <c r="D1416" s="108">
        <v>42</v>
      </c>
      <c r="E1416" s="410"/>
      <c r="F1416" s="83">
        <f t="shared" si="270"/>
        <v>0</v>
      </c>
    </row>
    <row r="1417" spans="1:6">
      <c r="A1417" s="395" t="s">
        <v>2928</v>
      </c>
      <c r="B1417" s="395" t="s">
        <v>3950</v>
      </c>
      <c r="C1417" s="80" t="s">
        <v>57</v>
      </c>
      <c r="D1417" s="108">
        <v>12</v>
      </c>
      <c r="E1417" s="410"/>
      <c r="F1417" s="83">
        <f t="shared" si="270"/>
        <v>0</v>
      </c>
    </row>
    <row r="1418" spans="1:6">
      <c r="A1418" s="395" t="s">
        <v>2929</v>
      </c>
      <c r="B1418" s="395" t="s">
        <v>3951</v>
      </c>
      <c r="C1418" s="80" t="s">
        <v>57</v>
      </c>
      <c r="D1418" s="108">
        <v>316</v>
      </c>
      <c r="E1418" s="410"/>
      <c r="F1418" s="83">
        <f t="shared" si="270"/>
        <v>0</v>
      </c>
    </row>
    <row r="1419" spans="1:6" ht="25.5">
      <c r="A1419" s="28" t="s">
        <v>2930</v>
      </c>
      <c r="B1419" s="296" t="s">
        <v>3952</v>
      </c>
      <c r="C1419" s="37"/>
      <c r="D1419" s="69"/>
      <c r="E1419" s="233"/>
      <c r="F1419" s="30"/>
    </row>
    <row r="1420" spans="1:6">
      <c r="A1420" s="395" t="s">
        <v>2931</v>
      </c>
      <c r="B1420" s="395" t="s">
        <v>3953</v>
      </c>
      <c r="C1420" s="80" t="s">
        <v>57</v>
      </c>
      <c r="D1420" s="108">
        <v>334</v>
      </c>
      <c r="E1420" s="410"/>
      <c r="F1420" s="83">
        <f t="shared" ref="F1420:F1421" si="271">D1420*E1420</f>
        <v>0</v>
      </c>
    </row>
    <row r="1421" spans="1:6">
      <c r="A1421" s="395" t="s">
        <v>2932</v>
      </c>
      <c r="B1421" s="395" t="s">
        <v>3954</v>
      </c>
      <c r="C1421" s="80" t="s">
        <v>57</v>
      </c>
      <c r="D1421" s="108">
        <v>253</v>
      </c>
      <c r="E1421" s="410"/>
      <c r="F1421" s="83">
        <f t="shared" si="271"/>
        <v>0</v>
      </c>
    </row>
    <row r="1422" spans="1:6" ht="25.5">
      <c r="A1422" s="28" t="s">
        <v>2933</v>
      </c>
      <c r="B1422" s="296" t="s">
        <v>3955</v>
      </c>
      <c r="C1422" s="37"/>
      <c r="D1422" s="69"/>
      <c r="E1422" s="233"/>
      <c r="F1422" s="30"/>
    </row>
    <row r="1423" spans="1:6">
      <c r="A1423" s="395" t="s">
        <v>2934</v>
      </c>
      <c r="B1423" s="395" t="s">
        <v>3956</v>
      </c>
      <c r="C1423" s="80" t="s">
        <v>57</v>
      </c>
      <c r="D1423" s="108">
        <v>1693</v>
      </c>
      <c r="E1423" s="410"/>
      <c r="F1423" s="83">
        <f t="shared" ref="F1423:F1426" si="272">D1423*E1423</f>
        <v>0</v>
      </c>
    </row>
    <row r="1424" spans="1:6">
      <c r="A1424" s="395" t="s">
        <v>2935</v>
      </c>
      <c r="B1424" s="395" t="s">
        <v>3957</v>
      </c>
      <c r="C1424" s="80" t="s">
        <v>57</v>
      </c>
      <c r="D1424" s="108">
        <v>5</v>
      </c>
      <c r="E1424" s="410"/>
      <c r="F1424" s="83">
        <f t="shared" si="272"/>
        <v>0</v>
      </c>
    </row>
    <row r="1425" spans="1:6">
      <c r="A1425" s="395" t="s">
        <v>2936</v>
      </c>
      <c r="B1425" s="395" t="s">
        <v>3958</v>
      </c>
      <c r="C1425" s="80" t="s">
        <v>57</v>
      </c>
      <c r="D1425" s="108">
        <v>35</v>
      </c>
      <c r="E1425" s="410"/>
      <c r="F1425" s="83">
        <f t="shared" si="272"/>
        <v>0</v>
      </c>
    </row>
    <row r="1426" spans="1:6">
      <c r="A1426" s="395" t="s">
        <v>2937</v>
      </c>
      <c r="B1426" s="395" t="s">
        <v>3959</v>
      </c>
      <c r="C1426" s="80" t="s">
        <v>57</v>
      </c>
      <c r="D1426" s="108">
        <v>5</v>
      </c>
      <c r="E1426" s="410"/>
      <c r="F1426" s="83">
        <f t="shared" si="272"/>
        <v>0</v>
      </c>
    </row>
    <row r="1427" spans="1:6" ht="14.25">
      <c r="A1427" s="28" t="s">
        <v>2938</v>
      </c>
      <c r="B1427" s="296" t="s">
        <v>2939</v>
      </c>
      <c r="C1427" s="37"/>
      <c r="D1427" s="69"/>
      <c r="E1427" s="233"/>
      <c r="F1427" s="30"/>
    </row>
    <row r="1428" spans="1:6">
      <c r="A1428" s="395" t="s">
        <v>2940</v>
      </c>
      <c r="B1428" s="395" t="s">
        <v>2941</v>
      </c>
      <c r="C1428" s="80" t="s">
        <v>57</v>
      </c>
      <c r="D1428" s="108">
        <v>137</v>
      </c>
      <c r="E1428" s="410"/>
      <c r="F1428" s="83">
        <f t="shared" ref="F1428" si="273">D1428*E1428</f>
        <v>0</v>
      </c>
    </row>
    <row r="1429" spans="1:6" ht="25.5">
      <c r="A1429" s="28" t="s">
        <v>2942</v>
      </c>
      <c r="B1429" s="296" t="s">
        <v>3933</v>
      </c>
      <c r="C1429" s="37"/>
      <c r="D1429" s="69"/>
      <c r="E1429" s="233"/>
      <c r="F1429" s="30"/>
    </row>
    <row r="1430" spans="1:6">
      <c r="A1430" s="395" t="s">
        <v>2943</v>
      </c>
      <c r="B1430" s="395" t="s">
        <v>3934</v>
      </c>
      <c r="C1430" s="80" t="s">
        <v>57</v>
      </c>
      <c r="D1430" s="108">
        <v>33</v>
      </c>
      <c r="E1430" s="410"/>
      <c r="F1430" s="83">
        <f t="shared" ref="F1430:F1431" si="274">D1430*E1430</f>
        <v>0</v>
      </c>
    </row>
    <row r="1431" spans="1:6">
      <c r="A1431" s="395" t="s">
        <v>2944</v>
      </c>
      <c r="B1431" s="395" t="s">
        <v>3935</v>
      </c>
      <c r="C1431" s="80" t="s">
        <v>57</v>
      </c>
      <c r="D1431" s="108">
        <v>28</v>
      </c>
      <c r="E1431" s="410"/>
      <c r="F1431" s="83">
        <f t="shared" si="274"/>
        <v>0</v>
      </c>
    </row>
    <row r="1432" spans="1:6">
      <c r="A1432" s="395"/>
      <c r="B1432" s="396" t="s">
        <v>2945</v>
      </c>
      <c r="C1432" s="80"/>
      <c r="D1432" s="108"/>
      <c r="E1432" s="410"/>
      <c r="F1432" s="83"/>
    </row>
    <row r="1433" spans="1:6" ht="25.5">
      <c r="A1433" s="28" t="s">
        <v>2946</v>
      </c>
      <c r="B1433" s="296" t="s">
        <v>2947</v>
      </c>
      <c r="C1433" s="37"/>
      <c r="D1433" s="69"/>
      <c r="E1433" s="233"/>
      <c r="F1433" s="30"/>
    </row>
    <row r="1434" spans="1:6">
      <c r="A1434" s="395" t="s">
        <v>2948</v>
      </c>
      <c r="B1434" s="395" t="s">
        <v>2949</v>
      </c>
      <c r="C1434" s="80" t="s">
        <v>57</v>
      </c>
      <c r="D1434" s="108">
        <v>54</v>
      </c>
      <c r="E1434" s="410"/>
      <c r="F1434" s="83">
        <f t="shared" ref="F1434:F1436" si="275">D1434*E1434</f>
        <v>0</v>
      </c>
    </row>
    <row r="1435" spans="1:6">
      <c r="A1435" s="395" t="s">
        <v>2950</v>
      </c>
      <c r="B1435" s="395" t="s">
        <v>2951</v>
      </c>
      <c r="C1435" s="80" t="s">
        <v>57</v>
      </c>
      <c r="D1435" s="108">
        <v>43</v>
      </c>
      <c r="E1435" s="410"/>
      <c r="F1435" s="83">
        <f t="shared" si="275"/>
        <v>0</v>
      </c>
    </row>
    <row r="1436" spans="1:6">
      <c r="A1436" s="395" t="s">
        <v>2952</v>
      </c>
      <c r="B1436" s="395" t="s">
        <v>2953</v>
      </c>
      <c r="C1436" s="80" t="s">
        <v>57</v>
      </c>
      <c r="D1436" s="108">
        <v>45</v>
      </c>
      <c r="E1436" s="410"/>
      <c r="F1436" s="83">
        <f t="shared" si="275"/>
        <v>0</v>
      </c>
    </row>
    <row r="1437" spans="1:6" ht="25.5">
      <c r="A1437" s="28" t="s">
        <v>2954</v>
      </c>
      <c r="B1437" s="296" t="s">
        <v>2955</v>
      </c>
      <c r="C1437" s="37"/>
      <c r="D1437" s="69"/>
      <c r="E1437" s="233"/>
      <c r="F1437" s="30"/>
    </row>
    <row r="1438" spans="1:6">
      <c r="A1438" s="395" t="s">
        <v>2956</v>
      </c>
      <c r="B1438" s="395" t="s">
        <v>2951</v>
      </c>
      <c r="C1438" s="80" t="s">
        <v>57</v>
      </c>
      <c r="D1438" s="108">
        <v>52</v>
      </c>
      <c r="E1438" s="410"/>
      <c r="F1438" s="83">
        <f t="shared" ref="F1438:F1440" si="276">D1438*E1438</f>
        <v>0</v>
      </c>
    </row>
    <row r="1439" spans="1:6">
      <c r="A1439" s="395" t="s">
        <v>2957</v>
      </c>
      <c r="B1439" s="395" t="s">
        <v>2953</v>
      </c>
      <c r="C1439" s="80" t="s">
        <v>57</v>
      </c>
      <c r="D1439" s="108">
        <v>34</v>
      </c>
      <c r="E1439" s="410"/>
      <c r="F1439" s="83">
        <f t="shared" si="276"/>
        <v>0</v>
      </c>
    </row>
    <row r="1440" spans="1:6">
      <c r="A1440" s="395" t="s">
        <v>2958</v>
      </c>
      <c r="B1440" s="395" t="s">
        <v>2959</v>
      </c>
      <c r="C1440" s="80" t="s">
        <v>57</v>
      </c>
      <c r="D1440" s="108">
        <v>49</v>
      </c>
      <c r="E1440" s="410"/>
      <c r="F1440" s="83">
        <f t="shared" si="276"/>
        <v>0</v>
      </c>
    </row>
    <row r="1441" spans="1:6" ht="38.25">
      <c r="A1441" s="28" t="s">
        <v>2960</v>
      </c>
      <c r="B1441" s="296" t="s">
        <v>2961</v>
      </c>
      <c r="C1441" s="37"/>
      <c r="D1441" s="69"/>
      <c r="E1441" s="233"/>
      <c r="F1441" s="30"/>
    </row>
    <row r="1442" spans="1:6">
      <c r="A1442" s="395" t="s">
        <v>2962</v>
      </c>
      <c r="B1442" s="395" t="s">
        <v>2963</v>
      </c>
      <c r="C1442" s="80" t="s">
        <v>57</v>
      </c>
      <c r="D1442" s="108">
        <v>45</v>
      </c>
      <c r="E1442" s="410"/>
      <c r="F1442" s="83">
        <f t="shared" ref="F1442:F1445" si="277">D1442*E1442</f>
        <v>0</v>
      </c>
    </row>
    <row r="1443" spans="1:6">
      <c r="A1443" s="395" t="s">
        <v>2964</v>
      </c>
      <c r="B1443" s="395" t="s">
        <v>2965</v>
      </c>
      <c r="C1443" s="80" t="s">
        <v>57</v>
      </c>
      <c r="D1443" s="108">
        <v>122</v>
      </c>
      <c r="E1443" s="410"/>
      <c r="F1443" s="83">
        <f t="shared" si="277"/>
        <v>0</v>
      </c>
    </row>
    <row r="1444" spans="1:6">
      <c r="A1444" s="395" t="s">
        <v>2966</v>
      </c>
      <c r="B1444" s="395" t="s">
        <v>2967</v>
      </c>
      <c r="C1444" s="80" t="s">
        <v>57</v>
      </c>
      <c r="D1444" s="108">
        <v>28</v>
      </c>
      <c r="E1444" s="410"/>
      <c r="F1444" s="83">
        <f t="shared" si="277"/>
        <v>0</v>
      </c>
    </row>
    <row r="1445" spans="1:6">
      <c r="A1445" s="395" t="s">
        <v>2968</v>
      </c>
      <c r="B1445" s="395" t="s">
        <v>2969</v>
      </c>
      <c r="C1445" s="80" t="s">
        <v>57</v>
      </c>
      <c r="D1445" s="108">
        <v>56</v>
      </c>
      <c r="E1445" s="410"/>
      <c r="F1445" s="83">
        <f t="shared" si="277"/>
        <v>0</v>
      </c>
    </row>
    <row r="1446" spans="1:6" ht="14.25">
      <c r="A1446" s="28" t="s">
        <v>2970</v>
      </c>
      <c r="B1446" s="296" t="s">
        <v>2971</v>
      </c>
      <c r="C1446" s="37"/>
      <c r="D1446" s="69"/>
      <c r="E1446" s="233"/>
      <c r="F1446" s="30"/>
    </row>
    <row r="1447" spans="1:6">
      <c r="A1447" s="395" t="s">
        <v>2972</v>
      </c>
      <c r="B1447" s="395" t="s">
        <v>2973</v>
      </c>
      <c r="C1447" s="80" t="s">
        <v>209</v>
      </c>
      <c r="D1447" s="82">
        <v>1</v>
      </c>
      <c r="E1447" s="410"/>
      <c r="F1447" s="83">
        <f t="shared" ref="F1447" si="278">D1447*E1447</f>
        <v>0</v>
      </c>
    </row>
    <row r="1448" spans="1:6" ht="25.5">
      <c r="A1448" s="28" t="s">
        <v>2974</v>
      </c>
      <c r="B1448" s="296" t="s">
        <v>2975</v>
      </c>
      <c r="C1448" s="37"/>
      <c r="D1448" s="70"/>
      <c r="E1448" s="233"/>
      <c r="F1448" s="30"/>
    </row>
    <row r="1449" spans="1:6">
      <c r="A1449" s="395" t="s">
        <v>2976</v>
      </c>
      <c r="B1449" s="395" t="s">
        <v>2977</v>
      </c>
      <c r="C1449" s="80" t="s">
        <v>29</v>
      </c>
      <c r="D1449" s="82">
        <v>16</v>
      </c>
      <c r="E1449" s="410"/>
      <c r="F1449" s="83">
        <f t="shared" ref="F1449:F1450" si="279">D1449*E1449</f>
        <v>0</v>
      </c>
    </row>
    <row r="1450" spans="1:6">
      <c r="A1450" s="395" t="s">
        <v>2978</v>
      </c>
      <c r="B1450" s="395" t="s">
        <v>2979</v>
      </c>
      <c r="C1450" s="80" t="s">
        <v>29</v>
      </c>
      <c r="D1450" s="82">
        <v>10</v>
      </c>
      <c r="E1450" s="410"/>
      <c r="F1450" s="83">
        <f t="shared" si="279"/>
        <v>0</v>
      </c>
    </row>
    <row r="1451" spans="1:6" ht="14.25">
      <c r="A1451" s="28" t="s">
        <v>2980</v>
      </c>
      <c r="B1451" s="296" t="s">
        <v>2981</v>
      </c>
      <c r="C1451" s="37"/>
      <c r="D1451" s="70"/>
      <c r="E1451" s="233"/>
      <c r="F1451" s="30"/>
    </row>
    <row r="1452" spans="1:6">
      <c r="A1452" s="395" t="s">
        <v>2982</v>
      </c>
      <c r="B1452" s="395" t="s">
        <v>2983</v>
      </c>
      <c r="C1452" s="80" t="s">
        <v>29</v>
      </c>
      <c r="D1452" s="82">
        <v>14</v>
      </c>
      <c r="E1452" s="410"/>
      <c r="F1452" s="83">
        <f t="shared" ref="F1452" si="280">D1452*E1452</f>
        <v>0</v>
      </c>
    </row>
    <row r="1453" spans="1:6" ht="38.25">
      <c r="A1453" s="28" t="s">
        <v>2984</v>
      </c>
      <c r="B1453" s="296" t="s">
        <v>2985</v>
      </c>
      <c r="C1453" s="37"/>
      <c r="D1453" s="70"/>
      <c r="E1453" s="233"/>
      <c r="F1453" s="30"/>
    </row>
    <row r="1454" spans="1:6">
      <c r="A1454" s="395" t="s">
        <v>2986</v>
      </c>
      <c r="B1454" s="395" t="s">
        <v>2987</v>
      </c>
      <c r="C1454" s="80" t="s">
        <v>29</v>
      </c>
      <c r="D1454" s="82">
        <v>302</v>
      </c>
      <c r="E1454" s="410"/>
      <c r="F1454" s="83">
        <f t="shared" ref="F1454:F1456" si="281">D1454*E1454</f>
        <v>0</v>
      </c>
    </row>
    <row r="1455" spans="1:6">
      <c r="A1455" s="395" t="s">
        <v>2988</v>
      </c>
      <c r="B1455" s="395" t="s">
        <v>2989</v>
      </c>
      <c r="C1455" s="80" t="s">
        <v>29</v>
      </c>
      <c r="D1455" s="82">
        <v>44</v>
      </c>
      <c r="E1455" s="410"/>
      <c r="F1455" s="83">
        <f t="shared" si="281"/>
        <v>0</v>
      </c>
    </row>
    <row r="1456" spans="1:6">
      <c r="A1456" s="395" t="s">
        <v>2990</v>
      </c>
      <c r="B1456" s="395" t="s">
        <v>2991</v>
      </c>
      <c r="C1456" s="80" t="s">
        <v>29</v>
      </c>
      <c r="D1456" s="82">
        <v>21</v>
      </c>
      <c r="E1456" s="410"/>
      <c r="F1456" s="83">
        <f t="shared" si="281"/>
        <v>0</v>
      </c>
    </row>
    <row r="1457" spans="1:6" ht="38.25">
      <c r="A1457" s="28" t="s">
        <v>2992</v>
      </c>
      <c r="B1457" s="296" t="s">
        <v>2993</v>
      </c>
      <c r="C1457" s="37"/>
      <c r="D1457" s="70"/>
      <c r="E1457" s="233"/>
      <c r="F1457" s="30"/>
    </row>
    <row r="1458" spans="1:6">
      <c r="A1458" s="395" t="s">
        <v>2994</v>
      </c>
      <c r="B1458" s="395" t="s">
        <v>2987</v>
      </c>
      <c r="C1458" s="80" t="s">
        <v>29</v>
      </c>
      <c r="D1458" s="82">
        <v>35</v>
      </c>
      <c r="E1458" s="410"/>
      <c r="F1458" s="83">
        <f t="shared" ref="F1458" si="282">D1458*E1458</f>
        <v>0</v>
      </c>
    </row>
    <row r="1459" spans="1:6" ht="51">
      <c r="A1459" s="28" t="s">
        <v>2995</v>
      </c>
      <c r="B1459" s="296" t="s">
        <v>2996</v>
      </c>
      <c r="C1459" s="37"/>
      <c r="D1459" s="70"/>
      <c r="E1459" s="233"/>
      <c r="F1459" s="30"/>
    </row>
    <row r="1460" spans="1:6">
      <c r="A1460" s="395" t="s">
        <v>2997</v>
      </c>
      <c r="B1460" s="395" t="s">
        <v>2998</v>
      </c>
      <c r="C1460" s="80" t="s">
        <v>236</v>
      </c>
      <c r="D1460" s="82">
        <v>804</v>
      </c>
      <c r="E1460" s="410"/>
      <c r="F1460" s="83">
        <f t="shared" ref="F1460" si="283">D1460*E1460</f>
        <v>0</v>
      </c>
    </row>
    <row r="1461" spans="1:6" ht="25.5">
      <c r="A1461" s="28" t="s">
        <v>2999</v>
      </c>
      <c r="B1461" s="296" t="s">
        <v>3000</v>
      </c>
      <c r="C1461" s="37"/>
      <c r="D1461" s="70"/>
      <c r="E1461" s="233"/>
      <c r="F1461" s="30"/>
    </row>
    <row r="1462" spans="1:6">
      <c r="A1462" s="395" t="s">
        <v>3001</v>
      </c>
      <c r="B1462" s="395" t="s">
        <v>3002</v>
      </c>
      <c r="C1462" s="80" t="s">
        <v>29</v>
      </c>
      <c r="D1462" s="82">
        <v>65</v>
      </c>
      <c r="E1462" s="410"/>
      <c r="F1462" s="83">
        <f t="shared" ref="F1462" si="284">D1462*E1462</f>
        <v>0</v>
      </c>
    </row>
    <row r="1463" spans="1:6" ht="14.25">
      <c r="A1463" s="28" t="s">
        <v>3003</v>
      </c>
      <c r="B1463" s="296" t="s">
        <v>3004</v>
      </c>
      <c r="C1463" s="37"/>
      <c r="D1463" s="70"/>
      <c r="E1463" s="233"/>
      <c r="F1463" s="30"/>
    </row>
    <row r="1464" spans="1:6">
      <c r="A1464" s="395" t="s">
        <v>3005</v>
      </c>
      <c r="B1464" s="395" t="s">
        <v>3006</v>
      </c>
      <c r="C1464" s="80" t="s">
        <v>29</v>
      </c>
      <c r="D1464" s="82">
        <v>405</v>
      </c>
      <c r="E1464" s="410"/>
      <c r="F1464" s="83">
        <f t="shared" ref="F1464" si="285">D1464*E1464</f>
        <v>0</v>
      </c>
    </row>
    <row r="1465" spans="1:6" ht="14.25">
      <c r="A1465" s="28" t="s">
        <v>3007</v>
      </c>
      <c r="B1465" s="296" t="s">
        <v>3008</v>
      </c>
      <c r="C1465" s="37"/>
      <c r="D1465" s="70"/>
      <c r="E1465" s="233"/>
      <c r="F1465" s="30"/>
    </row>
    <row r="1466" spans="1:6">
      <c r="A1466" s="395" t="s">
        <v>3009</v>
      </c>
      <c r="B1466" s="395" t="s">
        <v>3010</v>
      </c>
      <c r="C1466" s="80" t="s">
        <v>209</v>
      </c>
      <c r="D1466" s="82">
        <v>1</v>
      </c>
      <c r="E1466" s="410"/>
      <c r="F1466" s="83">
        <f t="shared" ref="F1466" si="286">D1466*E1466</f>
        <v>0</v>
      </c>
    </row>
    <row r="1467" spans="1:6" ht="14.25">
      <c r="A1467" s="28" t="s">
        <v>3007</v>
      </c>
      <c r="B1467" s="296" t="s">
        <v>3011</v>
      </c>
      <c r="C1467" s="37"/>
      <c r="D1467" s="70"/>
      <c r="E1467" s="233"/>
      <c r="F1467" s="30"/>
    </row>
    <row r="1468" spans="1:6">
      <c r="A1468" s="395" t="s">
        <v>3009</v>
      </c>
      <c r="B1468" s="395" t="s">
        <v>3012</v>
      </c>
      <c r="C1468" s="80" t="s">
        <v>29</v>
      </c>
      <c r="D1468" s="82">
        <v>4</v>
      </c>
      <c r="E1468" s="410"/>
      <c r="F1468" s="83">
        <f t="shared" ref="F1468" si="287">D1468*E1468</f>
        <v>0</v>
      </c>
    </row>
    <row r="1469" spans="1:6" ht="25.5">
      <c r="A1469" s="28" t="s">
        <v>3013</v>
      </c>
      <c r="B1469" s="296" t="s">
        <v>2762</v>
      </c>
      <c r="C1469" s="37"/>
      <c r="D1469" s="70"/>
      <c r="E1469" s="233"/>
      <c r="F1469" s="30"/>
    </row>
    <row r="1470" spans="1:6">
      <c r="A1470" s="395" t="s">
        <v>3014</v>
      </c>
      <c r="B1470" s="395" t="s">
        <v>2764</v>
      </c>
      <c r="C1470" s="80" t="s">
        <v>209</v>
      </c>
      <c r="D1470" s="82">
        <v>4</v>
      </c>
      <c r="E1470" s="410"/>
      <c r="F1470" s="83">
        <f t="shared" ref="F1470" si="288">D1470*E1470</f>
        <v>0</v>
      </c>
    </row>
    <row r="1471" spans="1:6" ht="25.5">
      <c r="A1471" s="28" t="s">
        <v>3015</v>
      </c>
      <c r="B1471" s="296" t="s">
        <v>3016</v>
      </c>
      <c r="C1471" s="37"/>
      <c r="D1471" s="69"/>
      <c r="E1471" s="233"/>
      <c r="F1471" s="30"/>
    </row>
    <row r="1472" spans="1:6">
      <c r="A1472" s="394" t="s">
        <v>1622</v>
      </c>
      <c r="B1472" s="297" t="s">
        <v>3017</v>
      </c>
      <c r="C1472" s="181"/>
      <c r="D1472" s="107"/>
      <c r="E1472" s="330"/>
      <c r="F1472" s="33"/>
    </row>
    <row r="1473" spans="1:6">
      <c r="A1473" s="394" t="s">
        <v>1622</v>
      </c>
      <c r="B1473" s="297" t="s">
        <v>3018</v>
      </c>
      <c r="C1473" s="181"/>
      <c r="D1473" s="107"/>
      <c r="E1473" s="330"/>
      <c r="F1473" s="33"/>
    </row>
    <row r="1474" spans="1:6">
      <c r="A1474" s="394" t="s">
        <v>1622</v>
      </c>
      <c r="B1474" s="297" t="s">
        <v>3019</v>
      </c>
      <c r="C1474" s="181"/>
      <c r="D1474" s="107"/>
      <c r="E1474" s="330"/>
      <c r="F1474" s="33"/>
    </row>
    <row r="1475" spans="1:6">
      <c r="A1475" s="395" t="s">
        <v>3020</v>
      </c>
      <c r="B1475" s="395" t="s">
        <v>3021</v>
      </c>
      <c r="C1475" s="80" t="s">
        <v>209</v>
      </c>
      <c r="D1475" s="82">
        <v>1</v>
      </c>
      <c r="E1475" s="410"/>
      <c r="F1475" s="33">
        <f t="shared" ref="F1475" si="289">D1475*E1475</f>
        <v>0</v>
      </c>
    </row>
    <row r="1476" spans="1:6">
      <c r="A1476" s="109"/>
      <c r="B1476" s="397"/>
      <c r="C1476" s="110"/>
      <c r="D1476" s="111"/>
      <c r="E1476" s="411"/>
      <c r="F1476" s="11"/>
    </row>
    <row r="1477" spans="1:6">
      <c r="A1477" s="109"/>
      <c r="B1477" s="397"/>
      <c r="C1477" s="110"/>
      <c r="D1477" s="111"/>
      <c r="E1477" s="411"/>
      <c r="F1477" s="11"/>
    </row>
    <row r="1478" spans="1:6">
      <c r="A1478" s="109"/>
      <c r="B1478" s="397"/>
      <c r="C1478" s="110"/>
      <c r="D1478" s="111"/>
      <c r="E1478" s="411"/>
      <c r="F1478" s="11"/>
    </row>
  </sheetData>
  <sheetProtection algorithmName="SHA-512" hashValue="cOUmpqUjJi25TjUQHvpN2RZyuccgKnigLRWzEBPvjs3qZ20MkDOHYR81P21qioy1q7aWCGqrKAP32/i9gCeJZA==" saltValue="fww9pi+z9FnFP3sh6IZ6wg==" spinCount="100000" sheet="1" selectLockedCells="1"/>
  <phoneticPr fontId="80" type="noConversion"/>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4" manualBreakCount="4">
    <brk id="22" max="16383" man="1"/>
    <brk id="94" max="16383" man="1"/>
    <brk id="103" max="16383" man="1"/>
    <brk id="126"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4</vt:i4>
      </vt:variant>
    </vt:vector>
  </HeadingPairs>
  <TitlesOfParts>
    <vt:vector size="6" baseType="lpstr">
      <vt:lpstr>3.1.-obj.B-GO dela</vt:lpstr>
      <vt:lpstr>3.1.27-29-obj.B-bazeni</vt:lpstr>
      <vt:lpstr>'3.1.27-29-obj.B-bazeni'!Področje_tiskanja</vt:lpstr>
      <vt:lpstr>'3.1.-obj.B-GO dela'!Področje_tiskanja</vt:lpstr>
      <vt:lpstr>'3.1.27-29-obj.B-bazeni'!Tiskanje_naslovov</vt:lpstr>
      <vt:lpstr>'3.1.-obj.B-GO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Drago Kitner</cp:lastModifiedBy>
  <cp:lastPrinted>2021-07-21T18:00:38Z</cp:lastPrinted>
  <dcterms:created xsi:type="dcterms:W3CDTF">2021-03-09T16:47:59Z</dcterms:created>
  <dcterms:modified xsi:type="dcterms:W3CDTF">2021-11-24T16:35:59Z</dcterms:modified>
</cp:coreProperties>
</file>