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24226"/>
  <mc:AlternateContent xmlns:mc="http://schemas.openxmlformats.org/markup-compatibility/2006">
    <mc:Choice Requires="x15">
      <x15ac:absPath xmlns:x15ac="http://schemas.microsoft.com/office/spreadsheetml/2010/11/ac" url="E:\PROJEKTI\Projekti_PRO_INI\PROJEKTI_2019\SUPERIUS\295_19_VRTICKI_GRBA_2\POPISI_GRBA_2\"/>
    </mc:Choice>
  </mc:AlternateContent>
  <xr:revisionPtr revIDLastSave="0" documentId="8_{30656013-0FD2-46F8-BD36-1C7DC7BD2EC6}" xr6:coauthVersionLast="45" xr6:coauthVersionMax="45" xr10:uidLastSave="{00000000-0000-0000-0000-000000000000}"/>
  <bookViews>
    <workbookView xWindow="7890" yWindow="3195" windowWidth="28800" windowHeight="15435" tabRatio="790" xr2:uid="{00000000-000D-0000-FFFF-FFFF00000000}"/>
  </bookViews>
  <sheets>
    <sheet name="GRBA 2" sheetId="28" r:id="rId1"/>
  </sheets>
  <definedNames>
    <definedName name="agregat">#REF!</definedName>
    <definedName name="izves" localSheetId="0">#REF!</definedName>
    <definedName name="izves">#REF!</definedName>
    <definedName name="izvesek">#REF!</definedName>
    <definedName name="oddusek">#REF!</definedName>
    <definedName name="oprema">#REF!</definedName>
    <definedName name="_xlnm.Print_Area" localSheetId="0">'GRBA 2'!$A$1:$F$191</definedName>
    <definedName name="svetilka">#REF!</definedName>
    <definedName name="_xlnm.Print_Titles" localSheetId="0">'GRBA 2'!$25:$25</definedName>
    <definedName name="totem" localSheetId="0">#REF!</definedName>
    <definedName name="totem">#REF!</definedName>
    <definedName name="totm" localSheetId="0">#REF!</definedName>
    <definedName name="totm">#REF!</definedName>
    <definedName name="zastavka">#REF!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1" i="28" l="1"/>
  <c r="F72" i="28"/>
  <c r="F73" i="28"/>
  <c r="F74" i="28"/>
  <c r="F75" i="28"/>
  <c r="F45" i="28"/>
  <c r="F33" i="28"/>
  <c r="F79" i="28"/>
  <c r="F96" i="28"/>
  <c r="F138" i="28"/>
  <c r="F164" i="28"/>
  <c r="F181" i="28"/>
  <c r="F32" i="28"/>
  <c r="F142" i="28"/>
  <c r="D179" i="28"/>
  <c r="F178" i="28"/>
  <c r="F177" i="28"/>
  <c r="F176" i="28"/>
  <c r="F175" i="28"/>
  <c r="F174" i="28"/>
  <c r="F173" i="28"/>
  <c r="F179" i="28" s="1"/>
  <c r="F172" i="28"/>
  <c r="F171" i="28"/>
  <c r="F170" i="28"/>
  <c r="F169" i="28"/>
  <c r="F168" i="28"/>
  <c r="F91" i="28"/>
  <c r="F63" i="28"/>
  <c r="F78" i="28"/>
  <c r="F77" i="28"/>
  <c r="F76" i="28"/>
  <c r="F31" i="28"/>
  <c r="F51" i="28"/>
  <c r="F157" i="28"/>
  <c r="F158" i="28"/>
  <c r="F140" i="28"/>
  <c r="F137" i="28"/>
  <c r="F162" i="28"/>
  <c r="F161" i="28"/>
  <c r="F160" i="28"/>
  <c r="F159" i="28"/>
  <c r="F143" i="28"/>
  <c r="F134" i="28"/>
  <c r="F125" i="28"/>
  <c r="F127" i="28"/>
  <c r="F128" i="28"/>
  <c r="F123" i="28"/>
  <c r="F126" i="28"/>
  <c r="F95" i="28"/>
  <c r="F101" i="28"/>
  <c r="F89" i="28"/>
  <c r="F111" i="28"/>
  <c r="F109" i="28"/>
  <c r="F61" i="28"/>
  <c r="F87" i="28"/>
  <c r="F30" i="28"/>
  <c r="F93" i="28"/>
  <c r="F92" i="28"/>
  <c r="F85" i="28"/>
  <c r="F97" i="28"/>
  <c r="F41" i="28"/>
  <c r="F28" i="28"/>
  <c r="F29" i="28"/>
  <c r="F107" i="28"/>
  <c r="F105" i="28"/>
  <c r="F54" i="28"/>
  <c r="F189" i="28"/>
  <c r="F188" i="28"/>
  <c r="F190" i="28" s="1"/>
  <c r="F15" i="28" s="1"/>
  <c r="F103" i="28"/>
  <c r="F99" i="28"/>
  <c r="F94" i="28"/>
  <c r="F67" i="28"/>
  <c r="F68" i="28" s="1"/>
  <c r="F11" i="28" s="1"/>
  <c r="F62" i="28"/>
  <c r="F60" i="28"/>
  <c r="F59" i="28"/>
  <c r="F53" i="28"/>
  <c r="F52" i="28"/>
  <c r="F50" i="28"/>
  <c r="F47" i="28"/>
  <c r="F42" i="28"/>
  <c r="F40" i="28"/>
  <c r="F39" i="28"/>
  <c r="F38" i="28"/>
  <c r="F43" i="28"/>
  <c r="F64" i="28" l="1"/>
  <c r="F10" i="28" s="1"/>
  <c r="F55" i="28"/>
  <c r="F9" i="28" s="1"/>
  <c r="F34" i="28"/>
  <c r="F8" i="28" s="1"/>
  <c r="F145" i="28"/>
  <c r="F13" i="28" s="1"/>
  <c r="F80" i="28"/>
  <c r="F12" i="28" s="1"/>
  <c r="F163" i="28"/>
  <c r="F183" i="28" s="1"/>
  <c r="F14" i="28" s="1"/>
  <c r="F16" i="28" l="1"/>
  <c r="F18" i="28" s="1"/>
  <c r="F20" i="28" l="1"/>
</calcChain>
</file>

<file path=xl/sharedStrings.xml><?xml version="1.0" encoding="utf-8"?>
<sst xmlns="http://schemas.openxmlformats.org/spreadsheetml/2006/main" count="348" uniqueCount="247">
  <si>
    <t>UTRJENE POVRSINE</t>
  </si>
  <si>
    <t>m2</t>
  </si>
  <si>
    <t>m3</t>
  </si>
  <si>
    <t>m1</t>
  </si>
  <si>
    <t>Zemeljska dela</t>
  </si>
  <si>
    <t>Izkopi</t>
  </si>
  <si>
    <t>kos</t>
  </si>
  <si>
    <t>Planum temeljnih tal</t>
  </si>
  <si>
    <t>Nosilne nevezane plasti</t>
  </si>
  <si>
    <t>Preddela</t>
  </si>
  <si>
    <t>Zgornji ustroj- voziscna konstrukcija - skupaj</t>
  </si>
  <si>
    <t>Preddela - skupaj</t>
  </si>
  <si>
    <t>SKUPAJ</t>
  </si>
  <si>
    <t>REKAPITULACIJA - UTRJENE POVRŠINE</t>
  </si>
  <si>
    <t xml:space="preserve">Preddela </t>
  </si>
  <si>
    <t>Zgornji ustroj</t>
  </si>
  <si>
    <t xml:space="preserve">Zgornji ustroj </t>
  </si>
  <si>
    <t>šifra</t>
  </si>
  <si>
    <t>Opis del</t>
  </si>
  <si>
    <t>enota</t>
  </si>
  <si>
    <t>količina</t>
  </si>
  <si>
    <t>cena/enoto</t>
  </si>
  <si>
    <t>cena</t>
  </si>
  <si>
    <t>Zemeljska dela-skupaj</t>
  </si>
  <si>
    <t>kom</t>
  </si>
  <si>
    <t>Nabava, dobava materiala in izdelava nevezane plasti finega peska frakcije 0/8 mm, v debelini 10 cm, kot zaključne zaporne obrabne plasit, vključno z nevibracijskim uvaljenajem na 80 Mpa.</t>
  </si>
  <si>
    <t>Tuje stortitve</t>
  </si>
  <si>
    <t>Preskusi nadzor in tehnična dokumnetacija</t>
  </si>
  <si>
    <t>Geotehnični nadzor</t>
  </si>
  <si>
    <t>Tuje storitve - skupaj</t>
  </si>
  <si>
    <t>Robni elementi- robniki, obrobe</t>
  </si>
  <si>
    <t>Robni elementi- robniki, obrobe -skupaj</t>
  </si>
  <si>
    <t>Tuje storitve</t>
  </si>
  <si>
    <t>z.2</t>
  </si>
  <si>
    <t>z.2.1</t>
  </si>
  <si>
    <t>z.2.2</t>
  </si>
  <si>
    <t>z.2.3.</t>
  </si>
  <si>
    <t>z.2.7</t>
  </si>
  <si>
    <t>Z.2.10.</t>
  </si>
  <si>
    <t>z.2.2.1</t>
  </si>
  <si>
    <t>z.2.2.1.</t>
  </si>
  <si>
    <t>z.2.2.1.1</t>
  </si>
  <si>
    <t>z.2.2.1.2</t>
  </si>
  <si>
    <t>z.2.2.1.3</t>
  </si>
  <si>
    <t>z.2.2.2.</t>
  </si>
  <si>
    <t>z.2.2.2.1</t>
  </si>
  <si>
    <t>z.2.2.4.</t>
  </si>
  <si>
    <t>z.2.2.4.1</t>
  </si>
  <si>
    <t>z.2.2.4.2</t>
  </si>
  <si>
    <t>z.2.3.1</t>
  </si>
  <si>
    <t>z.2.3.1.1</t>
  </si>
  <si>
    <t>z.2.3.1.2</t>
  </si>
  <si>
    <t>z.2.7.</t>
  </si>
  <si>
    <t>z.2.10.</t>
  </si>
  <si>
    <t>z.2.10.1</t>
  </si>
  <si>
    <t>z.2.10.1.1</t>
  </si>
  <si>
    <t>z.2.10.1.2</t>
  </si>
  <si>
    <t>OPREMA</t>
  </si>
  <si>
    <t>OPREMA - skupaj</t>
  </si>
  <si>
    <t>z.2.4</t>
  </si>
  <si>
    <t>z.2.4.1</t>
  </si>
  <si>
    <t>Robni elementi, robniki</t>
  </si>
  <si>
    <t>z.2.2.4.3</t>
  </si>
  <si>
    <t>m</t>
  </si>
  <si>
    <t>Klop</t>
  </si>
  <si>
    <t>Fino planiranje in sejanje zemljine, natančnost +-3cm.</t>
  </si>
  <si>
    <t>Nabava, dobava in setev trave. Uporabi se mešanica semen za senčno in sončno lego po navodilih vzdrževalca parka. Setev se izvede kot vodno setev.</t>
  </si>
  <si>
    <t>Zasaditev</t>
  </si>
  <si>
    <t>Izdelava projektne dokumentacije za projekt izvedenih del in navodil za uporabo in vzdrževanje</t>
  </si>
  <si>
    <t>Planiranje reliefa z natančnostjo +-3cm, 50% strojno, 50% ročno.</t>
  </si>
  <si>
    <t>Oprema</t>
  </si>
  <si>
    <t>Zasaditev - skupaj</t>
  </si>
  <si>
    <t>Miza</t>
  </si>
  <si>
    <t>DDV</t>
  </si>
  <si>
    <t>SKUPAJ Z DDV</t>
  </si>
  <si>
    <t>točka</t>
  </si>
  <si>
    <t>Nabava, dobava materiala in polaganje geofilca na mestih utrjenih površin. Uporabi se geofilc gramature 300g/m2</t>
  </si>
  <si>
    <t>z.2.3.1.3</t>
  </si>
  <si>
    <t>z.2.3.1.4</t>
  </si>
  <si>
    <t>Obnova in zavarovanje zunanje ureditve  - točka</t>
  </si>
  <si>
    <t>Zelenice, vrtički</t>
  </si>
  <si>
    <t>Stojalo za kolo</t>
  </si>
  <si>
    <t>Mejnik</t>
  </si>
  <si>
    <t>Rušenje vseh vrst vozišč do debeline 20 cm vključno z robnimi elementi in odvoz odpadnega materiala na trajno deponijo izvajalca. Vštete so vse utrjene površine znotraj meje obdelave.</t>
  </si>
  <si>
    <t>Nasipi</t>
  </si>
  <si>
    <t>z.2.7.8</t>
  </si>
  <si>
    <t>z.2.7.9</t>
  </si>
  <si>
    <t>z.2.7.11</t>
  </si>
  <si>
    <t>z.2.7.12</t>
  </si>
  <si>
    <t xml:space="preserve">Lesena lopa z omaricami za vrtičkarje. Nabava, dobava in montaža lesene nadstrešnice kot napr. Tip Vrtički 1, Igraš igrla d.o.o. </t>
  </si>
  <si>
    <t>Fasada lope je deloma iz termično obdelanega lesa jelke in mora zagotavljati dolgo življensko dobo brez vzdrževanja lesa in deloma iz fasadnih vlaknocementnih plošč debeline 8 mm.</t>
  </si>
  <si>
    <t>Zbiralnik za vodo. Nabava dobava in postavitev zbiralnkia za vodo dim. 1000l, kot napr. IBC Container plastic 225/50. Zbiralnik stoji na podstavku in ima tipsko pipo na ročko. V ceni je potrebno upoštevati nabavo 3 dodatnih pip in pokrovov za potrebe zamenjave. V ceni se upošteva tudi priklop na vertikalo lope, povezavo med zbiralniki in podloga po 8 zidakov na posamezen rezervoar, da je možna podstavitev posode za zalivanje pod pipo.</t>
  </si>
  <si>
    <t>Nabava, dobava in saditev različnih vrst grmovnic in dreves.</t>
  </si>
  <si>
    <t>V ceni je potrebno upoštevati tudi vzdrževanje posajenih raslin za obdobje treh let. Vzdrževanje zajema redno obrezovanje, okopavanje, gnojenje in v začetni fazi tudi zalivanje. Rasline, ki odmrejo je potrebno zamenjati z novimi.</t>
  </si>
  <si>
    <t>z.2.8.</t>
  </si>
  <si>
    <t>z.2.8</t>
  </si>
  <si>
    <t>nabava, dobava in izvedba klopi iz AB nog dim. 40/25 cm (poraba betona na nogo skupaj s temeljem cca. 0,18m3 in cca. 20 kg armature) in prečnih lesenih leg 8/10 cm za sedalo iz sibirskega macesna. Pritrjevanje lesa na beton z RF kotniki min. deb. 5mm. V ceni na komad je potrebno upoštevati tudi vsa zemeljska dela, pomožna in druga dela ter ves material, ki je potreben za izvedbo. Klop se dobavi skaldno z katalogom urbane opreme MOL - klop z leseno ploskvijo</t>
  </si>
  <si>
    <t>CENA SAJENJA SADNIH DREVES zajema 1X opora (stebriček) fi 6cm, 1x trak za varnostni privez,  0,5m3 substrat za sajenje, dodajanje mineralnega gnojila, mreža za zaščito pred voluharjem in zaščitna mreža proti zajcem. Sadilna jama 80x80x80cm. Zalivanje in vso potrebno delo.</t>
  </si>
  <si>
    <t>z.2.2.2</t>
  </si>
  <si>
    <t>z.2.2.3</t>
  </si>
  <si>
    <t>z.2.2.4</t>
  </si>
  <si>
    <t xml:space="preserve">Palaniranje obstoječega terena v smislu izravnava zemeljskih mas poravanavanje obstoječega terena po odrivu humusa. </t>
  </si>
  <si>
    <t>z.2.2.2.2</t>
  </si>
  <si>
    <t>Nabava, dobava in razstiranje  zemljine za vrtičke v debelini 50 cm, vključno z oblikovanjem gredic in rahlanjem obstoječega terena nasipa do globine 20 cm.</t>
  </si>
  <si>
    <t>z.2.2.4.4</t>
  </si>
  <si>
    <t>z.2.2.4.5</t>
  </si>
  <si>
    <t>Nabava, dobava materiala in izdelava nevezane plastiprodca frakcije 8/32 mm, v debelini 30 cm, kot zaključne plasti igrišča.</t>
  </si>
  <si>
    <t>Kompostnik-dvojni</t>
  </si>
  <si>
    <t>Kompostnik-enojni</t>
  </si>
  <si>
    <t>z.2.7.5</t>
  </si>
  <si>
    <t>z.2.7.6</t>
  </si>
  <si>
    <t>z.2.7.10</t>
  </si>
  <si>
    <t>POPIS ZA UREDITEV VRTIČKOV GRBA 2</t>
  </si>
  <si>
    <t>z.2.7.7</t>
  </si>
  <si>
    <t>Klop s hrbtnim naslonom</t>
  </si>
  <si>
    <t xml:space="preserve">Nabava, dobava in montaža dvokrilnih simetričnih vrat (vsako krilo širne 1200 mm) v izgledu kovinske ograje, sestavljene iz mrežnih plošč, višine 2000 mm (zanka 127 x 68mm) in iz toplotno cinkanih cevastih nosilcev višine 2600 cm. Vrata morajo vsebovati ves materila in potrebne tečaje za zapiranje vključno s cilindričnim vložkom za zaklepanje. Eno krilo se bo dnevno odpiralo in mora imeti sistem za zaklep v poziciji odprtih vrat, drugo krilo se odpira samo po potrebi. Oblika in barva ograje po predhodni potrditivi investitorja! </t>
  </si>
  <si>
    <t>z.2.7.1</t>
  </si>
  <si>
    <t>z.2.7.2</t>
  </si>
  <si>
    <t>z.2.7.3</t>
  </si>
  <si>
    <t>z.2.7.4</t>
  </si>
  <si>
    <t>z.2.7.13</t>
  </si>
  <si>
    <t>z.2.7.14</t>
  </si>
  <si>
    <t>z.2.7.15</t>
  </si>
  <si>
    <t>z.2.7.16</t>
  </si>
  <si>
    <t>z.2.7.17</t>
  </si>
  <si>
    <t>z.2.7.18</t>
  </si>
  <si>
    <t>z.2.7.19</t>
  </si>
  <si>
    <t>z.2.7.20</t>
  </si>
  <si>
    <t>Naprava za zunanjo športno vadbo za seniorje in za otroško igro.</t>
  </si>
  <si>
    <t>z.2.7.21</t>
  </si>
  <si>
    <t>z.2.7.22</t>
  </si>
  <si>
    <t>z.2.7.23</t>
  </si>
  <si>
    <t>Otroško igralno plezalo v obliki kubusnega okvirja s palicami 170/170/200 
(kot npr Lappset Climbing-Frame 137072_M)</t>
  </si>
  <si>
    <t>CENA SAJENJA GRMOVNIC zajema sadilna jama 30x30x30cm, substrat za sajenje. Zalivanje in vso potrebno delo.</t>
  </si>
  <si>
    <t>Grmovnice</t>
  </si>
  <si>
    <t>ribez, 2 sadiki na m1</t>
  </si>
  <si>
    <t>malina, 5 sadik na m1</t>
  </si>
  <si>
    <t>aronija, 2 sadiki na m1</t>
  </si>
  <si>
    <t xml:space="preserve">borovnica (ameriška, sibirska), 2 sadiki na m1, zamenjavo zemlje - šota upoštevati v ceni </t>
  </si>
  <si>
    <t>robida, 2 sadiki na m1, v ceni upoštevati tudi oporo iz lesene konstrukcije, uporabi se obstojen les</t>
  </si>
  <si>
    <t>kosmulja, 2 sadiki na m1</t>
  </si>
  <si>
    <t>Drevesa</t>
  </si>
  <si>
    <t>z.2.7.24</t>
  </si>
  <si>
    <t>Informacijska tabla</t>
  </si>
  <si>
    <t xml:space="preserve">Igralni otroški stolpič s toboganoma </t>
  </si>
  <si>
    <r>
      <t>Nabava, dobava in montaža kovinske ograje, sestavljene iz mrežnih plošč, višine 2000 mm ter dolžine 2000 mm (zanka 127 x 68mm) in iz toplotno cinkanih cevastih nosilcev višine 2600 mm, ki se jih vgradi v točkovni temelj na razdalji 2m. Ograjo se vgradi s pomočjo točkovih betonskih temeljev. Oblika in barva ograje po predhodni potrditivi investitorja!</t>
    </r>
    <r>
      <rPr>
        <b/>
        <sz val="10"/>
        <rFont val="Arial"/>
        <family val="2"/>
        <charset val="238"/>
      </rPr>
      <t xml:space="preserve"> NOVA OGRAJA !!!</t>
    </r>
  </si>
  <si>
    <t>Nabava, dobava in montaža kovinske ograje z neto višino 1200mm.
Žična pletena mrežna ograja s cevastimi nosilci višine 1800mm, ki se jih vgradi v točkovni temelj na razdalji 2m. Oblika in barva ograje po predhodni potrditivi investitorja!</t>
  </si>
  <si>
    <t>z.2.7.25</t>
  </si>
  <si>
    <t>z.2.7.26</t>
  </si>
  <si>
    <t>z.2.7.27</t>
  </si>
  <si>
    <t>Nabava, dobava in montaža enokrilnih  vrat širne 1200 mm v izgledu kovinske ograje iz žično pletene mreže, višine 1200 mm in iz toplotno cinkanih cevastih nosilcev višine 1800 cm. Vrata morajo vsebovati ves material in potrebne tečaje za zapiranje vključno s cilindričnim vložkom za zaklepanje. Oblika in barva ograje po predhodni potrditivi investitorja!</t>
  </si>
  <si>
    <t>Otroško nihajno sedalo v obliki dinozavra (kot npr Lappset Dino 010503) skupaj s talno vgradno konstrukcijo (kot npr  Lappset baza 005049)</t>
  </si>
  <si>
    <t>z.2.8.1.</t>
  </si>
  <si>
    <t>z.2.8.2</t>
  </si>
  <si>
    <t>Dvoetažni stolpič (h= 6m) iz okvirne konstrukcije s stopniščem in s toboganom na vsaki etaži; Prva etaža je zaščitena z ograjo, višja pa s kovinsko mrežo čez celo steno in streho; spodnji tobogan je zaščiten s 15cm parapeta, višji tobogan je zaprta spiralasta cev (fi 800 mm).
(kot npr. Skyline Town 137770M)
Nabava, transport in montaža. Oblika in barva po predhodni izbiri investitorja.</t>
  </si>
  <si>
    <t xml:space="preserve">Otroško nihajno sedalo v obliki konjička (kot npr Lappset Horse 010501) skupaj s talno vgradno konstrukcijo (kot npr  Lappset baza 005049) </t>
  </si>
  <si>
    <r>
      <t>nabava, dobava in izvedba klopi iz AB nog dim. 40/25 cm (poraba betona na nogo skupaj s temeljem cca. 0,18m3 in cca. 20 kg armature) in prečnih lesenih leg 8/10 cm za sedalo</t>
    </r>
    <r>
      <rPr>
        <sz val="10"/>
        <rFont val="Arial"/>
        <family val="2"/>
        <charset val="238"/>
      </rPr>
      <t xml:space="preserve"> in hrbtni naslon</t>
    </r>
    <r>
      <rPr>
        <sz val="10"/>
        <color indexed="8"/>
        <rFont val="Arial"/>
        <family val="2"/>
        <charset val="238"/>
      </rPr>
      <t xml:space="preserve"> iz sibirskega macesna. Pritrjevanje lesa na beton z RF kotniki min. deb. 5mm. V ceni na komad je potrebno upoštevati tudi vsa zemeljska dela, pomožna in druga dela ter ves material, ki je potreben za izvedbo. 
Klop se dobavi skladno z katalogom urbane opreme MOL - klop z leseno ploskvijo</t>
    </r>
    <r>
      <rPr>
        <sz val="10"/>
        <color indexed="8"/>
        <rFont val="Arial"/>
        <family val="2"/>
        <charset val="238"/>
      </rPr>
      <t xml:space="preserve"> in hrbtnim naslonjalom</t>
    </r>
  </si>
  <si>
    <t>Čiščenje, košnja in podiranje grmičevja ter odvoz odpadnega materiala na trajno deponijo. (20% poraščenost)</t>
  </si>
  <si>
    <t>Nabava, dobava materiala in izdelava nevezane nosilne plasti drobljenca TD32 v deb. 15 cm za potrebe pešpoti med vrtički in pohodnih poti, in 25cm za potrebe območja okoli lop.</t>
  </si>
  <si>
    <t>z.2.5</t>
  </si>
  <si>
    <t>Naprave za odvodnjavanje</t>
  </si>
  <si>
    <t>Naprave za odvodnjavanje -skupaj</t>
  </si>
  <si>
    <t>Nabava, dobava materiala in izdelava revizijskega jaška vtočnega jaška  fi 80 cm z betonskim pokrovom vključno z izkopom in izdelavo vseh potrebnih navezav in tesnenje (betonskih kanalet in  betonskega propusta fi 20 cm) ter oblikovanjem dna jaška. jašek se izvede na podložni beton C 16/20 debeline 10 cm na predhodno utrjeno podlago.</t>
  </si>
  <si>
    <t>Nabava, dobava materiala in vgrajevanje betonske cevi fi 20 cm kot prepustaoziroma izpusta na teren. Propust se poaga na betonsko postejico in pono obbetonira nad temenom cevi v višini 10 cm. Uporabi se podložni beton C 16/20. Postavka upošteva tudi oblikovanje in izvedbo tlakovanega zpusta na okoliški teren.</t>
  </si>
  <si>
    <t>Nabava, dobava materiala in vgrajevanje drenažne cesvi DN fi 160. Cev se polaga v betonsko posteljico oziroma podložni beton.  Uporabi se podložni beton C 16/20. Vklučno z navezavo na revizijske jaške na začetku in koncu trase drenaže.</t>
  </si>
  <si>
    <t>Nabava, dobava materiala in vgrajevanje prodca 32/64 mm kot drenažnega materiala za obsip drenažne cevi.</t>
  </si>
  <si>
    <t>Nabava, dobava materiala in izdelava nevezane plasti finega peska frakcije 0/8 mm, v debelini 10 cm, kot zaključne zaporne obrabne plasit, za potrebe vzpostavitve obstoječega stanja pešpoti, vključno z nevibracijskim uvaljenajem na 80 Mpa.</t>
  </si>
  <si>
    <t>Nabava, dobava materiala in izdelava nevezane nosilne plasti drobljenca TD32 v deb. 25 cm za potrebe vzpostavitve obstoječega stanja pešpoti.</t>
  </si>
  <si>
    <t>Nabava, dobava in vgraditev lesenih robnikov dimenzij 5/20 cm, vključno s pritrdilnimi u-zankami. Linijske obrobe se polaga kot ločnico med zelnico in ostalimi utrjenimi površinami na predpisano višinsko koto zunanje ureditve in po navodilih dobavitelja, npr. pritrjevanje z u zankami z utiskavanjem v terensko podlago.</t>
  </si>
  <si>
    <t>z.2.5.1</t>
  </si>
  <si>
    <t>z.2.5.2</t>
  </si>
  <si>
    <t>z.2.5.3</t>
  </si>
  <si>
    <t>z.2.5.4</t>
  </si>
  <si>
    <t>z.2.5.5</t>
  </si>
  <si>
    <t>z.2.5.6</t>
  </si>
  <si>
    <t>z.2.5.7</t>
  </si>
  <si>
    <t>z.2.5.8</t>
  </si>
  <si>
    <t>Lesena lopa je dimenzije min. 6,60x2,85m in višine 3,10m. Svetla višina v loti je 2,5m. Vhod v lopo je narejen iz kovinskih vrat s kljuko in ključavnico obloženih enako kot fasada. Vsi kovinski elementi so pocinkani in prašno barvani. Lopa ima 16 kovinskih omaric za shranjevanje orodja in opreme, vsaka omarica ima možnost zaklepa z žabico. V lopi je tudi skupni prostor dostopen vsem uporabnikom. Oblika in izgled lope v skladu s katalogom urbane opreme MOL oz. po predhodni potrditvi investitorja.</t>
  </si>
  <si>
    <t>z.2.3.1.5</t>
  </si>
  <si>
    <t>začasna presaditev sadik dreves in grmičevnic</t>
  </si>
  <si>
    <t>Planiranje in valjanje planuma spodnjega ustroja do 60 MPa, tocnosti +- 3,0 cm. Nagib planuma min 1%. Površine v območju barak ter pešpoti.</t>
  </si>
  <si>
    <t>Naprava vsebuje/omogoča:
- mostovž (l=2,5m) z izmikajočo podlago
- vzmetna plošča ob vodoravnem držalu (vadba ohranjanja stojnega ravnotežja)
- vrteča plošča ob vodoravnem držalu (vadba vadba ohranjanja stojnega ravnotežja)
- talni vodoravni okvir z mrežo vrvi (2 m2) (vadba za nožne sklepe; premagovanje talnih ovir znotraj okvirja)
- steber (h=2m) z režami za vadbo koordinacijo prstov na roki
(kot npr. Lappset CLASSIC 83, 080483M)
Oblika in barva po predhodni izbiri investitorja.</t>
  </si>
  <si>
    <t>Naprava za zunanjo športno vadbo za seniorje in za otroško igro.
Valovita traverza (dolžine 2m in višine max. 1,5m) z obročkom in navpičnima podporama;  za koordinacijo rok in vida;
(kot npr. Lappset Wave bar 081400M)
Oblika in barva po predhodni izbiri investitorja.</t>
  </si>
  <si>
    <t>Nabava, dobava in vgraditev  robnikov iz cementnega betona s prerezom 15/25 cm zvrnjeni (vgraditev v bet. temelj C16/20)</t>
  </si>
  <si>
    <t>Nabava, dobava materiala in polaganje geofilca kot ločilne plasti za potrebe vgradnje drenažnega materiala. Uporabi se geofilc gramature 300g/m2</t>
  </si>
  <si>
    <t>IGRALA</t>
  </si>
  <si>
    <t>Nabava, dobava in vgradnja kakovostnih igral (kot. npr. igrala proizvajalca LAPPSET), ki imajo dolgo življensko dobo (pričakovana življenska doba 15 letali več) in zagotavljajo protivandalno odpornost. V ceni na komad je potrebno upoštevati tudi vsa zemeljska dela, pomožna in druga dela ter ves material, ki je potreben za vgradnjo. Varovalni pesek in robniki okrog igral so zajeti v zemeljskih delih.</t>
  </si>
  <si>
    <t xml:space="preserve">Igrala morajo biti pretežno iz naravnega lesa, obstojnega, kot je npr. severni bor. Izjema so kovinski drogovi in prečke, ki morajo biti vročinsko ali elektronsko galvanizirano ter dodatno s pudrom obdano jeklo ter drsna površina tobogana, ki mora biti vsaj 2 mm debela plošča iz nerjavečega jekla. Ograje in ostali deli igral ne smejo imeti ostrih robov. Igrala morajo biti primerna za  postavitev na površini brez varovanja, saj morajo biti varna in odporna na vandalizem. Zaradi preglednosti nad uporabniki morajo biti igrala na večjem delu transparentna. </t>
  </si>
  <si>
    <t>Les mora biti impregniran in obdelan z obstojno in neškodljivo zaščito. Dodatki lesne zaščite ne smejo vsebovati arzena, kroma ali ostalih zdravju škodljivih primesi. Drevesni belini mora biti trajnost dvignjena z modernimi tehnikami tlačne impregnacije in varnimi dodatki lesne zaščite. Za izboljšanje lastnosti drevesne beline in dodatno zaščito pred ultravijoličnim sevanjem in plesnijo se sme uporabljati barve in lake, ki so topljivi v vodi. Plastične komponente je moč reciklirati po uporabi.</t>
  </si>
  <si>
    <t>Leseni elementi ne smejo biti neposredno v stiku s podlago zaradi vpliva vlage. Postavljeni morajo biti na nerjavečih kovinskih stojalih (vročinsko galvanizirano jeklo), ki segajo iz tal vsaj 10 cm in 60 cm v globino. Vertikalna prelomna sila povezanosti kovinskega stojala in lesenega stebra ustreza minimalnemu pogoju  60000 N (6000 kg), upogibna sila stebra pa 2200 Nm (220 kg). Stebri igral morajo biti zaščiteni s plastičnimi kapicami, odpornimi na vodo in na udarce. Posamezne komponente igrala morajo biti testirane (po definiciji EN 1176 -1 standarda) pod visokimi obremenitvami (betonskimi bloki). Vrvi morajo biti izdelane iz obstojnega materiala, ki je odporen na mehanske poškodbe, kot npr. predhodno raztegnjenega perlona (poliamidnega vlakna), ojačanega z jeklom, z minimalno lomno silo 2200 kg. Konci vezi morajo biti zaviti z aluminijastimi spoji. Pritrdilni vijaki morajo biti zaščiteni z odpornimi plastičnimi zaščitnimi čepki.</t>
  </si>
  <si>
    <t>Dobavitelj igral mora dati minimalne garancije na posamezne del oz. posamezne materiale:</t>
  </si>
  <si>
    <t>20 let:
• jekleni deli
• elementi iz visokotlačnega laminata
15 let:
• aluminijasti deli
• plastični elementi, ojačeni z dolgimi steklenimi vlakni 
10 let:
• leseni deli, konzervirani glede na razred AB, ki imajo stik s tlemi
• površinska zaščita jeklenih delov, vročinska galvanizacija
• površinska zaščita aluminijastih delov, anodna oksidacija, barvanje</t>
  </si>
  <si>
    <t>5 let:
• pobarvani ali lakirani leseni deli, ki so brez dodatne zaščite
• plastični deli
• mreže in vrvi, ojačene z jeklenimi žicami
• ploščate spiralne vzmeti
• kompresijske vzmeti
3 leta:
• pobarvane ali prekrite vezane plošče
• površinska obdelava lesa
• gume in z gumo obloženi deli ter deli iz poliuretana
• slabo delovanje gibljivih delov
• leseno telo nihajnih igral
• jeklene vrvi
1 leto:
• mreže športnega orodja 
• tekstil, kot so jadra in zastave</t>
  </si>
  <si>
    <t>Gugalnica gnezdo, dimenzije min. višina 2,60m, dolžina 3,90m in širnina 1,70m; kot. npr. LAPPSET FINNO Bird's nest swing Nr. 137417M)</t>
  </si>
  <si>
    <t>Gugalnica mora biti primerna za otroke starejše od enega leta starosti in je namenjena individualni ali skupinski uporabi. Sedež je namenjen uporabi vsaj 4 oseb hkrati.</t>
  </si>
  <si>
    <t>Gugalnica otrokom pripomore k urjenju motoričnih spretnosti kot so ritem in ravnotežje, moč in prostorska percepcija. Gugalnica naj bo primerna tudi za otoke s posebnimi potrebami, brez pomoči jo lahko uporabljajo slepi otroci, s pomočjo spremstva pa tudi otroci, ki so sicer na invalidskih vozičkih.</t>
  </si>
  <si>
    <t>Gugalnico tvorijo štirje stebri, ki merijo min. 90x90mm in morajo biti narejeni iz impregniranega lepljenega laminata iz stavbnega lesu, obarvanega z apreturo.  Jeklena noga dolžine min. 700 mm je izdelana iz vročinsko galvaniziranega jekla. Galvanizacija se izvaja z obzirom na zahteve EN ISO 1461. Premer cevi je min. 60 mm. Plastične kapice morajo biti odporna na udarce, izdelane iz ABS -plastike in nameščena na vrh vsakega stebra.
Ogrodje gugalnice mora vsebovati gugalnične zanke (obešalnike) za pritrjevanje sedeža. Vidni deli gugalničnega obešalnika morajo biti izdelani iz nerjavečega jekla. Ostali deli so lahko narejeni iz vročinsko galvaniziranega jekla. Jarem gugalnične zanke mora biti izdelan iz plastike, ojačane s steklenimi vlakni. Življensk doba samo-podmazovalnega drsnega ležaja mora biti vsja 10,000 delovnih ur. Drsni ležaji so standardnega tipa in jih je enostavno zamenjati. Oblika obešalnika gugalnice mora dopušča gugalni verigi vrtenje tudi okoli vertikalnih osi.</t>
  </si>
  <si>
    <t>Sedež gugalnice je premera 1200 mm in sestoji iz jeklenega obroča, oblazinjenega z membrano, iz materiala z dolgo življenjsko dobo -  USACORD Long-Life (16 mm) in štirih vrvi za pritrjevanje obroča z verigami. Verige so izdelane iz nerjavačega jekla.</t>
  </si>
  <si>
    <t xml:space="preserve">Gugalnica </t>
  </si>
  <si>
    <t>Lesen zaslon</t>
  </si>
  <si>
    <t>Nadstrešnica med lopama</t>
  </si>
  <si>
    <t>Lesena nadstrešnica med lopama je dimenzij 6,60x2,85m in višine 3,10m. Konstrukcija je lesena. Streha lop in nadstrešnice je povezana, z enovito kritino in podkonstrukcijo.</t>
  </si>
  <si>
    <t>Drevesa in grmovnice, ki so že na lokaciji se začasno presadi in nato vzasadi nazaj po načrtu PZI.</t>
  </si>
  <si>
    <t>Nabava, transport in montaža za športne in igralne naprave  z.2.7.18, z.2.7.20,  z.2.7.21,  z.2.7.22,  z.2.7.23,  z.2.7.24</t>
  </si>
  <si>
    <t>Pergola</t>
  </si>
  <si>
    <t>Lesena pergola: 
Nabava, dobava in montaža lesene pergole iz smrekovega lesa (tlorisne površine 4 x 4 m ter 4 kos polnila) s temeljenjem in tlakovanjem</t>
  </si>
  <si>
    <t>jabolko beličnik</t>
  </si>
  <si>
    <t>hruška junijska lepotica</t>
  </si>
  <si>
    <t>hruška viljamovka</t>
  </si>
  <si>
    <t>jablana elstar</t>
  </si>
  <si>
    <t>šmarna hrušica</t>
  </si>
  <si>
    <t>jablana topaz</t>
  </si>
  <si>
    <t>češnja: van</t>
  </si>
  <si>
    <t>jablana carjevič</t>
  </si>
  <si>
    <t>jablana mantet</t>
  </si>
  <si>
    <t>domača sliva</t>
  </si>
  <si>
    <t>češnja burlat</t>
  </si>
  <si>
    <t>Drevesa skupaj</t>
  </si>
  <si>
    <t>Grmovnice skupaj</t>
  </si>
  <si>
    <t>Obstoječa zdrava drevesa, ki so že na parceli se začasno presadi in nato vsadi po PZI načrtu</t>
  </si>
  <si>
    <t>Obstoječe zdrave grmovnice, ki so že na lokaciji, se začasno presadi in posadi po PZI načrtu</t>
  </si>
  <si>
    <t>Nabava, dobava in montaža informacijske table pred vhodi v vrtičkarsko območje. Dimenizje min. širina 85cm, višina 160cm in širine 10cm;  (Kot npr. Lappset Info sign 137556M); Oblika in barva po predhodni izbiri investitorja.</t>
  </si>
  <si>
    <t>z.2.7.28</t>
  </si>
  <si>
    <t>Plošča za šah iz HPL materiala z visoko življenkso dobo. (kot. npr. LAPPSET Nr. P04052). Ploščo se pritrdi na mizo po navodilih dobavitelja. Dimenzije 60x60cm, debeline 10mm.</t>
  </si>
  <si>
    <t>dobava, nabava in izvedba mize iz AB (teraco, uporaba granulata 5-12 - enaka izvedba kot "Ljubljanska klop") nog dim. 95/12 cm  in prečnih lesenih leg 5/4 cm za nastavno ploskev iz sibirskega macesna. Pritrjevanje lesa na beton z RF ploščatim železon min. deb. 10mm in RF sidri za beton (kot npr. sistem Hilti HIT-HY 170). V ceni na komad je potrebno upoštevati tudi vsa zemeljska dela, temeljenje, pomožna in druga dela ter ves material, ki je potreben za izvedbo. Miza se dobavi skaldno z katalogom urbane opreme MOL - miza z leseno ploskvijo - izpeljanka "Ljubljanske klopi".</t>
  </si>
  <si>
    <t>Nabava, dobava in montaža lesenega stojala za kolo iz macesnovega lesa, tramovi 14/14cm dolžine 1,8m. Les je na zunanji strani ožgan. Les je med seboj povezan s sidrnimi palicami (kot npr. Betomax uni 15) in maticami (kot napr. Waler wing nut fi110). Kot pritrdilni material se uporabijo krovski žeblji dolžine 120mm in matice deb. 3mm fi 17mm. tramovi so zabiti v tla. Poraba lesa je 0,08 m3/kos.; izvedba po priloženem detajlu</t>
  </si>
  <si>
    <t>Nabava, dobava in sestavljenje rezanih desk iz borovega lesa. Les je ožgan. Deske dimenzije 2,6cm/14,6cm dolžine 3,5m in 0,95m. Poraba lesa je 0,14m3/kos. Za sidranje se uporabi armaturna palica fi12 dolžine 2,6m, ukrivljena. Poraba armature 8,5kg/kos.; Izvedba po priloženem detajlu;</t>
  </si>
  <si>
    <t>Nabava, dobava in sestavljenje rezanih desk iz borovega lesa. Les je ožgan. Deske dimenzije 2,6cm/14,6cm dolžine 1,95m in 0,95m. Poraba lesa je 0,14m3/kos. Za sidranje se uporabi armaturna palica fi12 dolžine 2,6m, ukrivljena. Poraba armature 8,5kg/kos.; Izvedba po priloženem detajlu;</t>
  </si>
  <si>
    <t>Nabava, dobava in montaža lesenega zaslona v enakem izgldu kot fasada lope, višine 3,10m. Zaslon je sestavljen iz nosilnega lesenga okvirja (macesen) in fasadnih letvic iz termično obdelanega lesa jelke ali fasadnik vlaknocementnih ploščdebeline 8 mm. . Ves les je mizarsko obdelan. V ceni je potrebno upoštevati ves pritrdilni material in sidranje zaslona v tla. (v območju pergole)</t>
  </si>
  <si>
    <t>Koš za odpadke s pokrovom proti pticam in s ploščo z odprtinami za ločeno zbiranje odpadkov,  100litrski.
(Koško - po katalogu urbane opreme MOL)</t>
  </si>
  <si>
    <t>z.2.2.5</t>
  </si>
  <si>
    <t>z.2.2.6</t>
  </si>
  <si>
    <t>zaščita obstoječih drevesnih debel in koreninskega sestava (OSB plošče)</t>
  </si>
  <si>
    <t>Nabava, dobava materiala in vgrajevanje drenažne cevi DN fi 200. Cev se polaga v betonsko posteljico oziroma podložni beton.  Uporabi se podložni beton C 16/20. Vklučno z navezavo na revizijske jaške na začetku in koncu trase drenaže. V postavki je upoštevan tudi izkop do globine 1.50 m skaldno s priloženim detajlom. Upošteva se tudi podložni beton prav tako s priloženim detajlom.</t>
  </si>
  <si>
    <t>z.2.5.9</t>
  </si>
  <si>
    <t>Nabava, dobava in polaganje betonskih kanalet dim 46/58x100x25 v betonski posteljici C16/20. V ceni upoštevati navezave na revizijske jaške in obstoječ sistem odvajanja padavisnke vode.</t>
  </si>
  <si>
    <t>kpl</t>
  </si>
  <si>
    <t>nabava dobava in izvedba po priloženem detajlu, dim. 14/14/120 iz macesnovega lesa.</t>
  </si>
  <si>
    <t>Rušenje obstoječe ograje in odvoz na deponijo za potrebe izvedbe dostopa.</t>
  </si>
  <si>
    <t>Povrsinski izkop plodne zemlje (humusa) z odvozom materiala na gradbiscno deponijo do 500m, v debelini 15 cm v širini predvideih vkopov - posegov.</t>
  </si>
  <si>
    <t>Siroki izkop lahke zemljine III. z odvozom na stalno deponijo do 15 km  vključuje material, ki se uporabi pri planiranju terena</t>
  </si>
  <si>
    <t>Siroki izkop lahke zemljine III. z odvozom na stalno deponijo do 15 km - izkop za potrebe izvedbe poti</t>
  </si>
  <si>
    <t>Odvoz viška zemeljskega materiala na trajno deponijo do 15 km.</t>
  </si>
  <si>
    <t xml:space="preserve">Nabava, dobava in vgraditev nasipnega materiala za potrebe planiranja terena. </t>
  </si>
  <si>
    <t>Nakladanje in razvoz iz začasne deponije ter razstiranje  zemljine za zelenico (kvalitetni humus) v debelini 10 cm, vključno s humuziranjem brežin.</t>
  </si>
  <si>
    <t>Nakladanje in razvoz iz začasne deponije ter razstiranje peščene zemljine za zelenico v debelini 20 cm.</t>
  </si>
  <si>
    <t>Vodnjak pitnik, izvedba v štokanem betonu bele barve kot npr. Konfort Kremen MB. Vključno z izvedbo temelja in drenaže za odvodnjavanje odpadne vode.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</si>
</sst>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quot;SIT&quot;#,##0_);\(&quot;SIT&quot;#,##0\)"/>
    <numFmt numFmtId="166" formatCode="mmmm\ d\,\ yyyy"/>
    <numFmt numFmtId="167" formatCode="_-* #,##0.00\ [$€-424]_-;\-* #,##0.00\ [$€-424]_-;_-* &quot;-&quot;??\ [$€-424]_-;_-@_-"/>
  </numFmts>
  <fonts count="14" x14ac:knownFonts="1">
    <font>
      <sz val="10"/>
      <name val="Arial"/>
      <charset val="238"/>
    </font>
    <font>
      <sz val="10"/>
      <name val="Arial"/>
      <family val="2"/>
      <charset val="238"/>
    </font>
    <font>
      <sz val="10"/>
      <name val="Arial"/>
      <family val="2"/>
    </font>
    <font>
      <b/>
      <sz val="10"/>
      <name val="Arial"/>
      <family val="2"/>
    </font>
    <font>
      <b/>
      <sz val="10"/>
      <name val="Arial"/>
      <family val="2"/>
      <charset val="238"/>
    </font>
    <font>
      <sz val="10"/>
      <name val="Arial"/>
      <family val="2"/>
      <charset val="238"/>
    </font>
    <font>
      <sz val="8"/>
      <name val="Arial"/>
      <family val="2"/>
      <charset val="238"/>
    </font>
    <font>
      <sz val="10"/>
      <color indexed="8"/>
      <name val="Arial"/>
      <family val="2"/>
      <charset val="238"/>
    </font>
    <font>
      <sz val="11"/>
      <color theme="1"/>
      <name val="Calibri"/>
      <family val="2"/>
      <charset val="238"/>
      <scheme val="minor"/>
    </font>
    <font>
      <b/>
      <i/>
      <sz val="10"/>
      <color theme="1"/>
      <name val="Arial"/>
      <family val="2"/>
      <charset val="238"/>
    </font>
    <font>
      <b/>
      <sz val="10"/>
      <color theme="1"/>
      <name val="Arial"/>
      <family val="2"/>
      <charset val="238"/>
    </font>
    <font>
      <sz val="10"/>
      <color theme="1"/>
      <name val="Arial"/>
      <family val="2"/>
      <charset val="238"/>
    </font>
    <font>
      <sz val="10"/>
      <color rgb="FF000000"/>
      <name val="Arial"/>
      <family val="2"/>
      <charset val="238"/>
    </font>
    <font>
      <sz val="10"/>
      <color rgb="FFFF0000"/>
      <name val="Arial"/>
      <family val="2"/>
      <charset val="238"/>
    </font>
  </fonts>
  <fills count="3">
    <fill>
      <patternFill patternType="none"/>
    </fill>
    <fill>
      <patternFill patternType="gray125"/>
    </fill>
    <fill>
      <patternFill patternType="solid">
        <fgColor rgb="FFFFFF00"/>
        <bgColor indexed="64"/>
      </patternFill>
    </fill>
  </fills>
  <borders count="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s>
  <cellStyleXfs count="11">
    <xf numFmtId="0" fontId="0" fillId="0" borderId="0"/>
    <xf numFmtId="37" fontId="1" fillId="0" borderId="0" applyFill="0" applyBorder="0" applyAlignment="0" applyProtection="0"/>
    <xf numFmtId="165" fontId="1" fillId="0" borderId="0" applyFill="0" applyBorder="0" applyAlignment="0" applyProtection="0"/>
    <xf numFmtId="166" fontId="1" fillId="0" borderId="0" applyFill="0" applyBorder="0" applyAlignment="0" applyProtection="0"/>
    <xf numFmtId="2" fontId="1" fillId="0" borderId="0" applyFill="0" applyBorder="0" applyAlignment="0" applyProtection="0"/>
    <xf numFmtId="0" fontId="8" fillId="0" borderId="0"/>
    <xf numFmtId="0" fontId="1" fillId="0" borderId="0"/>
    <xf numFmtId="44" fontId="5" fillId="0" borderId="0" applyFont="0" applyFill="0" applyBorder="0" applyAlignment="0" applyProtection="0"/>
    <xf numFmtId="44" fontId="8" fillId="0" borderId="0" applyFont="0" applyFill="0" applyBorder="0" applyAlignment="0" applyProtection="0"/>
    <xf numFmtId="164" fontId="5" fillId="0" borderId="0" applyFont="0" applyFill="0" applyBorder="0" applyAlignment="0" applyProtection="0"/>
    <xf numFmtId="164" fontId="8" fillId="0" borderId="0" applyFont="0" applyFill="0" applyBorder="0" applyAlignment="0" applyProtection="0"/>
  </cellStyleXfs>
  <cellXfs count="197">
    <xf numFmtId="0" fontId="0" fillId="0" borderId="0" xfId="0"/>
    <xf numFmtId="0" fontId="2" fillId="0" borderId="0" xfId="0" applyFont="1" applyBorder="1" applyAlignment="1">
      <alignment horizontal="left" vertical="top" wrapText="1"/>
    </xf>
    <xf numFmtId="0" fontId="2" fillId="0" borderId="0" xfId="0" applyFont="1" applyFill="1" applyBorder="1" applyAlignment="1">
      <alignment horizontal="left" vertical="top" wrapText="1"/>
    </xf>
    <xf numFmtId="0" fontId="2" fillId="0" borderId="0" xfId="6" applyFont="1" applyBorder="1" applyAlignment="1">
      <alignment horizontal="left" vertical="top" wrapText="1"/>
    </xf>
    <xf numFmtId="4" fontId="2" fillId="0" borderId="0" xfId="0" applyNumberFormat="1" applyFont="1" applyAlignment="1">
      <alignment horizontal="left" vertical="top" wrapText="1"/>
    </xf>
    <xf numFmtId="4" fontId="2" fillId="0" borderId="0" xfId="0" applyNumberFormat="1" applyFont="1" applyAlignment="1">
      <alignment horizontal="right" vertical="top" wrapText="1"/>
    </xf>
    <xf numFmtId="4" fontId="2" fillId="0" borderId="0" xfId="0" applyNumberFormat="1" applyFont="1" applyAlignment="1">
      <alignment vertical="top" wrapText="1"/>
    </xf>
    <xf numFmtId="4" fontId="3" fillId="0" borderId="0" xfId="0" applyNumberFormat="1" applyFont="1" applyAlignment="1">
      <alignment horizontal="left" vertical="top" wrapText="1"/>
    </xf>
    <xf numFmtId="4" fontId="3" fillId="0" borderId="0" xfId="0" applyNumberFormat="1" applyFont="1" applyAlignment="1">
      <alignment horizontal="left" vertical="top"/>
    </xf>
    <xf numFmtId="4" fontId="3" fillId="0" borderId="0" xfId="0" applyNumberFormat="1" applyFont="1" applyAlignment="1">
      <alignment horizontal="right" vertical="top"/>
    </xf>
    <xf numFmtId="4" fontId="2" fillId="0" borderId="0" xfId="0" applyNumberFormat="1" applyFont="1" applyBorder="1" applyAlignment="1">
      <alignment horizontal="left" vertical="top"/>
    </xf>
    <xf numFmtId="4" fontId="2" fillId="0" borderId="0" xfId="0" applyNumberFormat="1" applyFont="1" applyAlignment="1">
      <alignment horizontal="right" vertical="top"/>
    </xf>
    <xf numFmtId="4" fontId="2" fillId="0" borderId="0" xfId="0" applyNumberFormat="1" applyFont="1" applyAlignment="1">
      <alignment horizontal="left" vertical="top"/>
    </xf>
    <xf numFmtId="4" fontId="3" fillId="0" borderId="0" xfId="0" applyNumberFormat="1" applyFont="1" applyBorder="1" applyAlignment="1">
      <alignment horizontal="left" vertical="top"/>
    </xf>
    <xf numFmtId="4" fontId="3" fillId="0" borderId="0" xfId="0" applyNumberFormat="1" applyFont="1" applyBorder="1" applyAlignment="1">
      <alignment horizontal="right" vertical="top"/>
    </xf>
    <xf numFmtId="0" fontId="3" fillId="0" borderId="0" xfId="0" applyFont="1" applyBorder="1" applyAlignment="1">
      <alignment horizontal="left" vertical="top" wrapText="1"/>
    </xf>
    <xf numFmtId="4" fontId="2" fillId="0" borderId="0" xfId="0" applyNumberFormat="1" applyFont="1" applyAlignment="1">
      <alignment vertical="top"/>
    </xf>
    <xf numFmtId="0" fontId="2" fillId="0" borderId="0" xfId="0" applyFont="1" applyBorder="1"/>
    <xf numFmtId="4" fontId="4" fillId="0" borderId="1" xfId="0" applyNumberFormat="1" applyFont="1" applyBorder="1" applyAlignment="1">
      <alignment horizontal="left" vertical="top"/>
    </xf>
    <xf numFmtId="4" fontId="4" fillId="0" borderId="2" xfId="0" applyNumberFormat="1" applyFont="1" applyBorder="1" applyAlignment="1">
      <alignment horizontal="left" vertical="top"/>
    </xf>
    <xf numFmtId="4" fontId="4" fillId="0" borderId="2" xfId="0" applyNumberFormat="1" applyFont="1" applyBorder="1" applyAlignment="1">
      <alignment horizontal="right" vertical="top"/>
    </xf>
    <xf numFmtId="4" fontId="3" fillId="0" borderId="3" xfId="0" applyNumberFormat="1" applyFont="1" applyBorder="1" applyAlignment="1">
      <alignment horizontal="left" vertical="top"/>
    </xf>
    <xf numFmtId="4" fontId="3" fillId="0" borderId="3" xfId="0" applyNumberFormat="1" applyFont="1" applyBorder="1" applyAlignment="1">
      <alignment horizontal="right" vertical="top"/>
    </xf>
    <xf numFmtId="0" fontId="2" fillId="0" borderId="3" xfId="0" applyFont="1" applyBorder="1"/>
    <xf numFmtId="4" fontId="4" fillId="0" borderId="0" xfId="0" applyNumberFormat="1" applyFont="1" applyBorder="1" applyAlignment="1">
      <alignment horizontal="left" vertical="top"/>
    </xf>
    <xf numFmtId="4" fontId="4" fillId="0" borderId="0" xfId="0" applyNumberFormat="1" applyFont="1" applyBorder="1" applyAlignment="1">
      <alignment horizontal="right" vertical="top"/>
    </xf>
    <xf numFmtId="4" fontId="2" fillId="0" borderId="0" xfId="0" applyNumberFormat="1" applyFont="1" applyBorder="1" applyAlignment="1">
      <alignment horizontal="right" vertical="top"/>
    </xf>
    <xf numFmtId="49" fontId="4"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0" xfId="0" applyNumberFormat="1" applyFont="1" applyFill="1" applyBorder="1" applyAlignment="1">
      <alignment horizontal="right" vertical="top"/>
    </xf>
    <xf numFmtId="0" fontId="10" fillId="0" borderId="0" xfId="0" applyFont="1" applyFill="1" applyBorder="1" applyAlignment="1">
      <alignment horizontal="left" vertical="top" wrapText="1"/>
    </xf>
    <xf numFmtId="0" fontId="10" fillId="0" borderId="0" xfId="0" applyNumberFormat="1" applyFont="1" applyFill="1" applyBorder="1" applyAlignment="1">
      <alignment horizontal="right" vertical="top"/>
    </xf>
    <xf numFmtId="4" fontId="2" fillId="0" borderId="3" xfId="0" applyNumberFormat="1" applyFont="1" applyBorder="1" applyAlignment="1">
      <alignment horizontal="right" vertical="top"/>
    </xf>
    <xf numFmtId="0" fontId="3" fillId="0" borderId="3" xfId="0" applyFont="1" applyBorder="1" applyAlignment="1">
      <alignment horizontal="left" vertical="top" wrapText="1"/>
    </xf>
    <xf numFmtId="49" fontId="3" fillId="0" borderId="0" xfId="0" applyNumberFormat="1" applyFont="1" applyAlignment="1">
      <alignment horizontal="left" vertical="top"/>
    </xf>
    <xf numFmtId="49" fontId="1" fillId="0" borderId="0" xfId="0" applyNumberFormat="1" applyFont="1" applyAlignment="1">
      <alignment horizontal="left" vertical="top"/>
    </xf>
    <xf numFmtId="49" fontId="3" fillId="0" borderId="0" xfId="0" applyNumberFormat="1" applyFont="1" applyBorder="1" applyAlignment="1">
      <alignment horizontal="left" vertical="top"/>
    </xf>
    <xf numFmtId="49" fontId="3" fillId="0" borderId="3" xfId="0" applyNumberFormat="1" applyFont="1" applyBorder="1" applyAlignment="1">
      <alignment horizontal="left" vertical="top"/>
    </xf>
    <xf numFmtId="0" fontId="11" fillId="0" borderId="0" xfId="5" applyFont="1"/>
    <xf numFmtId="0" fontId="11" fillId="0" borderId="0" xfId="5" applyFont="1" applyAlignment="1">
      <alignment vertical="top" wrapText="1"/>
    </xf>
    <xf numFmtId="44" fontId="11" fillId="0" borderId="0" xfId="8" applyFont="1"/>
    <xf numFmtId="4" fontId="2" fillId="0" borderId="0" xfId="0" applyNumberFormat="1" applyFont="1" applyAlignment="1">
      <alignment horizontal="right"/>
    </xf>
    <xf numFmtId="4" fontId="2" fillId="0" borderId="0" xfId="0" applyNumberFormat="1" applyFont="1" applyBorder="1" applyAlignment="1">
      <alignment horizontal="right"/>
    </xf>
    <xf numFmtId="44" fontId="2" fillId="0" borderId="0" xfId="7" applyFont="1" applyAlignment="1">
      <alignment horizontal="right" vertical="top" wrapText="1"/>
    </xf>
    <xf numFmtId="44" fontId="3" fillId="0" borderId="3" xfId="7" applyFont="1" applyBorder="1" applyAlignment="1">
      <alignment horizontal="right" vertical="top"/>
    </xf>
    <xf numFmtId="44" fontId="3" fillId="0" borderId="0" xfId="7" applyFont="1" applyAlignment="1">
      <alignment horizontal="right" vertical="top"/>
    </xf>
    <xf numFmtId="44" fontId="2" fillId="0" borderId="0" xfId="7" applyFont="1" applyAlignment="1">
      <alignment horizontal="right" vertical="top"/>
    </xf>
    <xf numFmtId="44" fontId="2" fillId="0" borderId="0" xfId="7" applyFont="1" applyBorder="1" applyAlignment="1">
      <alignment horizontal="right" vertical="top"/>
    </xf>
    <xf numFmtId="44" fontId="4" fillId="0" borderId="2" xfId="7" applyFont="1" applyBorder="1" applyAlignment="1">
      <alignment horizontal="right" vertical="top"/>
    </xf>
    <xf numFmtId="44" fontId="4" fillId="0" borderId="0" xfId="7" applyFont="1" applyBorder="1" applyAlignment="1">
      <alignment horizontal="right" vertical="top"/>
    </xf>
    <xf numFmtId="44" fontId="2" fillId="0" borderId="0" xfId="7" applyFont="1" applyAlignment="1">
      <alignment horizontal="right"/>
    </xf>
    <xf numFmtId="44" fontId="2" fillId="0" borderId="0" xfId="7" applyFont="1" applyBorder="1" applyAlignment="1">
      <alignment horizontal="right"/>
    </xf>
    <xf numFmtId="44" fontId="3" fillId="0" borderId="0" xfId="7" applyFont="1" applyBorder="1" applyAlignment="1">
      <alignment horizontal="right" vertical="top"/>
    </xf>
    <xf numFmtId="44" fontId="2" fillId="0" borderId="3" xfId="7" applyFont="1" applyBorder="1" applyAlignment="1">
      <alignment horizontal="right" vertical="top"/>
    </xf>
    <xf numFmtId="44" fontId="9" fillId="0" borderId="0" xfId="7" applyFont="1" applyFill="1" applyBorder="1" applyAlignment="1">
      <alignment horizontal="right" vertical="top"/>
    </xf>
    <xf numFmtId="44" fontId="10" fillId="0" borderId="0" xfId="7" applyFont="1" applyFill="1" applyBorder="1" applyAlignment="1">
      <alignment horizontal="right" vertical="top"/>
    </xf>
    <xf numFmtId="44" fontId="2" fillId="0" borderId="0" xfId="7" applyFont="1" applyBorder="1"/>
    <xf numFmtId="44" fontId="4" fillId="0" borderId="4" xfId="7" applyFont="1" applyBorder="1" applyAlignment="1">
      <alignment horizontal="right" vertical="top"/>
    </xf>
    <xf numFmtId="49" fontId="4" fillId="0" borderId="3" xfId="0" applyNumberFormat="1"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3" xfId="0" applyNumberFormat="1" applyFont="1" applyFill="1" applyBorder="1" applyAlignment="1">
      <alignment horizontal="right" vertical="top"/>
    </xf>
    <xf numFmtId="44" fontId="10" fillId="0" borderId="3" xfId="7" applyFont="1" applyFill="1" applyBorder="1" applyAlignment="1">
      <alignment horizontal="right" vertical="top"/>
    </xf>
    <xf numFmtId="0" fontId="11" fillId="0" borderId="0" xfId="5" applyFont="1" applyBorder="1" applyAlignment="1">
      <alignment vertical="top"/>
    </xf>
    <xf numFmtId="0" fontId="11" fillId="0" borderId="0" xfId="5" applyFont="1" applyBorder="1" applyAlignment="1"/>
    <xf numFmtId="44" fontId="11" fillId="0" borderId="0" xfId="7" applyFont="1" applyBorder="1" applyAlignment="1"/>
    <xf numFmtId="44" fontId="11" fillId="0" borderId="0" xfId="7" applyFont="1" applyBorder="1"/>
    <xf numFmtId="0" fontId="2" fillId="0" borderId="5" xfId="0" applyFont="1" applyBorder="1"/>
    <xf numFmtId="44" fontId="2" fillId="0" borderId="5" xfId="7" applyFont="1" applyBorder="1"/>
    <xf numFmtId="4" fontId="2" fillId="0" borderId="5" xfId="0" applyNumberFormat="1" applyFont="1" applyBorder="1" applyAlignment="1">
      <alignment horizontal="left" vertical="top"/>
    </xf>
    <xf numFmtId="44" fontId="2" fillId="0" borderId="5" xfId="7" applyFont="1" applyBorder="1" applyAlignment="1">
      <alignment horizontal="right" vertical="top"/>
    </xf>
    <xf numFmtId="164" fontId="2" fillId="0" borderId="0" xfId="9" applyFont="1" applyBorder="1" applyAlignment="1">
      <alignment horizontal="right"/>
    </xf>
    <xf numFmtId="4" fontId="3" fillId="0" borderId="5" xfId="0" applyNumberFormat="1" applyFont="1" applyBorder="1" applyAlignment="1">
      <alignment horizontal="left" vertical="top"/>
    </xf>
    <xf numFmtId="4" fontId="3" fillId="0" borderId="5" xfId="0" applyNumberFormat="1" applyFont="1" applyBorder="1" applyAlignment="1">
      <alignment horizontal="right" vertical="top"/>
    </xf>
    <xf numFmtId="44" fontId="3" fillId="0" borderId="5" xfId="7" applyFont="1" applyBorder="1" applyAlignment="1">
      <alignment horizontal="right" vertical="top"/>
    </xf>
    <xf numFmtId="9" fontId="1" fillId="0" borderId="0" xfId="7" applyNumberFormat="1" applyFont="1" applyBorder="1" applyAlignment="1">
      <alignment horizontal="right" vertical="top"/>
    </xf>
    <xf numFmtId="0" fontId="4" fillId="0" borderId="0" xfId="0" applyFont="1" applyBorder="1"/>
    <xf numFmtId="44" fontId="1" fillId="0" borderId="0" xfId="7" applyFont="1" applyBorder="1" applyAlignment="1">
      <alignment horizontal="right"/>
    </xf>
    <xf numFmtId="44" fontId="2" fillId="0" borderId="3" xfId="7" applyFont="1" applyBorder="1" applyAlignment="1">
      <alignment horizontal="right"/>
    </xf>
    <xf numFmtId="44" fontId="3" fillId="0" borderId="3" xfId="7" applyFont="1" applyBorder="1" applyAlignment="1">
      <alignment horizontal="right"/>
    </xf>
    <xf numFmtId="44" fontId="3" fillId="0" borderId="0" xfId="7" applyFont="1" applyBorder="1" applyAlignment="1">
      <alignment horizontal="right"/>
    </xf>
    <xf numFmtId="4" fontId="2" fillId="0" borderId="3" xfId="0" applyNumberFormat="1" applyFont="1" applyBorder="1" applyAlignment="1">
      <alignment horizontal="left" vertical="top"/>
    </xf>
    <xf numFmtId="0" fontId="1" fillId="0" borderId="0" xfId="0" applyFont="1" applyAlignment="1">
      <alignment vertical="top" wrapText="1"/>
    </xf>
    <xf numFmtId="44" fontId="2" fillId="0" borderId="0" xfId="0" applyNumberFormat="1" applyFont="1" applyAlignment="1">
      <alignment horizontal="right" vertical="top"/>
    </xf>
    <xf numFmtId="4" fontId="2" fillId="0" borderId="0" xfId="9" applyNumberFormat="1" applyFont="1" applyAlignment="1">
      <alignment horizontal="right"/>
    </xf>
    <xf numFmtId="4" fontId="2" fillId="0" borderId="0" xfId="9" applyNumberFormat="1" applyFont="1" applyAlignment="1">
      <alignment horizontal="right" vertical="top" wrapText="1"/>
    </xf>
    <xf numFmtId="4" fontId="2" fillId="0" borderId="5" xfId="9" applyNumberFormat="1" applyFont="1" applyBorder="1"/>
    <xf numFmtId="4" fontId="3" fillId="0" borderId="0" xfId="9" applyNumberFormat="1" applyFont="1" applyBorder="1" applyAlignment="1">
      <alignment horizontal="right" vertical="top"/>
    </xf>
    <xf numFmtId="4" fontId="3" fillId="0" borderId="0" xfId="9" applyNumberFormat="1" applyFont="1" applyAlignment="1">
      <alignment horizontal="right" vertical="top"/>
    </xf>
    <xf numFmtId="4" fontId="2" fillId="0" borderId="0" xfId="9" applyNumberFormat="1" applyFont="1" applyAlignment="1">
      <alignment horizontal="right" vertical="top"/>
    </xf>
    <xf numFmtId="4" fontId="2" fillId="0" borderId="0" xfId="9" applyNumberFormat="1" applyFont="1" applyBorder="1" applyAlignment="1">
      <alignment horizontal="right" vertical="top"/>
    </xf>
    <xf numFmtId="4" fontId="3" fillId="0" borderId="5" xfId="9" applyNumberFormat="1" applyFont="1" applyBorder="1" applyAlignment="1">
      <alignment horizontal="right" vertical="top"/>
    </xf>
    <xf numFmtId="4" fontId="4" fillId="0" borderId="0" xfId="9" applyNumberFormat="1" applyFont="1" applyBorder="1" applyAlignment="1">
      <alignment horizontal="right" vertical="top"/>
    </xf>
    <xf numFmtId="4" fontId="4" fillId="0" borderId="2" xfId="9" applyNumberFormat="1" applyFont="1" applyBorder="1" applyAlignment="1">
      <alignment horizontal="right" vertical="top"/>
    </xf>
    <xf numFmtId="4" fontId="3" fillId="0" borderId="3" xfId="9" applyNumberFormat="1" applyFont="1" applyBorder="1" applyAlignment="1">
      <alignment horizontal="right" vertical="top"/>
    </xf>
    <xf numFmtId="4" fontId="2" fillId="0" borderId="0" xfId="9" applyNumberFormat="1" applyFont="1" applyBorder="1" applyAlignment="1">
      <alignment horizontal="right"/>
    </xf>
    <xf numFmtId="4" fontId="2" fillId="0" borderId="3" xfId="9" applyNumberFormat="1" applyFont="1" applyBorder="1" applyAlignment="1">
      <alignment horizontal="right" vertical="top"/>
    </xf>
    <xf numFmtId="4" fontId="9" fillId="0" borderId="0" xfId="9" applyNumberFormat="1" applyFont="1" applyFill="1" applyBorder="1" applyAlignment="1">
      <alignment horizontal="right" vertical="top"/>
    </xf>
    <xf numFmtId="4" fontId="11" fillId="0" borderId="0" xfId="9" applyNumberFormat="1" applyFont="1" applyBorder="1" applyAlignment="1"/>
    <xf numFmtId="4" fontId="11" fillId="0" borderId="0" xfId="9" applyNumberFormat="1" applyFont="1"/>
    <xf numFmtId="4" fontId="11" fillId="0" borderId="0" xfId="9" applyNumberFormat="1" applyFont="1" applyBorder="1"/>
    <xf numFmtId="4" fontId="10" fillId="0" borderId="3" xfId="9" applyNumberFormat="1" applyFont="1" applyFill="1" applyBorder="1" applyAlignment="1">
      <alignment horizontal="right" vertical="top"/>
    </xf>
    <xf numFmtId="4" fontId="10" fillId="0" borderId="0" xfId="9" applyNumberFormat="1" applyFont="1" applyFill="1" applyBorder="1" applyAlignment="1">
      <alignment horizontal="right" vertical="top"/>
    </xf>
    <xf numFmtId="4" fontId="2" fillId="0" borderId="3" xfId="9" applyNumberFormat="1" applyFont="1" applyBorder="1" applyAlignment="1">
      <alignment horizontal="right"/>
    </xf>
    <xf numFmtId="4" fontId="2" fillId="0" borderId="0" xfId="9" applyNumberFormat="1" applyFont="1" applyBorder="1"/>
    <xf numFmtId="0" fontId="11" fillId="0" borderId="0" xfId="5" applyFont="1" applyBorder="1" applyAlignment="1">
      <alignment horizontal="right"/>
    </xf>
    <xf numFmtId="167" fontId="11" fillId="0" borderId="0" xfId="0" applyNumberFormat="1" applyFont="1"/>
    <xf numFmtId="0" fontId="11" fillId="0" borderId="0" xfId="0" applyFont="1"/>
    <xf numFmtId="0" fontId="2" fillId="0" borderId="0" xfId="0" applyFont="1" applyAlignment="1">
      <alignment vertical="top" wrapText="1"/>
    </xf>
    <xf numFmtId="164" fontId="2" fillId="0" borderId="0" xfId="10" applyFont="1" applyAlignment="1">
      <alignment horizontal="right"/>
    </xf>
    <xf numFmtId="44" fontId="2" fillId="0" borderId="0" xfId="8" applyFont="1" applyAlignment="1">
      <alignment horizontal="right"/>
    </xf>
    <xf numFmtId="0" fontId="2" fillId="0" borderId="0" xfId="0" applyFont="1" applyFill="1" applyBorder="1"/>
    <xf numFmtId="0" fontId="2" fillId="2" borderId="0" xfId="0" applyFont="1" applyFill="1" applyBorder="1"/>
    <xf numFmtId="44" fontId="2" fillId="0" borderId="0" xfId="7" applyFont="1" applyFill="1" applyBorder="1" applyAlignment="1">
      <alignment horizontal="right"/>
    </xf>
    <xf numFmtId="0" fontId="1" fillId="0" borderId="0" xfId="5" applyFont="1" applyFill="1" applyBorder="1" applyAlignment="1">
      <alignment horizontal="right"/>
    </xf>
    <xf numFmtId="164" fontId="1" fillId="0" borderId="0" xfId="9" applyFont="1" applyFill="1" applyBorder="1"/>
    <xf numFmtId="0" fontId="1" fillId="0" borderId="0" xfId="5" applyFont="1" applyFill="1" applyBorder="1" applyAlignment="1">
      <alignment vertical="top" wrapText="1"/>
    </xf>
    <xf numFmtId="4" fontId="2" fillId="0" borderId="0" xfId="0" applyNumberFormat="1" applyFont="1" applyFill="1" applyBorder="1" applyAlignment="1">
      <alignment horizontal="left" vertical="top"/>
    </xf>
    <xf numFmtId="0" fontId="2" fillId="0" borderId="0" xfId="5" applyFont="1" applyFill="1" applyBorder="1" applyAlignment="1">
      <alignment vertical="top" wrapText="1"/>
    </xf>
    <xf numFmtId="0" fontId="2" fillId="0" borderId="0" xfId="5" applyFont="1" applyFill="1" applyBorder="1"/>
    <xf numFmtId="0" fontId="1" fillId="0" borderId="0" xfId="0" applyFont="1" applyAlignment="1">
      <alignment horizontal="left" vertical="top" wrapText="1"/>
    </xf>
    <xf numFmtId="0" fontId="2" fillId="0" borderId="0" xfId="0" applyFont="1"/>
    <xf numFmtId="164" fontId="2" fillId="0" borderId="0" xfId="9" applyFont="1" applyAlignment="1">
      <alignment horizontal="right"/>
    </xf>
    <xf numFmtId="44" fontId="1" fillId="0" borderId="0" xfId="7" applyFont="1" applyBorder="1"/>
    <xf numFmtId="49" fontId="3" fillId="0" borderId="0" xfId="0" applyNumberFormat="1" applyFont="1" applyFill="1" applyAlignment="1">
      <alignment horizontal="left" vertical="top"/>
    </xf>
    <xf numFmtId="0" fontId="3" fillId="0" borderId="0" xfId="0" applyFont="1" applyFill="1" applyBorder="1" applyAlignment="1">
      <alignment horizontal="left" vertical="top" wrapText="1"/>
    </xf>
    <xf numFmtId="4" fontId="2" fillId="0" borderId="0" xfId="0" applyNumberFormat="1" applyFont="1" applyFill="1" applyAlignment="1">
      <alignment horizontal="right" vertical="top"/>
    </xf>
    <xf numFmtId="164" fontId="2" fillId="0" borderId="0" xfId="9" applyFont="1" applyFill="1" applyAlignment="1">
      <alignment horizontal="right"/>
    </xf>
    <xf numFmtId="44" fontId="11" fillId="0" borderId="0" xfId="7" applyFont="1" applyFill="1" applyBorder="1" applyProtection="1"/>
    <xf numFmtId="44" fontId="2" fillId="0" borderId="0" xfId="7" applyFont="1" applyFill="1" applyAlignment="1">
      <alignment horizontal="right"/>
    </xf>
    <xf numFmtId="0" fontId="1" fillId="0" borderId="0" xfId="0" applyFont="1" applyFill="1" applyBorder="1" applyAlignment="1">
      <alignment horizontal="left" vertical="top" wrapText="1"/>
    </xf>
    <xf numFmtId="0" fontId="2" fillId="0" borderId="0" xfId="0" applyFont="1" applyFill="1" applyAlignment="1">
      <alignment horizontal="right"/>
    </xf>
    <xf numFmtId="0" fontId="2" fillId="0" borderId="0" xfId="0" applyFont="1" applyFill="1"/>
    <xf numFmtId="49" fontId="1" fillId="0" borderId="0" xfId="0" applyNumberFormat="1" applyFont="1" applyFill="1" applyAlignment="1">
      <alignment horizontal="left" vertical="top"/>
    </xf>
    <xf numFmtId="0" fontId="4" fillId="0" borderId="0" xfId="0" applyFont="1" applyFill="1" applyAlignment="1">
      <alignment horizontal="left" vertical="top" wrapText="1"/>
    </xf>
    <xf numFmtId="4" fontId="2" fillId="0" borderId="0" xfId="0" applyNumberFormat="1" applyFont="1" applyFill="1" applyBorder="1" applyAlignment="1">
      <alignment horizontal="right" vertical="top"/>
    </xf>
    <xf numFmtId="4" fontId="2" fillId="0" borderId="0" xfId="9" applyNumberFormat="1" applyFont="1" applyFill="1" applyBorder="1" applyAlignment="1">
      <alignment horizontal="right" vertical="top"/>
    </xf>
    <xf numFmtId="44" fontId="2" fillId="0" borderId="0" xfId="7" applyFont="1" applyFill="1" applyBorder="1" applyAlignment="1">
      <alignment horizontal="right" vertical="top"/>
    </xf>
    <xf numFmtId="4" fontId="2" fillId="0" borderId="0" xfId="0" applyNumberFormat="1" applyFont="1" applyFill="1" applyAlignment="1">
      <alignment horizontal="right"/>
    </xf>
    <xf numFmtId="0" fontId="3" fillId="0" borderId="0" xfId="0" applyFont="1" applyAlignment="1">
      <alignment horizontal="left" vertical="top" wrapText="1"/>
    </xf>
    <xf numFmtId="0" fontId="2" fillId="0" borderId="0" xfId="0" applyFont="1" applyAlignment="1">
      <alignment horizontal="left" vertical="top" wrapText="1"/>
    </xf>
    <xf numFmtId="4" fontId="2" fillId="0" borderId="0" xfId="9" applyNumberFormat="1" applyFont="1" applyFill="1" applyAlignment="1">
      <alignment horizontal="right"/>
    </xf>
    <xf numFmtId="0" fontId="2" fillId="0" borderId="0" xfId="6" applyFont="1" applyFill="1" applyBorder="1" applyAlignment="1">
      <alignment horizontal="left" vertical="top" wrapText="1"/>
    </xf>
    <xf numFmtId="4" fontId="2" fillId="0" borderId="0" xfId="0" applyNumberFormat="1" applyFont="1" applyFill="1" applyBorder="1" applyAlignment="1">
      <alignment horizontal="right"/>
    </xf>
    <xf numFmtId="4" fontId="2" fillId="0" borderId="0" xfId="9" applyNumberFormat="1" applyFont="1" applyFill="1" applyBorder="1" applyAlignment="1">
      <alignment horizontal="right"/>
    </xf>
    <xf numFmtId="0" fontId="1" fillId="0" borderId="0" xfId="0" applyFont="1" applyFill="1" applyAlignment="1">
      <alignment wrapText="1"/>
    </xf>
    <xf numFmtId="0" fontId="1" fillId="0" borderId="0" xfId="5" applyFont="1" applyBorder="1" applyAlignment="1">
      <alignment vertical="top"/>
    </xf>
    <xf numFmtId="0" fontId="1" fillId="0" borderId="0" xfId="5" applyFont="1" applyBorder="1" applyAlignment="1">
      <alignment vertical="top" wrapText="1"/>
    </xf>
    <xf numFmtId="0" fontId="10" fillId="0" borderId="0" xfId="5" applyFont="1" applyAlignment="1">
      <alignment vertical="top" wrapText="1"/>
    </xf>
    <xf numFmtId="44" fontId="11" fillId="0" borderId="0" xfId="7" applyFont="1"/>
    <xf numFmtId="49" fontId="4" fillId="0" borderId="0" xfId="0" applyNumberFormat="1" applyFont="1" applyAlignment="1">
      <alignment horizontal="left" vertical="top" wrapText="1"/>
    </xf>
    <xf numFmtId="44" fontId="1" fillId="0" borderId="0" xfId="7" applyFont="1" applyFill="1" applyBorder="1"/>
    <xf numFmtId="0" fontId="11" fillId="0" borderId="0" xfId="5" applyFont="1" applyAlignment="1">
      <alignment horizontal="left" vertical="top" wrapText="1"/>
    </xf>
    <xf numFmtId="0" fontId="2" fillId="0" borderId="0" xfId="6" applyFont="1" applyFill="1" applyAlignment="1">
      <alignment horizontal="left" vertical="top" wrapText="1"/>
    </xf>
    <xf numFmtId="0" fontId="11" fillId="0" borderId="0" xfId="5" applyFont="1" applyFill="1" applyBorder="1" applyAlignment="1">
      <alignment horizontal="right"/>
    </xf>
    <xf numFmtId="164" fontId="11" fillId="0" borderId="0" xfId="9" applyFont="1" applyFill="1" applyBorder="1"/>
    <xf numFmtId="164" fontId="2" fillId="0" borderId="0" xfId="10" applyFont="1" applyFill="1" applyAlignment="1">
      <alignment horizontal="right"/>
    </xf>
    <xf numFmtId="0" fontId="12" fillId="0" borderId="0" xfId="0" applyFont="1" applyFill="1" applyAlignment="1">
      <alignment vertical="center" wrapText="1"/>
    </xf>
    <xf numFmtId="164" fontId="11" fillId="0" borderId="0" xfId="9" applyFont="1" applyFill="1" applyAlignment="1">
      <alignment horizontal="right"/>
    </xf>
    <xf numFmtId="0" fontId="11" fillId="0" borderId="0" xfId="5" applyFont="1" applyFill="1" applyBorder="1" applyAlignment="1">
      <alignment vertical="top" wrapText="1"/>
    </xf>
    <xf numFmtId="0" fontId="11" fillId="0" borderId="0" xfId="5" applyFont="1" applyFill="1" applyBorder="1" applyAlignment="1"/>
    <xf numFmtId="4" fontId="11" fillId="0" borderId="0" xfId="9" applyNumberFormat="1" applyFont="1" applyFill="1" applyBorder="1" applyAlignment="1"/>
    <xf numFmtId="44" fontId="11" fillId="0" borderId="0" xfId="7" applyFont="1" applyFill="1" applyBorder="1" applyAlignment="1"/>
    <xf numFmtId="0" fontId="11" fillId="0" borderId="0" xfId="5" applyFont="1" applyFill="1" applyBorder="1" applyAlignment="1">
      <alignment vertical="top"/>
    </xf>
    <xf numFmtId="44" fontId="1" fillId="0" borderId="0" xfId="7" applyFont="1" applyFill="1" applyBorder="1" applyAlignment="1"/>
    <xf numFmtId="0" fontId="11" fillId="0" borderId="0" xfId="5" applyFont="1" applyFill="1" applyAlignment="1">
      <alignment vertical="top"/>
    </xf>
    <xf numFmtId="0" fontId="11" fillId="0" borderId="0" xfId="5" applyFont="1" applyFill="1"/>
    <xf numFmtId="4" fontId="11" fillId="0" borderId="0" xfId="9" applyNumberFormat="1" applyFont="1" applyFill="1"/>
    <xf numFmtId="0" fontId="11" fillId="0" borderId="0" xfId="5" applyFont="1" applyFill="1" applyAlignment="1">
      <alignment vertical="top" wrapText="1"/>
    </xf>
    <xf numFmtId="44" fontId="11" fillId="0" borderId="0" xfId="8" applyFont="1" applyFill="1"/>
    <xf numFmtId="0" fontId="11" fillId="0" borderId="0" xfId="5" applyFont="1" applyFill="1" applyBorder="1"/>
    <xf numFmtId="4" fontId="11" fillId="0" borderId="0" xfId="9" applyNumberFormat="1" applyFont="1" applyFill="1" applyBorder="1"/>
    <xf numFmtId="44" fontId="11" fillId="0" borderId="0" xfId="7" applyFont="1" applyFill="1" applyBorder="1"/>
    <xf numFmtId="4" fontId="3" fillId="0" borderId="3" xfId="9" applyNumberFormat="1" applyFont="1" applyFill="1" applyBorder="1" applyAlignment="1">
      <alignment horizontal="right" vertical="top"/>
    </xf>
    <xf numFmtId="4" fontId="2" fillId="0" borderId="0" xfId="9" applyNumberFormat="1" applyFont="1" applyFill="1" applyAlignment="1">
      <alignment horizontal="right" vertical="top"/>
    </xf>
    <xf numFmtId="4" fontId="2" fillId="0" borderId="0" xfId="0" applyNumberFormat="1" applyFont="1" applyFill="1" applyAlignment="1">
      <alignment horizontal="left" vertical="top"/>
    </xf>
    <xf numFmtId="44" fontId="13" fillId="0" borderId="0" xfId="7" applyFont="1" applyFill="1" applyBorder="1"/>
    <xf numFmtId="49" fontId="3" fillId="0" borderId="3" xfId="0" applyNumberFormat="1" applyFont="1" applyFill="1" applyBorder="1" applyAlignment="1">
      <alignment horizontal="left" vertical="top"/>
    </xf>
    <xf numFmtId="0" fontId="3" fillId="0" borderId="3" xfId="0" applyFont="1" applyFill="1" applyBorder="1" applyAlignment="1">
      <alignment horizontal="left" vertical="top" wrapText="1"/>
    </xf>
    <xf numFmtId="4" fontId="2" fillId="0" borderId="3" xfId="0" applyNumberFormat="1" applyFont="1" applyFill="1" applyBorder="1" applyAlignment="1">
      <alignment horizontal="right" vertical="top"/>
    </xf>
    <xf numFmtId="164" fontId="2" fillId="0" borderId="3" xfId="9" applyFont="1" applyFill="1" applyBorder="1" applyAlignment="1">
      <alignment horizontal="right" vertical="top"/>
    </xf>
    <xf numFmtId="44" fontId="2" fillId="0" borderId="3" xfId="7" applyFont="1" applyFill="1" applyBorder="1" applyAlignment="1">
      <alignment horizontal="right" vertical="top"/>
    </xf>
    <xf numFmtId="44" fontId="3" fillId="0" borderId="3" xfId="7" applyFont="1" applyFill="1" applyBorder="1" applyAlignment="1">
      <alignment horizontal="right" vertical="top"/>
    </xf>
    <xf numFmtId="0" fontId="1" fillId="0" borderId="0" xfId="0" applyFont="1" applyFill="1" applyAlignment="1">
      <alignment horizontal="left" vertical="top" wrapText="1"/>
    </xf>
    <xf numFmtId="0" fontId="1" fillId="0" borderId="0" xfId="6" applyFill="1" applyAlignment="1">
      <alignment horizontal="left" vertical="top" wrapText="1"/>
    </xf>
    <xf numFmtId="0" fontId="2" fillId="0" borderId="0" xfId="0" applyFont="1" applyFill="1" applyAlignment="1">
      <alignment wrapText="1"/>
    </xf>
    <xf numFmtId="0" fontId="11" fillId="0" borderId="0" xfId="0" applyFont="1" applyAlignment="1">
      <alignment horizontal="right" vertical="top"/>
    </xf>
    <xf numFmtId="0" fontId="10" fillId="0" borderId="0" xfId="0" applyFont="1" applyAlignment="1">
      <alignment horizontal="right" vertical="top"/>
    </xf>
    <xf numFmtId="164" fontId="4" fillId="0" borderId="0" xfId="9" applyFont="1" applyAlignment="1">
      <alignment horizontal="right"/>
    </xf>
    <xf numFmtId="164" fontId="1" fillId="0" borderId="0" xfId="9" applyFont="1" applyAlignment="1">
      <alignment horizontal="right"/>
    </xf>
    <xf numFmtId="0" fontId="11" fillId="0" borderId="0" xfId="0" applyFont="1" applyAlignment="1">
      <alignment horizontal="right"/>
    </xf>
    <xf numFmtId="44" fontId="4" fillId="0" borderId="0" xfId="7" applyFont="1" applyAlignment="1">
      <alignment horizontal="right"/>
    </xf>
    <xf numFmtId="0" fontId="11" fillId="0" borderId="0" xfId="5" applyFont="1" applyAlignment="1">
      <alignment horizontal="right"/>
    </xf>
    <xf numFmtId="164" fontId="11" fillId="0" borderId="0" xfId="9" applyFont="1"/>
    <xf numFmtId="44" fontId="2" fillId="0" borderId="0" xfId="0" applyNumberFormat="1" applyFont="1" applyAlignment="1">
      <alignment horizontal="right"/>
    </xf>
    <xf numFmtId="0" fontId="11" fillId="0" borderId="0" xfId="0" applyFont="1" applyFill="1" applyAlignment="1">
      <alignment horizontal="right" wrapText="1"/>
    </xf>
    <xf numFmtId="0" fontId="11" fillId="0" borderId="0" xfId="5" applyFont="1" applyFill="1" applyAlignment="1">
      <alignment horizontal="right"/>
    </xf>
    <xf numFmtId="0" fontId="11" fillId="0" borderId="0" xfId="5" applyFont="1" applyAlignment="1">
      <alignment horizontal="left" vertical="top" wrapText="1"/>
    </xf>
  </cellXfs>
  <cellStyles count="11">
    <cellStyle name="Comma0" xfId="1" xr:uid="{00000000-0005-0000-0000-000001000000}"/>
    <cellStyle name="Currency0" xfId="2" xr:uid="{00000000-0005-0000-0000-000003000000}"/>
    <cellStyle name="Date" xfId="3" xr:uid="{00000000-0005-0000-0000-000004000000}"/>
    <cellStyle name="Fixed" xfId="4" xr:uid="{00000000-0005-0000-0000-000005000000}"/>
    <cellStyle name="Navadno" xfId="0" builtinId="0"/>
    <cellStyle name="Navadno 2" xfId="5" xr:uid="{00000000-0005-0000-0000-000006000000}"/>
    <cellStyle name="Normal_List1" xfId="6" xr:uid="{00000000-0005-0000-0000-000008000000}"/>
    <cellStyle name="Valuta" xfId="7" builtinId="4"/>
    <cellStyle name="Valuta 2" xfId="8" xr:uid="{00000000-0005-0000-0000-000009000000}"/>
    <cellStyle name="Vejica" xfId="9" builtinId="3"/>
    <cellStyle name="Vejica 2" xfId="10" xr:uid="{00000000-0005-0000-0000-00000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91"/>
  <sheetViews>
    <sheetView tabSelected="1" view="pageBreakPreview" zoomScaleNormal="100" zoomScaleSheetLayoutView="100" workbookViewId="0">
      <selection activeCell="E28" sqref="E28"/>
    </sheetView>
  </sheetViews>
  <sheetFormatPr defaultRowHeight="12.75" x14ac:dyDescent="0.2"/>
  <cols>
    <col min="1" max="1" width="9.28515625" style="17" bestFit="1" customWidth="1"/>
    <col min="2" max="2" width="34.5703125" style="17" customWidth="1"/>
    <col min="3" max="3" width="7.140625" style="17" customWidth="1"/>
    <col min="4" max="4" width="11.85546875" style="103" bestFit="1" customWidth="1"/>
    <col min="5" max="5" width="12.28515625" style="56" bestFit="1" customWidth="1"/>
    <col min="6" max="6" width="13" style="56" customWidth="1"/>
    <col min="7" max="16384" width="9.140625" style="17"/>
  </cols>
  <sheetData>
    <row r="2" spans="1:6" s="6" customFormat="1" ht="25.5" x14ac:dyDescent="0.2">
      <c r="A2" s="4"/>
      <c r="B2" s="7" t="s">
        <v>112</v>
      </c>
      <c r="C2" s="5"/>
      <c r="D2" s="84"/>
      <c r="E2" s="43"/>
      <c r="F2" s="43"/>
    </row>
    <row r="3" spans="1:6" x14ac:dyDescent="0.2">
      <c r="A3" s="66"/>
      <c r="B3" s="66"/>
      <c r="C3" s="66"/>
      <c r="D3" s="85"/>
      <c r="E3" s="67"/>
      <c r="F3" s="67"/>
    </row>
    <row r="4" spans="1:6" x14ac:dyDescent="0.2">
      <c r="A4" s="13" t="s">
        <v>33</v>
      </c>
      <c r="B4" s="13" t="s">
        <v>0</v>
      </c>
      <c r="C4" s="14"/>
      <c r="D4" s="86"/>
      <c r="E4" s="52"/>
      <c r="F4" s="52"/>
    </row>
    <row r="5" spans="1:6" x14ac:dyDescent="0.2">
      <c r="A5" s="8"/>
      <c r="B5" s="8"/>
      <c r="C5" s="9"/>
      <c r="D5" s="87"/>
      <c r="E5" s="45"/>
      <c r="F5" s="45"/>
    </row>
    <row r="6" spans="1:6" x14ac:dyDescent="0.2">
      <c r="A6" s="8"/>
      <c r="B6" s="8" t="s">
        <v>13</v>
      </c>
      <c r="C6" s="9"/>
      <c r="D6" s="87"/>
      <c r="E6" s="45"/>
      <c r="F6" s="45"/>
    </row>
    <row r="7" spans="1:6" x14ac:dyDescent="0.2">
      <c r="A7" s="8"/>
      <c r="B7" s="8"/>
      <c r="C7" s="9"/>
      <c r="D7" s="87"/>
      <c r="E7" s="45"/>
      <c r="F7" s="45"/>
    </row>
    <row r="8" spans="1:6" x14ac:dyDescent="0.2">
      <c r="A8" s="10" t="s">
        <v>34</v>
      </c>
      <c r="B8" s="10" t="s">
        <v>14</v>
      </c>
      <c r="C8" s="11"/>
      <c r="D8" s="88"/>
      <c r="E8" s="46"/>
      <c r="F8" s="46">
        <f>F34</f>
        <v>0</v>
      </c>
    </row>
    <row r="9" spans="1:6" x14ac:dyDescent="0.2">
      <c r="A9" s="10" t="s">
        <v>35</v>
      </c>
      <c r="B9" s="10" t="s">
        <v>4</v>
      </c>
      <c r="C9" s="11"/>
      <c r="D9" s="88"/>
      <c r="E9" s="46"/>
      <c r="F9" s="46">
        <f>F55</f>
        <v>0</v>
      </c>
    </row>
    <row r="10" spans="1:6" x14ac:dyDescent="0.2">
      <c r="A10" s="12" t="s">
        <v>36</v>
      </c>
      <c r="B10" s="12" t="s">
        <v>15</v>
      </c>
      <c r="C10" s="11"/>
      <c r="D10" s="88"/>
      <c r="E10" s="46"/>
      <c r="F10" s="46">
        <f>F64</f>
        <v>0</v>
      </c>
    </row>
    <row r="11" spans="1:6" x14ac:dyDescent="0.2">
      <c r="A11" s="10" t="s">
        <v>59</v>
      </c>
      <c r="B11" s="1" t="s">
        <v>61</v>
      </c>
      <c r="C11" s="26"/>
      <c r="D11" s="89"/>
      <c r="E11" s="47"/>
      <c r="F11" s="47">
        <f>F68</f>
        <v>0</v>
      </c>
    </row>
    <row r="12" spans="1:6" x14ac:dyDescent="0.2">
      <c r="A12" s="10" t="s">
        <v>159</v>
      </c>
      <c r="B12" s="1" t="s">
        <v>160</v>
      </c>
      <c r="C12" s="26"/>
      <c r="D12" s="89"/>
      <c r="E12" s="47"/>
      <c r="F12" s="47">
        <f>F80</f>
        <v>0</v>
      </c>
    </row>
    <row r="13" spans="1:6" x14ac:dyDescent="0.2">
      <c r="A13" s="10" t="s">
        <v>37</v>
      </c>
      <c r="B13" s="1" t="s">
        <v>70</v>
      </c>
      <c r="C13" s="26"/>
      <c r="D13" s="89"/>
      <c r="E13" s="47"/>
      <c r="F13" s="47">
        <f>F145</f>
        <v>0</v>
      </c>
    </row>
    <row r="14" spans="1:6" s="111" customFormat="1" x14ac:dyDescent="0.2">
      <c r="A14" s="116" t="s">
        <v>95</v>
      </c>
      <c r="B14" s="2" t="s">
        <v>67</v>
      </c>
      <c r="C14" s="134"/>
      <c r="D14" s="135"/>
      <c r="E14" s="136"/>
      <c r="F14" s="136">
        <f>F183</f>
        <v>0</v>
      </c>
    </row>
    <row r="15" spans="1:6" x14ac:dyDescent="0.2">
      <c r="A15" s="10" t="s">
        <v>38</v>
      </c>
      <c r="B15" s="1" t="s">
        <v>32</v>
      </c>
      <c r="C15" s="26"/>
      <c r="D15" s="89"/>
      <c r="E15" s="47"/>
      <c r="F15" s="47">
        <f>F190</f>
        <v>0</v>
      </c>
    </row>
    <row r="16" spans="1:6" s="23" customFormat="1" x14ac:dyDescent="0.2">
      <c r="A16" s="21"/>
      <c r="B16" s="80" t="s">
        <v>12</v>
      </c>
      <c r="C16" s="22"/>
      <c r="D16" s="93"/>
      <c r="E16" s="44"/>
      <c r="F16" s="53">
        <f>SUM(F8:F15)</f>
        <v>0</v>
      </c>
    </row>
    <row r="17" spans="1:6" x14ac:dyDescent="0.2">
      <c r="A17" s="13"/>
      <c r="B17" s="10"/>
      <c r="C17" s="14"/>
      <c r="D17" s="86"/>
      <c r="E17" s="52"/>
      <c r="F17" s="47"/>
    </row>
    <row r="18" spans="1:6" x14ac:dyDescent="0.2">
      <c r="A18" s="13"/>
      <c r="B18" s="10" t="s">
        <v>73</v>
      </c>
      <c r="C18" s="14"/>
      <c r="D18" s="86"/>
      <c r="E18" s="74">
        <v>0.22</v>
      </c>
      <c r="F18" s="47">
        <f>+F16*0.22</f>
        <v>0</v>
      </c>
    </row>
    <row r="19" spans="1:6" x14ac:dyDescent="0.2">
      <c r="A19" s="71"/>
      <c r="B19" s="68"/>
      <c r="C19" s="72"/>
      <c r="D19" s="90"/>
      <c r="E19" s="73"/>
      <c r="F19" s="69"/>
    </row>
    <row r="20" spans="1:6" s="75" customFormat="1" x14ac:dyDescent="0.2">
      <c r="A20" s="24"/>
      <c r="B20" s="24" t="s">
        <v>74</v>
      </c>
      <c r="C20" s="25"/>
      <c r="D20" s="91"/>
      <c r="E20" s="49"/>
      <c r="F20" s="49">
        <f>+F16+F18</f>
        <v>0</v>
      </c>
    </row>
    <row r="21" spans="1:6" x14ac:dyDescent="0.2">
      <c r="A21" s="13"/>
      <c r="B21" s="10"/>
      <c r="C21" s="14"/>
      <c r="D21" s="86"/>
      <c r="E21" s="52"/>
      <c r="F21" s="47"/>
    </row>
    <row r="22" spans="1:6" x14ac:dyDescent="0.2">
      <c r="A22" s="13"/>
      <c r="B22" s="10"/>
      <c r="C22" s="14"/>
      <c r="D22" s="86"/>
      <c r="E22" s="52"/>
      <c r="F22" s="47"/>
    </row>
    <row r="23" spans="1:6" x14ac:dyDescent="0.2">
      <c r="A23" s="13"/>
      <c r="B23" s="10"/>
      <c r="C23" s="14"/>
      <c r="D23" s="86"/>
      <c r="E23" s="52"/>
      <c r="F23" s="47"/>
    </row>
    <row r="24" spans="1:6" ht="13.5" thickBot="1" x14ac:dyDescent="0.25">
      <c r="A24" s="8"/>
      <c r="B24" s="12"/>
      <c r="C24" s="9"/>
      <c r="D24" s="87"/>
      <c r="E24" s="45"/>
      <c r="F24" s="46"/>
    </row>
    <row r="25" spans="1:6" ht="13.5" thickBot="1" x14ac:dyDescent="0.25">
      <c r="A25" s="18" t="s">
        <v>17</v>
      </c>
      <c r="B25" s="19" t="s">
        <v>18</v>
      </c>
      <c r="C25" s="20" t="s">
        <v>19</v>
      </c>
      <c r="D25" s="92" t="s">
        <v>20</v>
      </c>
      <c r="E25" s="48" t="s">
        <v>21</v>
      </c>
      <c r="F25" s="57" t="s">
        <v>22</v>
      </c>
    </row>
    <row r="26" spans="1:6" x14ac:dyDescent="0.2">
      <c r="A26" s="24"/>
      <c r="B26" s="24"/>
      <c r="C26" s="25"/>
      <c r="D26" s="91"/>
      <c r="E26" s="49"/>
      <c r="F26" s="49"/>
    </row>
    <row r="27" spans="1:6" x14ac:dyDescent="0.2">
      <c r="A27" s="8" t="s">
        <v>34</v>
      </c>
      <c r="B27" s="8" t="s">
        <v>9</v>
      </c>
      <c r="C27" s="11"/>
      <c r="D27" s="88"/>
      <c r="E27" s="46"/>
      <c r="F27" s="46"/>
    </row>
    <row r="28" spans="1:6" ht="25.5" x14ac:dyDescent="0.2">
      <c r="A28" s="12" t="s">
        <v>39</v>
      </c>
      <c r="B28" s="2" t="s">
        <v>79</v>
      </c>
      <c r="C28" s="41" t="s">
        <v>75</v>
      </c>
      <c r="D28" s="83">
        <v>825</v>
      </c>
      <c r="E28" s="50"/>
      <c r="F28" s="50">
        <f>D28*E28</f>
        <v>0</v>
      </c>
    </row>
    <row r="29" spans="1:6" ht="63.75" x14ac:dyDescent="0.2">
      <c r="A29" s="12" t="s">
        <v>98</v>
      </c>
      <c r="B29" s="2" t="s">
        <v>83</v>
      </c>
      <c r="C29" s="11" t="s">
        <v>1</v>
      </c>
      <c r="D29" s="11">
        <v>125</v>
      </c>
      <c r="E29" s="82"/>
      <c r="F29" s="82">
        <f>E29*D29</f>
        <v>0</v>
      </c>
    </row>
    <row r="30" spans="1:6" ht="25.5" x14ac:dyDescent="0.2">
      <c r="A30" s="174" t="s">
        <v>99</v>
      </c>
      <c r="B30" s="2" t="s">
        <v>238</v>
      </c>
      <c r="C30" s="125" t="s">
        <v>3</v>
      </c>
      <c r="D30" s="125">
        <v>52</v>
      </c>
      <c r="E30" s="82"/>
      <c r="F30" s="82">
        <f>E30*D30</f>
        <v>0</v>
      </c>
    </row>
    <row r="31" spans="1:6" ht="38.25" x14ac:dyDescent="0.2">
      <c r="A31" s="12" t="s">
        <v>100</v>
      </c>
      <c r="B31" s="2" t="s">
        <v>157</v>
      </c>
      <c r="C31" s="41" t="s">
        <v>1</v>
      </c>
      <c r="D31" s="83">
        <v>5600</v>
      </c>
      <c r="E31" s="50"/>
      <c r="F31" s="50">
        <f>E31*D31</f>
        <v>0</v>
      </c>
    </row>
    <row r="32" spans="1:6" ht="25.5" x14ac:dyDescent="0.2">
      <c r="A32" s="12" t="s">
        <v>230</v>
      </c>
      <c r="B32" s="129" t="s">
        <v>179</v>
      </c>
      <c r="C32" s="41" t="s">
        <v>6</v>
      </c>
      <c r="D32" s="83">
        <v>25</v>
      </c>
      <c r="E32" s="50"/>
      <c r="F32" s="50">
        <f>E32*D32</f>
        <v>0</v>
      </c>
    </row>
    <row r="33" spans="1:8" s="16" customFormat="1" ht="25.5" x14ac:dyDescent="0.2">
      <c r="A33" s="12" t="s">
        <v>231</v>
      </c>
      <c r="B33" s="129" t="s">
        <v>232</v>
      </c>
      <c r="C33" s="41" t="s">
        <v>6</v>
      </c>
      <c r="D33" s="83">
        <v>15</v>
      </c>
      <c r="E33" s="50"/>
      <c r="F33" s="50">
        <f>E33*D33</f>
        <v>0</v>
      </c>
    </row>
    <row r="34" spans="1:8" s="23" customFormat="1" x14ac:dyDescent="0.2">
      <c r="A34" s="21" t="s">
        <v>34</v>
      </c>
      <c r="B34" s="21" t="s">
        <v>11</v>
      </c>
      <c r="C34" s="22"/>
      <c r="D34" s="93"/>
      <c r="E34" s="44"/>
      <c r="F34" s="44">
        <f>SUM(F28:F33)</f>
        <v>0</v>
      </c>
      <c r="H34" s="32"/>
    </row>
    <row r="35" spans="1:8" x14ac:dyDescent="0.2">
      <c r="A35" s="8"/>
      <c r="B35" s="8"/>
      <c r="C35" s="11"/>
      <c r="D35" s="88"/>
      <c r="E35" s="46"/>
      <c r="F35" s="46"/>
      <c r="H35" s="11"/>
    </row>
    <row r="36" spans="1:8" x14ac:dyDescent="0.2">
      <c r="A36" s="8" t="s">
        <v>35</v>
      </c>
      <c r="B36" s="8" t="s">
        <v>4</v>
      </c>
      <c r="C36" s="11"/>
      <c r="D36" s="88"/>
      <c r="E36" s="46"/>
      <c r="F36" s="46"/>
      <c r="H36" s="11"/>
    </row>
    <row r="37" spans="1:8" x14ac:dyDescent="0.2">
      <c r="A37" s="8" t="s">
        <v>40</v>
      </c>
      <c r="B37" s="8" t="s">
        <v>5</v>
      </c>
      <c r="C37" s="11"/>
      <c r="D37" s="88"/>
      <c r="E37" s="46"/>
      <c r="F37" s="46"/>
      <c r="H37" s="11"/>
    </row>
    <row r="38" spans="1:8" ht="51" x14ac:dyDescent="0.2">
      <c r="A38" s="12" t="s">
        <v>41</v>
      </c>
      <c r="B38" s="2" t="s">
        <v>101</v>
      </c>
      <c r="C38" s="41" t="s">
        <v>1</v>
      </c>
      <c r="D38" s="83">
        <v>5700</v>
      </c>
      <c r="E38" s="50"/>
      <c r="F38" s="50">
        <f t="shared" ref="F38:F45" si="0">D38*E38</f>
        <v>0</v>
      </c>
      <c r="H38" s="11"/>
    </row>
    <row r="39" spans="1:8" ht="63.75" x14ac:dyDescent="0.2">
      <c r="A39" s="12" t="s">
        <v>41</v>
      </c>
      <c r="B39" s="2" t="s">
        <v>239</v>
      </c>
      <c r="C39" s="41" t="s">
        <v>2</v>
      </c>
      <c r="D39" s="83">
        <v>850</v>
      </c>
      <c r="E39" s="50"/>
      <c r="F39" s="50">
        <f t="shared" si="0"/>
        <v>0</v>
      </c>
      <c r="H39" s="11"/>
    </row>
    <row r="40" spans="1:8" ht="51" x14ac:dyDescent="0.2">
      <c r="A40" s="12" t="s">
        <v>42</v>
      </c>
      <c r="B40" s="2" t="s">
        <v>240</v>
      </c>
      <c r="C40" s="41" t="s">
        <v>2</v>
      </c>
      <c r="D40" s="83">
        <v>2235</v>
      </c>
      <c r="E40" s="50"/>
      <c r="F40" s="50">
        <f t="shared" si="0"/>
        <v>0</v>
      </c>
      <c r="H40" s="11"/>
    </row>
    <row r="41" spans="1:8" ht="38.25" x14ac:dyDescent="0.2">
      <c r="A41" s="12" t="s">
        <v>42</v>
      </c>
      <c r="B41" s="2" t="s">
        <v>241</v>
      </c>
      <c r="C41" s="41" t="s">
        <v>2</v>
      </c>
      <c r="D41" s="83">
        <v>440</v>
      </c>
      <c r="E41" s="50"/>
      <c r="F41" s="50">
        <f t="shared" si="0"/>
        <v>0</v>
      </c>
      <c r="H41" s="11"/>
    </row>
    <row r="42" spans="1:8" ht="25.5" x14ac:dyDescent="0.2">
      <c r="A42" s="12" t="s">
        <v>42</v>
      </c>
      <c r="B42" s="2" t="s">
        <v>69</v>
      </c>
      <c r="C42" s="41" t="s">
        <v>1</v>
      </c>
      <c r="D42" s="83">
        <v>5700</v>
      </c>
      <c r="E42" s="50"/>
      <c r="F42" s="50">
        <f t="shared" si="0"/>
        <v>0</v>
      </c>
      <c r="H42" s="11"/>
    </row>
    <row r="43" spans="1:8" ht="25.5" x14ac:dyDescent="0.2">
      <c r="A43" s="12" t="s">
        <v>43</v>
      </c>
      <c r="B43" s="2" t="s">
        <v>242</v>
      </c>
      <c r="C43" s="41" t="s">
        <v>2</v>
      </c>
      <c r="D43" s="83">
        <v>2020</v>
      </c>
      <c r="E43" s="50"/>
      <c r="F43" s="50">
        <f t="shared" si="0"/>
        <v>0</v>
      </c>
      <c r="H43" s="11"/>
    </row>
    <row r="44" spans="1:8" x14ac:dyDescent="0.2">
      <c r="A44" s="8" t="s">
        <v>44</v>
      </c>
      <c r="B44" s="8" t="s">
        <v>84</v>
      </c>
      <c r="C44" s="11"/>
      <c r="D44" s="88"/>
      <c r="E44" s="46"/>
      <c r="F44" s="46"/>
      <c r="H44" s="11"/>
    </row>
    <row r="45" spans="1:8" ht="25.5" x14ac:dyDescent="0.2">
      <c r="A45" s="12" t="s">
        <v>102</v>
      </c>
      <c r="B45" s="81" t="s">
        <v>243</v>
      </c>
      <c r="C45" s="41" t="s">
        <v>2</v>
      </c>
      <c r="D45" s="137">
        <v>884</v>
      </c>
      <c r="E45" s="193"/>
      <c r="F45" s="50">
        <f t="shared" si="0"/>
        <v>0</v>
      </c>
    </row>
    <row r="46" spans="1:8" x14ac:dyDescent="0.2">
      <c r="A46" s="8" t="s">
        <v>44</v>
      </c>
      <c r="B46" s="8" t="s">
        <v>7</v>
      </c>
      <c r="C46" s="41"/>
      <c r="D46" s="140"/>
      <c r="E46" s="50"/>
      <c r="F46" s="50"/>
      <c r="H46" s="11"/>
    </row>
    <row r="47" spans="1:8" ht="51" x14ac:dyDescent="0.2">
      <c r="A47" s="12" t="s">
        <v>45</v>
      </c>
      <c r="B47" s="2" t="s">
        <v>180</v>
      </c>
      <c r="C47" s="137" t="s">
        <v>1</v>
      </c>
      <c r="D47" s="140">
        <v>1600</v>
      </c>
      <c r="E47" s="50"/>
      <c r="F47" s="50">
        <f>D47*E47</f>
        <v>0</v>
      </c>
      <c r="H47" s="11"/>
    </row>
    <row r="48" spans="1:8" x14ac:dyDescent="0.2">
      <c r="A48" s="8"/>
      <c r="B48" s="8"/>
      <c r="C48" s="41"/>
      <c r="D48" s="140"/>
      <c r="E48" s="50"/>
      <c r="F48" s="50"/>
      <c r="H48" s="11"/>
    </row>
    <row r="49" spans="1:8" x14ac:dyDescent="0.2">
      <c r="A49" s="8" t="s">
        <v>46</v>
      </c>
      <c r="B49" s="8" t="s">
        <v>80</v>
      </c>
      <c r="C49" s="41"/>
      <c r="D49" s="140"/>
      <c r="E49" s="50"/>
      <c r="F49" s="50"/>
      <c r="H49" s="11"/>
    </row>
    <row r="50" spans="1:8" ht="51" x14ac:dyDescent="0.2">
      <c r="A50" s="12" t="s">
        <v>47</v>
      </c>
      <c r="B50" s="1" t="s">
        <v>244</v>
      </c>
      <c r="C50" s="41" t="s">
        <v>2</v>
      </c>
      <c r="D50" s="140">
        <v>350</v>
      </c>
      <c r="E50" s="50"/>
      <c r="F50" s="50">
        <f>D50*E50</f>
        <v>0</v>
      </c>
      <c r="H50" s="11"/>
    </row>
    <row r="51" spans="1:8" ht="38.25" x14ac:dyDescent="0.2">
      <c r="A51" s="12" t="s">
        <v>48</v>
      </c>
      <c r="B51" s="1" t="s">
        <v>245</v>
      </c>
      <c r="C51" s="42" t="s">
        <v>2</v>
      </c>
      <c r="D51" s="143">
        <v>500</v>
      </c>
      <c r="E51" s="51"/>
      <c r="F51" s="51">
        <f>D51*E51</f>
        <v>0</v>
      </c>
      <c r="H51" s="26"/>
    </row>
    <row r="52" spans="1:8" ht="25.5" x14ac:dyDescent="0.2">
      <c r="A52" s="12" t="s">
        <v>62</v>
      </c>
      <c r="B52" s="1" t="s">
        <v>65</v>
      </c>
      <c r="C52" s="42" t="s">
        <v>1</v>
      </c>
      <c r="D52" s="140">
        <v>1658</v>
      </c>
      <c r="E52" s="51"/>
      <c r="F52" s="51">
        <f>D52*E52</f>
        <v>0</v>
      </c>
      <c r="H52" s="26"/>
    </row>
    <row r="53" spans="1:8" ht="51" x14ac:dyDescent="0.2">
      <c r="A53" s="12" t="s">
        <v>104</v>
      </c>
      <c r="B53" s="1" t="s">
        <v>66</v>
      </c>
      <c r="C53" s="41" t="s">
        <v>1</v>
      </c>
      <c r="D53" s="140">
        <v>1658</v>
      </c>
      <c r="E53" s="50"/>
      <c r="F53" s="50">
        <f>D53*E53</f>
        <v>0</v>
      </c>
      <c r="H53" s="26"/>
    </row>
    <row r="54" spans="1:8" ht="63.75" x14ac:dyDescent="0.2">
      <c r="A54" s="12" t="s">
        <v>105</v>
      </c>
      <c r="B54" s="1" t="s">
        <v>103</v>
      </c>
      <c r="C54" s="41" t="s">
        <v>2</v>
      </c>
      <c r="D54" s="140">
        <v>1816.5</v>
      </c>
      <c r="E54" s="50"/>
      <c r="F54" s="50">
        <f>D54*E54</f>
        <v>0</v>
      </c>
      <c r="H54" s="26"/>
    </row>
    <row r="55" spans="1:8" x14ac:dyDescent="0.2">
      <c r="A55" s="21" t="s">
        <v>35</v>
      </c>
      <c r="B55" s="21" t="s">
        <v>23</v>
      </c>
      <c r="C55" s="22"/>
      <c r="D55" s="172"/>
      <c r="E55" s="44"/>
      <c r="F55" s="44">
        <f>SUM(F38:F54)</f>
        <v>0</v>
      </c>
      <c r="H55" s="11"/>
    </row>
    <row r="56" spans="1:8" x14ac:dyDescent="0.2">
      <c r="A56" s="8"/>
      <c r="B56" s="8"/>
      <c r="C56" s="11"/>
      <c r="D56" s="173"/>
      <c r="E56" s="46"/>
      <c r="F56" s="46"/>
      <c r="H56" s="11"/>
    </row>
    <row r="57" spans="1:8" x14ac:dyDescent="0.2">
      <c r="A57" s="8" t="s">
        <v>36</v>
      </c>
      <c r="B57" s="8" t="s">
        <v>16</v>
      </c>
      <c r="C57" s="11"/>
      <c r="D57" s="173"/>
      <c r="E57" s="46"/>
      <c r="F57" s="46"/>
      <c r="H57" s="11"/>
    </row>
    <row r="58" spans="1:8" x14ac:dyDescent="0.2">
      <c r="A58" s="8" t="s">
        <v>49</v>
      </c>
      <c r="B58" s="15" t="s">
        <v>8</v>
      </c>
      <c r="C58" s="11"/>
      <c r="D58" s="173"/>
      <c r="E58" s="46"/>
      <c r="F58" s="46"/>
      <c r="H58" s="11"/>
    </row>
    <row r="59" spans="1:8" s="16" customFormat="1" ht="63.75" x14ac:dyDescent="0.2">
      <c r="A59" s="12" t="s">
        <v>50</v>
      </c>
      <c r="B59" s="1" t="s">
        <v>158</v>
      </c>
      <c r="C59" s="41" t="s">
        <v>2</v>
      </c>
      <c r="D59" s="140">
        <v>264</v>
      </c>
      <c r="E59" s="50"/>
      <c r="F59" s="50">
        <f>D59*E59</f>
        <v>0</v>
      </c>
    </row>
    <row r="60" spans="1:8" s="16" customFormat="1" ht="76.5" x14ac:dyDescent="0.2">
      <c r="A60" s="12" t="s">
        <v>51</v>
      </c>
      <c r="B60" s="1" t="s">
        <v>25</v>
      </c>
      <c r="C60" s="41" t="s">
        <v>2</v>
      </c>
      <c r="D60" s="140">
        <v>108</v>
      </c>
      <c r="E60" s="50"/>
      <c r="F60" s="50">
        <f>E60*D60</f>
        <v>0</v>
      </c>
    </row>
    <row r="61" spans="1:8" s="16" customFormat="1" ht="51" x14ac:dyDescent="0.2">
      <c r="A61" s="12" t="s">
        <v>77</v>
      </c>
      <c r="B61" s="1" t="s">
        <v>106</v>
      </c>
      <c r="C61" s="41" t="s">
        <v>2</v>
      </c>
      <c r="D61" s="140">
        <v>78</v>
      </c>
      <c r="E61" s="50"/>
      <c r="F61" s="50">
        <f>E61*D61</f>
        <v>0</v>
      </c>
    </row>
    <row r="62" spans="1:8" s="23" customFormat="1" ht="38.25" x14ac:dyDescent="0.2">
      <c r="A62" s="12" t="s">
        <v>78</v>
      </c>
      <c r="B62" s="1" t="s">
        <v>76</v>
      </c>
      <c r="C62" s="41" t="s">
        <v>1</v>
      </c>
      <c r="D62" s="140">
        <v>1800</v>
      </c>
      <c r="E62" s="50"/>
      <c r="F62" s="50">
        <f>E62*D62</f>
        <v>0</v>
      </c>
      <c r="H62" s="32"/>
    </row>
    <row r="63" spans="1:8" ht="51" x14ac:dyDescent="0.2">
      <c r="A63" s="12" t="s">
        <v>178</v>
      </c>
      <c r="B63" s="2" t="s">
        <v>183</v>
      </c>
      <c r="C63" s="142" t="s">
        <v>6</v>
      </c>
      <c r="D63" s="143">
        <v>125</v>
      </c>
      <c r="E63" s="112"/>
      <c r="F63" s="51">
        <f>D63*E63</f>
        <v>0</v>
      </c>
      <c r="H63" s="26"/>
    </row>
    <row r="64" spans="1:8" x14ac:dyDescent="0.2">
      <c r="A64" s="21" t="s">
        <v>36</v>
      </c>
      <c r="B64" s="21" t="s">
        <v>10</v>
      </c>
      <c r="C64" s="22"/>
      <c r="D64" s="93"/>
      <c r="E64" s="44"/>
      <c r="F64" s="44">
        <f>SUM(F59:F63)</f>
        <v>0</v>
      </c>
      <c r="H64" s="26"/>
    </row>
    <row r="65" spans="1:8" x14ac:dyDescent="0.2">
      <c r="A65" s="13"/>
      <c r="B65" s="13"/>
      <c r="C65" s="14"/>
      <c r="D65" s="86"/>
      <c r="E65" s="52"/>
      <c r="F65" s="52"/>
      <c r="H65" s="11"/>
    </row>
    <row r="66" spans="1:8" x14ac:dyDescent="0.2">
      <c r="A66" s="8" t="s">
        <v>59</v>
      </c>
      <c r="B66" s="15" t="s">
        <v>30</v>
      </c>
      <c r="C66" s="11"/>
      <c r="D66" s="88"/>
      <c r="E66" s="46"/>
      <c r="F66" s="46"/>
      <c r="H66" s="11"/>
    </row>
    <row r="67" spans="1:8" ht="114.75" x14ac:dyDescent="0.2">
      <c r="A67" s="10" t="s">
        <v>60</v>
      </c>
      <c r="B67" s="2" t="s">
        <v>168</v>
      </c>
      <c r="C67" s="142" t="s">
        <v>3</v>
      </c>
      <c r="D67" s="143">
        <v>1245</v>
      </c>
      <c r="E67" s="51"/>
      <c r="F67" s="51">
        <f>D67*E67</f>
        <v>0</v>
      </c>
      <c r="H67" s="26"/>
    </row>
    <row r="68" spans="1:8" ht="25.5" x14ac:dyDescent="0.2">
      <c r="A68" s="21" t="s">
        <v>59</v>
      </c>
      <c r="B68" s="33" t="s">
        <v>31</v>
      </c>
      <c r="C68" s="32"/>
      <c r="D68" s="95"/>
      <c r="E68" s="53"/>
      <c r="F68" s="44">
        <f>SUM(F67:F67)</f>
        <v>0</v>
      </c>
      <c r="H68" s="26"/>
    </row>
    <row r="69" spans="1:8" x14ac:dyDescent="0.2">
      <c r="A69" s="13"/>
      <c r="B69" s="15"/>
      <c r="C69" s="26"/>
      <c r="D69" s="89"/>
      <c r="E69" s="47"/>
      <c r="F69" s="52"/>
      <c r="H69" s="26"/>
    </row>
    <row r="70" spans="1:8" s="120" customFormat="1" x14ac:dyDescent="0.2">
      <c r="A70" s="8" t="s">
        <v>159</v>
      </c>
      <c r="B70" s="138" t="s">
        <v>160</v>
      </c>
      <c r="C70" s="11"/>
      <c r="D70" s="11"/>
      <c r="E70" s="11"/>
      <c r="F70" s="11"/>
      <c r="H70" s="11"/>
    </row>
    <row r="71" spans="1:8" s="16" customFormat="1" ht="127.5" x14ac:dyDescent="0.2">
      <c r="A71" s="12" t="s">
        <v>169</v>
      </c>
      <c r="B71" s="139" t="s">
        <v>162</v>
      </c>
      <c r="C71" s="41" t="s">
        <v>6</v>
      </c>
      <c r="D71" s="41">
        <v>4</v>
      </c>
      <c r="E71" s="41"/>
      <c r="F71" s="50">
        <f t="shared" ref="F71:F77" si="1">E71*D71</f>
        <v>0</v>
      </c>
    </row>
    <row r="72" spans="1:8" s="16" customFormat="1" ht="114.75" x14ac:dyDescent="0.2">
      <c r="A72" s="12" t="s">
        <v>170</v>
      </c>
      <c r="B72" s="139" t="s">
        <v>163</v>
      </c>
      <c r="C72" s="41" t="s">
        <v>3</v>
      </c>
      <c r="D72" s="41">
        <v>24</v>
      </c>
      <c r="E72" s="41"/>
      <c r="F72" s="50">
        <f t="shared" si="1"/>
        <v>0</v>
      </c>
    </row>
    <row r="73" spans="1:8" s="16" customFormat="1" ht="89.25" x14ac:dyDescent="0.2">
      <c r="A73" s="12" t="s">
        <v>171</v>
      </c>
      <c r="B73" s="139" t="s">
        <v>164</v>
      </c>
      <c r="C73" s="41" t="s">
        <v>3</v>
      </c>
      <c r="D73" s="41">
        <v>245</v>
      </c>
      <c r="E73" s="41"/>
      <c r="F73" s="50">
        <f t="shared" si="1"/>
        <v>0</v>
      </c>
    </row>
    <row r="74" spans="1:8" s="16" customFormat="1" ht="140.25" x14ac:dyDescent="0.2">
      <c r="A74" s="12" t="s">
        <v>172</v>
      </c>
      <c r="B74" s="139" t="s">
        <v>233</v>
      </c>
      <c r="C74" s="41" t="s">
        <v>3</v>
      </c>
      <c r="D74" s="41">
        <v>155</v>
      </c>
      <c r="E74" s="41"/>
      <c r="F74" s="50">
        <f t="shared" si="1"/>
        <v>0</v>
      </c>
    </row>
    <row r="75" spans="1:8" s="16" customFormat="1" ht="63.75" x14ac:dyDescent="0.2">
      <c r="A75" s="12" t="s">
        <v>173</v>
      </c>
      <c r="B75" s="139" t="s">
        <v>235</v>
      </c>
      <c r="C75" s="41" t="s">
        <v>3</v>
      </c>
      <c r="D75" s="41">
        <v>186</v>
      </c>
      <c r="E75" s="41"/>
      <c r="F75" s="50">
        <f t="shared" si="1"/>
        <v>0</v>
      </c>
    </row>
    <row r="76" spans="1:8" s="16" customFormat="1" ht="51" x14ac:dyDescent="0.2">
      <c r="A76" s="12" t="s">
        <v>174</v>
      </c>
      <c r="B76" s="1" t="s">
        <v>184</v>
      </c>
      <c r="C76" s="41" t="s">
        <v>1</v>
      </c>
      <c r="D76" s="140">
        <v>455</v>
      </c>
      <c r="E76" s="50"/>
      <c r="F76" s="50">
        <f t="shared" si="1"/>
        <v>0</v>
      </c>
    </row>
    <row r="77" spans="1:8" s="16" customFormat="1" ht="38.25" x14ac:dyDescent="0.2">
      <c r="A77" s="12" t="s">
        <v>175</v>
      </c>
      <c r="B77" s="1" t="s">
        <v>165</v>
      </c>
      <c r="C77" s="41" t="s">
        <v>2</v>
      </c>
      <c r="D77" s="140">
        <v>215</v>
      </c>
      <c r="E77" s="50"/>
      <c r="F77" s="50">
        <f t="shared" si="1"/>
        <v>0</v>
      </c>
    </row>
    <row r="78" spans="1:8" s="16" customFormat="1" ht="63.75" x14ac:dyDescent="0.2">
      <c r="A78" s="12" t="s">
        <v>176</v>
      </c>
      <c r="B78" s="1" t="s">
        <v>167</v>
      </c>
      <c r="C78" s="41" t="s">
        <v>2</v>
      </c>
      <c r="D78" s="140">
        <v>145</v>
      </c>
      <c r="E78" s="50"/>
      <c r="F78" s="50">
        <f>D78*E78</f>
        <v>0</v>
      </c>
    </row>
    <row r="79" spans="1:8" s="16" customFormat="1" ht="89.25" x14ac:dyDescent="0.2">
      <c r="A79" s="12" t="s">
        <v>234</v>
      </c>
      <c r="B79" s="1" t="s">
        <v>166</v>
      </c>
      <c r="C79" s="41" t="s">
        <v>2</v>
      </c>
      <c r="D79" s="140">
        <v>33</v>
      </c>
      <c r="E79" s="50"/>
      <c r="F79" s="50">
        <f>E79*D79</f>
        <v>0</v>
      </c>
    </row>
    <row r="80" spans="1:8" s="120" customFormat="1" x14ac:dyDescent="0.2">
      <c r="A80" s="21" t="s">
        <v>159</v>
      </c>
      <c r="B80" s="33" t="s">
        <v>161</v>
      </c>
      <c r="C80" s="32"/>
      <c r="D80" s="95"/>
      <c r="E80" s="53"/>
      <c r="F80" s="44">
        <f>SUM(F71:F79)</f>
        <v>0</v>
      </c>
      <c r="H80" s="11"/>
    </row>
    <row r="81" spans="1:8" s="120" customFormat="1" x14ac:dyDescent="0.2">
      <c r="A81" s="13"/>
      <c r="B81" s="15"/>
      <c r="C81" s="26"/>
      <c r="D81" s="89"/>
      <c r="E81" s="47"/>
      <c r="F81" s="52"/>
      <c r="H81" s="11"/>
    </row>
    <row r="82" spans="1:8" x14ac:dyDescent="0.2">
      <c r="A82" s="27" t="s">
        <v>52</v>
      </c>
      <c r="B82" s="28" t="s">
        <v>57</v>
      </c>
      <c r="C82" s="29"/>
      <c r="D82" s="96"/>
      <c r="E82" s="54"/>
      <c r="F82" s="54"/>
    </row>
    <row r="83" spans="1:8" ht="59.25" customHeight="1" x14ac:dyDescent="0.2">
      <c r="A83" s="10" t="s">
        <v>116</v>
      </c>
      <c r="B83" s="107" t="s">
        <v>89</v>
      </c>
      <c r="C83" s="41"/>
      <c r="D83" s="108"/>
      <c r="E83" s="109"/>
      <c r="F83" s="109"/>
    </row>
    <row r="84" spans="1:8" ht="178.5" x14ac:dyDescent="0.2">
      <c r="A84" s="10"/>
      <c r="B84" s="3" t="s">
        <v>177</v>
      </c>
      <c r="C84" s="42"/>
      <c r="D84" s="70"/>
      <c r="E84" s="51"/>
      <c r="F84" s="51"/>
    </row>
    <row r="85" spans="1:8" ht="63.75" x14ac:dyDescent="0.2">
      <c r="A85" s="10"/>
      <c r="B85" s="3" t="s">
        <v>90</v>
      </c>
      <c r="C85" s="41" t="s">
        <v>24</v>
      </c>
      <c r="D85" s="155">
        <v>3</v>
      </c>
      <c r="E85" s="109"/>
      <c r="F85" s="109">
        <f>D85*E85</f>
        <v>0</v>
      </c>
    </row>
    <row r="86" spans="1:8" x14ac:dyDescent="0.2">
      <c r="A86" s="116" t="s">
        <v>117</v>
      </c>
      <c r="B86" s="152" t="s">
        <v>200</v>
      </c>
      <c r="C86" s="153"/>
      <c r="D86" s="154"/>
      <c r="E86" s="65"/>
      <c r="F86" s="65"/>
    </row>
    <row r="87" spans="1:8" ht="63.75" x14ac:dyDescent="0.2">
      <c r="A87" s="116"/>
      <c r="B87" s="152" t="s">
        <v>201</v>
      </c>
      <c r="C87" s="153" t="s">
        <v>1</v>
      </c>
      <c r="D87" s="154">
        <v>40</v>
      </c>
      <c r="E87" s="65"/>
      <c r="F87" s="65">
        <f>E87*D87</f>
        <v>0</v>
      </c>
    </row>
    <row r="88" spans="1:8" x14ac:dyDescent="0.2">
      <c r="A88" s="10" t="s">
        <v>118</v>
      </c>
      <c r="B88" s="145" t="s">
        <v>199</v>
      </c>
      <c r="C88" s="104"/>
      <c r="D88" s="154"/>
      <c r="E88" s="122"/>
      <c r="F88" s="65"/>
    </row>
    <row r="89" spans="1:8" ht="140.25" x14ac:dyDescent="0.2">
      <c r="A89" s="10"/>
      <c r="B89" s="146" t="s">
        <v>228</v>
      </c>
      <c r="C89" s="104" t="s">
        <v>3</v>
      </c>
      <c r="D89" s="154">
        <v>6.7</v>
      </c>
      <c r="E89" s="122"/>
      <c r="F89" s="65">
        <f>E89*D89</f>
        <v>0</v>
      </c>
    </row>
    <row r="90" spans="1:8" x14ac:dyDescent="0.2">
      <c r="A90" s="116" t="s">
        <v>119</v>
      </c>
      <c r="B90" s="183" t="s">
        <v>204</v>
      </c>
      <c r="C90" s="153"/>
      <c r="D90" s="154"/>
      <c r="E90" s="65"/>
      <c r="F90" s="65"/>
    </row>
    <row r="91" spans="1:8" ht="63.75" x14ac:dyDescent="0.2">
      <c r="A91" s="116"/>
      <c r="B91" s="184" t="s">
        <v>205</v>
      </c>
      <c r="C91" s="137" t="s">
        <v>24</v>
      </c>
      <c r="D91" s="155">
        <v>1</v>
      </c>
      <c r="E91" s="109"/>
      <c r="F91" s="109">
        <f>D91*E91</f>
        <v>0</v>
      </c>
    </row>
    <row r="92" spans="1:8" ht="153" x14ac:dyDescent="0.2">
      <c r="A92" s="10" t="s">
        <v>109</v>
      </c>
      <c r="B92" s="141" t="s">
        <v>91</v>
      </c>
      <c r="C92" s="137" t="s">
        <v>24</v>
      </c>
      <c r="D92" s="155">
        <v>6</v>
      </c>
      <c r="E92" s="109"/>
      <c r="F92" s="109">
        <f>D92*E92</f>
        <v>0</v>
      </c>
    </row>
    <row r="93" spans="1:8" ht="127.5" x14ac:dyDescent="0.2">
      <c r="A93" s="10" t="s">
        <v>110</v>
      </c>
      <c r="B93" s="141" t="s">
        <v>145</v>
      </c>
      <c r="C93" s="142" t="s">
        <v>63</v>
      </c>
      <c r="D93" s="143">
        <v>165</v>
      </c>
      <c r="E93" s="51"/>
      <c r="F93" s="51">
        <f>E93*D93</f>
        <v>0</v>
      </c>
    </row>
    <row r="94" spans="1:8" ht="191.25" x14ac:dyDescent="0.2">
      <c r="A94" s="10" t="s">
        <v>113</v>
      </c>
      <c r="B94" s="141" t="s">
        <v>115</v>
      </c>
      <c r="C94" s="142" t="s">
        <v>63</v>
      </c>
      <c r="D94" s="143">
        <v>2.4</v>
      </c>
      <c r="E94" s="51"/>
      <c r="F94" s="51">
        <f>E94*D94</f>
        <v>0</v>
      </c>
    </row>
    <row r="95" spans="1:8" ht="89.25" x14ac:dyDescent="0.2">
      <c r="A95" s="10" t="s">
        <v>85</v>
      </c>
      <c r="B95" s="141" t="s">
        <v>146</v>
      </c>
      <c r="C95" s="142" t="s">
        <v>63</v>
      </c>
      <c r="D95" s="143">
        <v>83</v>
      </c>
      <c r="E95" s="112"/>
      <c r="F95" s="112">
        <f>E95*D95</f>
        <v>0</v>
      </c>
    </row>
    <row r="96" spans="1:8" ht="127.5" x14ac:dyDescent="0.2">
      <c r="A96" s="10" t="s">
        <v>86</v>
      </c>
      <c r="B96" s="141" t="s">
        <v>150</v>
      </c>
      <c r="C96" s="142" t="s">
        <v>63</v>
      </c>
      <c r="D96" s="143">
        <v>1.2</v>
      </c>
      <c r="E96" s="112"/>
      <c r="F96" s="112">
        <f>E96*D96</f>
        <v>0</v>
      </c>
    </row>
    <row r="97" spans="1:6" s="106" customFormat="1" ht="63.75" x14ac:dyDescent="0.2">
      <c r="A97" s="10" t="s">
        <v>111</v>
      </c>
      <c r="B97" s="156" t="s">
        <v>246</v>
      </c>
      <c r="C97" s="194" t="s">
        <v>6</v>
      </c>
      <c r="D97" s="157">
        <v>4</v>
      </c>
      <c r="E97" s="105"/>
      <c r="F97" s="105">
        <f>D97*E97</f>
        <v>0</v>
      </c>
    </row>
    <row r="98" spans="1:6" x14ac:dyDescent="0.2">
      <c r="A98" s="10" t="s">
        <v>87</v>
      </c>
      <c r="B98" s="62" t="s">
        <v>64</v>
      </c>
      <c r="C98" s="63"/>
      <c r="D98" s="97"/>
      <c r="E98" s="64"/>
      <c r="F98" s="64"/>
    </row>
    <row r="99" spans="1:6" ht="165.75" x14ac:dyDescent="0.2">
      <c r="A99" s="10"/>
      <c r="B99" s="158" t="s">
        <v>96</v>
      </c>
      <c r="C99" s="153" t="s">
        <v>24</v>
      </c>
      <c r="D99" s="160">
        <v>25</v>
      </c>
      <c r="E99" s="161"/>
      <c r="F99" s="64">
        <f>E99*D99</f>
        <v>0</v>
      </c>
    </row>
    <row r="100" spans="1:6" x14ac:dyDescent="0.2">
      <c r="A100" s="10" t="s">
        <v>88</v>
      </c>
      <c r="B100" s="162" t="s">
        <v>114</v>
      </c>
      <c r="C100" s="159"/>
      <c r="D100" s="160"/>
      <c r="E100" s="161"/>
      <c r="F100" s="64"/>
    </row>
    <row r="101" spans="1:6" ht="178.5" x14ac:dyDescent="0.2">
      <c r="A101" s="10"/>
      <c r="B101" s="158" t="s">
        <v>156</v>
      </c>
      <c r="C101" s="153" t="s">
        <v>24</v>
      </c>
      <c r="D101" s="160">
        <v>5</v>
      </c>
      <c r="E101" s="163"/>
      <c r="F101" s="64">
        <f>E101*D101</f>
        <v>0</v>
      </c>
    </row>
    <row r="102" spans="1:6" x14ac:dyDescent="0.2">
      <c r="A102" s="10" t="s">
        <v>120</v>
      </c>
      <c r="B102" s="164" t="s">
        <v>72</v>
      </c>
      <c r="C102" s="195"/>
      <c r="D102" s="166"/>
      <c r="E102" s="165"/>
      <c r="F102" s="38"/>
    </row>
    <row r="103" spans="1:6" ht="204" x14ac:dyDescent="0.2">
      <c r="A103" s="10"/>
      <c r="B103" s="39" t="s">
        <v>224</v>
      </c>
      <c r="C103" s="195" t="s">
        <v>24</v>
      </c>
      <c r="D103" s="166">
        <v>10</v>
      </c>
      <c r="E103" s="168"/>
      <c r="F103" s="40">
        <f>E103*D103</f>
        <v>0</v>
      </c>
    </row>
    <row r="104" spans="1:6" x14ac:dyDescent="0.2">
      <c r="A104" s="10" t="s">
        <v>121</v>
      </c>
      <c r="B104" s="120" t="s">
        <v>81</v>
      </c>
      <c r="C104" s="153"/>
      <c r="D104" s="170"/>
      <c r="E104" s="171"/>
      <c r="F104" s="65"/>
    </row>
    <row r="105" spans="1:6" ht="153" x14ac:dyDescent="0.2">
      <c r="A105" s="10"/>
      <c r="B105" s="107" t="s">
        <v>225</v>
      </c>
      <c r="C105" s="153" t="s">
        <v>24</v>
      </c>
      <c r="D105" s="170">
        <v>5</v>
      </c>
      <c r="E105" s="171"/>
      <c r="F105" s="65">
        <f>E105*D105</f>
        <v>0</v>
      </c>
    </row>
    <row r="106" spans="1:6" x14ac:dyDescent="0.2">
      <c r="A106" s="10" t="s">
        <v>122</v>
      </c>
      <c r="B106" s="162" t="s">
        <v>107</v>
      </c>
      <c r="C106" s="153"/>
      <c r="D106" s="170"/>
      <c r="E106" s="171"/>
      <c r="F106" s="65"/>
    </row>
    <row r="107" spans="1:6" ht="102" x14ac:dyDescent="0.2">
      <c r="A107" s="10"/>
      <c r="B107" s="107" t="s">
        <v>226</v>
      </c>
      <c r="C107" s="153" t="s">
        <v>24</v>
      </c>
      <c r="D107" s="170">
        <v>24</v>
      </c>
      <c r="E107" s="171"/>
      <c r="F107" s="65">
        <f>E107*D107</f>
        <v>0</v>
      </c>
    </row>
    <row r="108" spans="1:6" x14ac:dyDescent="0.2">
      <c r="A108" s="10" t="s">
        <v>123</v>
      </c>
      <c r="B108" s="162" t="s">
        <v>108</v>
      </c>
      <c r="C108" s="153"/>
      <c r="D108" s="170"/>
      <c r="E108" s="171"/>
      <c r="F108" s="65"/>
    </row>
    <row r="109" spans="1:6" ht="102" x14ac:dyDescent="0.2">
      <c r="A109" s="10"/>
      <c r="B109" s="107" t="s">
        <v>227</v>
      </c>
      <c r="C109" s="153" t="s">
        <v>24</v>
      </c>
      <c r="D109" s="170">
        <v>5</v>
      </c>
      <c r="E109" s="171"/>
      <c r="F109" s="65">
        <f>E109*D109</f>
        <v>0</v>
      </c>
    </row>
    <row r="110" spans="1:6" x14ac:dyDescent="0.2">
      <c r="A110" s="10" t="s">
        <v>124</v>
      </c>
      <c r="B110" s="162" t="s">
        <v>82</v>
      </c>
      <c r="C110" s="169"/>
      <c r="D110" s="170"/>
      <c r="E110" s="171"/>
      <c r="F110" s="65"/>
    </row>
    <row r="111" spans="1:6" ht="38.25" x14ac:dyDescent="0.2">
      <c r="A111" s="10"/>
      <c r="B111" s="158" t="s">
        <v>237</v>
      </c>
      <c r="C111" s="153" t="s">
        <v>24</v>
      </c>
      <c r="D111" s="170">
        <v>135</v>
      </c>
      <c r="E111" s="171"/>
      <c r="F111" s="65">
        <f>E111*D111</f>
        <v>0</v>
      </c>
    </row>
    <row r="112" spans="1:6" x14ac:dyDescent="0.2">
      <c r="A112" s="10"/>
      <c r="B112" s="158"/>
      <c r="C112" s="169"/>
      <c r="D112" s="170"/>
      <c r="E112" s="171"/>
      <c r="F112" s="65"/>
    </row>
    <row r="113" spans="1:6" x14ac:dyDescent="0.2">
      <c r="A113" s="10"/>
      <c r="B113" s="115"/>
      <c r="C113" s="113"/>
      <c r="D113" s="114"/>
      <c r="E113" s="150"/>
      <c r="F113" s="65"/>
    </row>
    <row r="114" spans="1:6" s="120" customFormat="1" x14ac:dyDescent="0.2">
      <c r="A114" s="12"/>
      <c r="B114" s="147" t="s">
        <v>185</v>
      </c>
      <c r="C114" s="38"/>
      <c r="D114" s="98"/>
      <c r="E114" s="148"/>
      <c r="F114" s="148"/>
    </row>
    <row r="115" spans="1:6" s="120" customFormat="1" ht="66.75" customHeight="1" x14ac:dyDescent="0.2">
      <c r="A115" s="149"/>
      <c r="B115" s="196" t="s">
        <v>186</v>
      </c>
      <c r="C115" s="196"/>
      <c r="D115" s="196"/>
      <c r="E115" s="196"/>
      <c r="F115" s="196"/>
    </row>
    <row r="116" spans="1:6" s="120" customFormat="1" ht="83.25" customHeight="1" x14ac:dyDescent="0.2">
      <c r="A116" s="149"/>
      <c r="B116" s="196" t="s">
        <v>187</v>
      </c>
      <c r="C116" s="196"/>
      <c r="D116" s="196"/>
      <c r="E116" s="196"/>
      <c r="F116" s="196"/>
    </row>
    <row r="117" spans="1:6" s="120" customFormat="1" ht="78.75" customHeight="1" x14ac:dyDescent="0.2">
      <c r="A117" s="149"/>
      <c r="B117" s="196" t="s">
        <v>188</v>
      </c>
      <c r="C117" s="196"/>
      <c r="D117" s="196"/>
      <c r="E117" s="196"/>
      <c r="F117" s="196"/>
    </row>
    <row r="118" spans="1:6" s="120" customFormat="1" ht="141" customHeight="1" x14ac:dyDescent="0.2">
      <c r="A118" s="149"/>
      <c r="B118" s="196" t="s">
        <v>189</v>
      </c>
      <c r="C118" s="196"/>
      <c r="D118" s="196"/>
      <c r="E118" s="196"/>
      <c r="F118" s="196"/>
    </row>
    <row r="119" spans="1:6" s="120" customFormat="1" ht="17.25" customHeight="1" x14ac:dyDescent="0.2">
      <c r="A119" s="149"/>
      <c r="B119" s="196" t="s">
        <v>190</v>
      </c>
      <c r="C119" s="196"/>
      <c r="D119" s="196"/>
      <c r="E119" s="196"/>
      <c r="F119" s="196"/>
    </row>
    <row r="120" spans="1:6" s="120" customFormat="1" ht="158.25" customHeight="1" x14ac:dyDescent="0.2">
      <c r="A120" s="149"/>
      <c r="B120" s="196" t="s">
        <v>191</v>
      </c>
      <c r="C120" s="196"/>
      <c r="D120" s="196"/>
      <c r="E120" s="196"/>
      <c r="F120" s="196"/>
    </row>
    <row r="121" spans="1:6" s="120" customFormat="1" ht="234" customHeight="1" x14ac:dyDescent="0.2">
      <c r="A121" s="149"/>
      <c r="B121" s="196" t="s">
        <v>192</v>
      </c>
      <c r="C121" s="196"/>
      <c r="D121" s="196"/>
      <c r="E121" s="196"/>
      <c r="F121" s="196"/>
    </row>
    <row r="122" spans="1:6" s="120" customFormat="1" ht="16.5" customHeight="1" x14ac:dyDescent="0.2">
      <c r="A122" s="149"/>
      <c r="B122" s="151"/>
      <c r="C122" s="151"/>
      <c r="D122" s="151"/>
      <c r="E122" s="151"/>
      <c r="F122" s="151"/>
    </row>
    <row r="123" spans="1:6" ht="63.75" x14ac:dyDescent="0.2">
      <c r="A123" s="10" t="s">
        <v>125</v>
      </c>
      <c r="B123" s="115" t="s">
        <v>132</v>
      </c>
      <c r="C123" s="113" t="s">
        <v>24</v>
      </c>
      <c r="D123" s="114">
        <v>1</v>
      </c>
      <c r="E123" s="150"/>
      <c r="F123" s="65">
        <f>E123*D123</f>
        <v>0</v>
      </c>
    </row>
    <row r="124" spans="1:6" ht="25.5" x14ac:dyDescent="0.2">
      <c r="A124" s="10" t="s">
        <v>126</v>
      </c>
      <c r="B124" s="115" t="s">
        <v>128</v>
      </c>
      <c r="C124" s="113"/>
      <c r="D124" s="114"/>
      <c r="E124" s="175"/>
      <c r="F124" s="65"/>
    </row>
    <row r="125" spans="1:6" ht="208.5" customHeight="1" x14ac:dyDescent="0.2">
      <c r="A125" s="10"/>
      <c r="B125" s="115" t="s">
        <v>181</v>
      </c>
      <c r="C125" s="113" t="s">
        <v>24</v>
      </c>
      <c r="D125" s="114">
        <v>1</v>
      </c>
      <c r="E125" s="150"/>
      <c r="F125" s="65">
        <f>E125*D125</f>
        <v>0</v>
      </c>
    </row>
    <row r="126" spans="1:6" ht="102" x14ac:dyDescent="0.2">
      <c r="A126" s="10" t="s">
        <v>127</v>
      </c>
      <c r="B126" s="115" t="s">
        <v>182</v>
      </c>
      <c r="C126" s="113" t="s">
        <v>24</v>
      </c>
      <c r="D126" s="114">
        <v>1</v>
      </c>
      <c r="E126" s="150"/>
      <c r="F126" s="65">
        <f>E126*D126</f>
        <v>0</v>
      </c>
    </row>
    <row r="127" spans="1:6" ht="51" x14ac:dyDescent="0.2">
      <c r="A127" s="10" t="s">
        <v>129</v>
      </c>
      <c r="B127" s="115" t="s">
        <v>155</v>
      </c>
      <c r="C127" s="113" t="s">
        <v>24</v>
      </c>
      <c r="D127" s="114">
        <v>1</v>
      </c>
      <c r="E127" s="150"/>
      <c r="F127" s="65">
        <f>E127*D127</f>
        <v>0</v>
      </c>
    </row>
    <row r="128" spans="1:6" ht="54" customHeight="1" x14ac:dyDescent="0.2">
      <c r="A128" s="10" t="s">
        <v>130</v>
      </c>
      <c r="B128" s="115" t="s">
        <v>151</v>
      </c>
      <c r="C128" s="113" t="s">
        <v>24</v>
      </c>
      <c r="D128" s="114">
        <v>1</v>
      </c>
      <c r="E128" s="150"/>
      <c r="F128" s="65">
        <f>E128*D128</f>
        <v>0</v>
      </c>
    </row>
    <row r="129" spans="1:6" x14ac:dyDescent="0.2">
      <c r="A129" s="10" t="s">
        <v>131</v>
      </c>
      <c r="B129" s="115" t="s">
        <v>198</v>
      </c>
      <c r="D129" s="17"/>
      <c r="E129" s="17"/>
      <c r="F129" s="17"/>
    </row>
    <row r="130" spans="1:6" ht="51" x14ac:dyDescent="0.2">
      <c r="A130" s="10"/>
      <c r="B130" s="39" t="s">
        <v>193</v>
      </c>
      <c r="C130" s="113"/>
      <c r="D130" s="114"/>
      <c r="E130" s="150"/>
      <c r="F130" s="65"/>
    </row>
    <row r="131" spans="1:6" ht="63.75" x14ac:dyDescent="0.2">
      <c r="A131" s="10"/>
      <c r="B131" s="39" t="s">
        <v>194</v>
      </c>
      <c r="C131" s="113"/>
      <c r="D131" s="114"/>
      <c r="E131" s="150"/>
      <c r="F131" s="65"/>
    </row>
    <row r="132" spans="1:6" ht="114.75" x14ac:dyDescent="0.2">
      <c r="A132" s="10"/>
      <c r="B132" s="39" t="s">
        <v>195</v>
      </c>
      <c r="C132" s="113"/>
      <c r="D132" s="114"/>
      <c r="E132" s="150"/>
      <c r="F132" s="65"/>
    </row>
    <row r="133" spans="1:6" ht="357" x14ac:dyDescent="0.2">
      <c r="A133" s="10"/>
      <c r="B133" s="39" t="s">
        <v>196</v>
      </c>
      <c r="C133" s="113"/>
      <c r="D133" s="114"/>
      <c r="E133" s="150"/>
      <c r="F133" s="65"/>
    </row>
    <row r="134" spans="1:6" ht="89.25" x14ac:dyDescent="0.2">
      <c r="A134" s="10"/>
      <c r="B134" s="39" t="s">
        <v>197</v>
      </c>
      <c r="C134" s="113" t="s">
        <v>24</v>
      </c>
      <c r="D134" s="114">
        <v>1</v>
      </c>
      <c r="E134" s="150"/>
      <c r="F134" s="65">
        <f>E134*D134</f>
        <v>0</v>
      </c>
    </row>
    <row r="135" spans="1:6" x14ac:dyDescent="0.2">
      <c r="A135" s="10"/>
    </row>
    <row r="136" spans="1:6" x14ac:dyDescent="0.2">
      <c r="A136" s="10" t="s">
        <v>142</v>
      </c>
      <c r="B136" s="117" t="s">
        <v>144</v>
      </c>
      <c r="C136" s="113"/>
      <c r="D136" s="154"/>
      <c r="E136" s="175"/>
      <c r="F136" s="65"/>
    </row>
    <row r="137" spans="1:6" ht="140.25" x14ac:dyDescent="0.2">
      <c r="A137" s="10"/>
      <c r="B137" s="117" t="s">
        <v>154</v>
      </c>
      <c r="C137" s="113" t="s">
        <v>24</v>
      </c>
      <c r="D137" s="154">
        <v>1</v>
      </c>
      <c r="E137" s="150"/>
      <c r="F137" s="65">
        <f>E137*D137</f>
        <v>0</v>
      </c>
    </row>
    <row r="138" spans="1:6" ht="51" x14ac:dyDescent="0.2">
      <c r="A138" s="10" t="s">
        <v>147</v>
      </c>
      <c r="B138" s="115" t="s">
        <v>203</v>
      </c>
      <c r="C138" s="113" t="s">
        <v>236</v>
      </c>
      <c r="D138" s="154">
        <v>1</v>
      </c>
      <c r="E138" s="150"/>
      <c r="F138" s="65">
        <f>E138*D138</f>
        <v>0</v>
      </c>
    </row>
    <row r="139" spans="1:6" x14ac:dyDescent="0.2">
      <c r="A139" s="10" t="s">
        <v>148</v>
      </c>
      <c r="B139" s="117" t="s">
        <v>143</v>
      </c>
      <c r="C139" s="113"/>
      <c r="D139" s="154"/>
      <c r="E139" s="175"/>
      <c r="F139" s="65"/>
    </row>
    <row r="140" spans="1:6" ht="89.25" x14ac:dyDescent="0.2">
      <c r="B140" s="167" t="s">
        <v>221</v>
      </c>
      <c r="C140" s="113" t="s">
        <v>24</v>
      </c>
      <c r="D140" s="154">
        <v>3</v>
      </c>
      <c r="E140" s="150"/>
      <c r="F140" s="65">
        <f>E140*D140</f>
        <v>0</v>
      </c>
    </row>
    <row r="141" spans="1:6" x14ac:dyDescent="0.2">
      <c r="B141" s="167"/>
      <c r="C141" s="113"/>
      <c r="D141" s="154"/>
      <c r="E141" s="150"/>
      <c r="F141" s="65"/>
    </row>
    <row r="142" spans="1:6" ht="63.75" x14ac:dyDescent="0.2">
      <c r="A142" s="10" t="s">
        <v>149</v>
      </c>
      <c r="B142" s="39" t="s">
        <v>223</v>
      </c>
      <c r="C142" s="191" t="s">
        <v>24</v>
      </c>
      <c r="D142" s="192">
        <v>4</v>
      </c>
      <c r="E142" s="40"/>
      <c r="F142" s="40">
        <f>E142*D142</f>
        <v>0</v>
      </c>
    </row>
    <row r="143" spans="1:6" ht="64.5" customHeight="1" x14ac:dyDescent="0.2">
      <c r="A143" s="10" t="s">
        <v>222</v>
      </c>
      <c r="B143" s="167" t="s">
        <v>229</v>
      </c>
      <c r="C143" s="113" t="s">
        <v>24</v>
      </c>
      <c r="D143" s="154">
        <v>1</v>
      </c>
      <c r="E143" s="150"/>
      <c r="F143" s="65">
        <f>E143*D143</f>
        <v>0</v>
      </c>
    </row>
    <row r="144" spans="1:6" x14ac:dyDescent="0.2">
      <c r="A144" s="116"/>
      <c r="B144" s="117"/>
      <c r="C144" s="118"/>
      <c r="D144" s="99"/>
      <c r="E144" s="65"/>
      <c r="F144" s="65"/>
    </row>
    <row r="145" spans="1:6" x14ac:dyDescent="0.2">
      <c r="A145" s="58" t="s">
        <v>52</v>
      </c>
      <c r="B145" s="59" t="s">
        <v>58</v>
      </c>
      <c r="C145" s="60"/>
      <c r="D145" s="100"/>
      <c r="E145" s="61"/>
      <c r="F145" s="61">
        <f>SUM(F85:F144)</f>
        <v>0</v>
      </c>
    </row>
    <row r="146" spans="1:6" x14ac:dyDescent="0.2">
      <c r="A146" s="27"/>
      <c r="B146" s="30"/>
      <c r="C146" s="31"/>
      <c r="D146" s="101"/>
      <c r="E146" s="55"/>
      <c r="F146" s="55"/>
    </row>
    <row r="147" spans="1:6" x14ac:dyDescent="0.2">
      <c r="A147" s="123" t="s">
        <v>94</v>
      </c>
      <c r="B147" s="124" t="s">
        <v>67</v>
      </c>
      <c r="C147" s="125"/>
      <c r="D147" s="126"/>
      <c r="E147" s="127"/>
      <c r="F147" s="128"/>
    </row>
    <row r="148" spans="1:6" ht="38.25" x14ac:dyDescent="0.2">
      <c r="A148" s="123"/>
      <c r="B148" s="119" t="s">
        <v>202</v>
      </c>
      <c r="C148" s="125"/>
      <c r="D148" s="126"/>
      <c r="E148" s="127"/>
      <c r="F148" s="128"/>
    </row>
    <row r="149" spans="1:6" x14ac:dyDescent="0.2">
      <c r="A149" s="123"/>
      <c r="C149" s="125"/>
      <c r="D149" s="126"/>
      <c r="E149" s="127"/>
      <c r="F149" s="128"/>
    </row>
    <row r="150" spans="1:6" ht="25.5" x14ac:dyDescent="0.2">
      <c r="A150" s="123"/>
      <c r="B150" s="119" t="s">
        <v>92</v>
      </c>
      <c r="C150" s="125"/>
      <c r="D150" s="126"/>
      <c r="E150" s="127"/>
      <c r="F150" s="128"/>
    </row>
    <row r="151" spans="1:6" ht="76.5" x14ac:dyDescent="0.2">
      <c r="A151" s="123"/>
      <c r="B151" s="119" t="s">
        <v>93</v>
      </c>
      <c r="C151" s="125"/>
      <c r="D151" s="126"/>
      <c r="E151" s="127"/>
      <c r="F151" s="128"/>
    </row>
    <row r="152" spans="1:6" ht="102" x14ac:dyDescent="0.2">
      <c r="A152" s="123"/>
      <c r="B152" s="119" t="s">
        <v>97</v>
      </c>
      <c r="C152" s="125"/>
      <c r="D152" s="126"/>
      <c r="E152" s="127"/>
      <c r="F152" s="128"/>
    </row>
    <row r="153" spans="1:6" s="120" customFormat="1" ht="38.25" x14ac:dyDescent="0.2">
      <c r="A153" s="123"/>
      <c r="B153" s="119" t="s">
        <v>133</v>
      </c>
      <c r="C153" s="130"/>
      <c r="D153" s="131"/>
      <c r="E153" s="131"/>
      <c r="F153" s="131"/>
    </row>
    <row r="154" spans="1:6" s="120" customFormat="1" x14ac:dyDescent="0.2">
      <c r="A154" s="132" t="s">
        <v>152</v>
      </c>
      <c r="B154" s="133" t="s">
        <v>134</v>
      </c>
      <c r="C154" s="130"/>
      <c r="D154" s="131"/>
      <c r="E154" s="131"/>
      <c r="F154" s="131"/>
    </row>
    <row r="155" spans="1:6" s="120" customFormat="1" ht="25.5" x14ac:dyDescent="0.2">
      <c r="A155" s="123"/>
      <c r="B155" s="129" t="s">
        <v>92</v>
      </c>
      <c r="C155" s="130"/>
      <c r="D155" s="131"/>
      <c r="E155" s="131"/>
      <c r="F155" s="131"/>
    </row>
    <row r="156" spans="1:6" s="120" customFormat="1" ht="38.25" x14ac:dyDescent="0.2">
      <c r="B156" s="182" t="s">
        <v>133</v>
      </c>
      <c r="C156" s="125"/>
      <c r="D156" s="126"/>
      <c r="E156" s="50"/>
      <c r="F156" s="50"/>
    </row>
    <row r="157" spans="1:6" s="120" customFormat="1" x14ac:dyDescent="0.2">
      <c r="A157" s="34"/>
      <c r="B157" s="182" t="s">
        <v>135</v>
      </c>
      <c r="C157" s="137" t="s">
        <v>3</v>
      </c>
      <c r="D157" s="126">
        <v>40</v>
      </c>
      <c r="E157" s="50"/>
      <c r="F157" s="50">
        <f t="shared" ref="F157:F164" si="2">E157*D157</f>
        <v>0</v>
      </c>
    </row>
    <row r="158" spans="1:6" s="120" customFormat="1" x14ac:dyDescent="0.2">
      <c r="A158" s="34"/>
      <c r="B158" s="182" t="s">
        <v>136</v>
      </c>
      <c r="C158" s="137" t="s">
        <v>3</v>
      </c>
      <c r="D158" s="126">
        <v>40</v>
      </c>
      <c r="E158" s="50"/>
      <c r="F158" s="50">
        <f t="shared" si="2"/>
        <v>0</v>
      </c>
    </row>
    <row r="159" spans="1:6" s="120" customFormat="1" x14ac:dyDescent="0.2">
      <c r="A159" s="34"/>
      <c r="B159" s="182" t="s">
        <v>137</v>
      </c>
      <c r="C159" s="137" t="s">
        <v>3</v>
      </c>
      <c r="D159" s="126">
        <v>40</v>
      </c>
      <c r="E159" s="50"/>
      <c r="F159" s="50">
        <f t="shared" si="2"/>
        <v>0</v>
      </c>
    </row>
    <row r="160" spans="1:6" s="120" customFormat="1" ht="38.25" x14ac:dyDescent="0.2">
      <c r="A160" s="34"/>
      <c r="B160" s="182" t="s">
        <v>138</v>
      </c>
      <c r="C160" s="137" t="s">
        <v>3</v>
      </c>
      <c r="D160" s="126">
        <v>40</v>
      </c>
      <c r="E160" s="50"/>
      <c r="F160" s="50">
        <f t="shared" si="2"/>
        <v>0</v>
      </c>
    </row>
    <row r="161" spans="1:6" s="120" customFormat="1" ht="38.25" x14ac:dyDescent="0.2">
      <c r="A161" s="34"/>
      <c r="B161" s="182" t="s">
        <v>139</v>
      </c>
      <c r="C161" s="137" t="s">
        <v>3</v>
      </c>
      <c r="D161" s="126">
        <v>40</v>
      </c>
      <c r="E161" s="50"/>
      <c r="F161" s="50">
        <f t="shared" si="2"/>
        <v>0</v>
      </c>
    </row>
    <row r="162" spans="1:6" s="120" customFormat="1" x14ac:dyDescent="0.2">
      <c r="A162" s="34"/>
      <c r="B162" s="182" t="s">
        <v>140</v>
      </c>
      <c r="C162" s="137" t="s">
        <v>3</v>
      </c>
      <c r="D162" s="126">
        <v>40</v>
      </c>
      <c r="E162" s="50"/>
      <c r="F162" s="50">
        <f t="shared" si="2"/>
        <v>0</v>
      </c>
    </row>
    <row r="163" spans="1:6" s="120" customFormat="1" x14ac:dyDescent="0.2">
      <c r="A163" s="132" t="s">
        <v>152</v>
      </c>
      <c r="B163" s="133" t="s">
        <v>218</v>
      </c>
      <c r="C163" s="137"/>
      <c r="D163" s="126"/>
      <c r="E163" s="50"/>
      <c r="F163" s="190">
        <f>SUM(F156:F162)</f>
        <v>0</v>
      </c>
    </row>
    <row r="164" spans="1:6" s="120" customFormat="1" ht="38.25" x14ac:dyDescent="0.2">
      <c r="A164" s="34"/>
      <c r="B164" s="182" t="s">
        <v>220</v>
      </c>
      <c r="C164" s="137" t="s">
        <v>6</v>
      </c>
      <c r="D164" s="126">
        <v>8</v>
      </c>
      <c r="E164" s="50"/>
      <c r="F164" s="50">
        <f t="shared" si="2"/>
        <v>0</v>
      </c>
    </row>
    <row r="165" spans="1:6" s="120" customFormat="1" x14ac:dyDescent="0.2">
      <c r="A165" s="34"/>
      <c r="B165" s="182"/>
      <c r="C165" s="137"/>
      <c r="D165" s="126"/>
      <c r="E165" s="50"/>
      <c r="F165" s="50"/>
    </row>
    <row r="166" spans="1:6" s="120" customFormat="1" x14ac:dyDescent="0.2">
      <c r="A166" s="35" t="s">
        <v>153</v>
      </c>
      <c r="B166" s="133" t="s">
        <v>141</v>
      </c>
      <c r="C166" s="125"/>
      <c r="D166" s="126"/>
      <c r="E166" s="50"/>
      <c r="F166" s="50"/>
    </row>
    <row r="167" spans="1:6" s="120" customFormat="1" ht="102" x14ac:dyDescent="0.2">
      <c r="A167" s="34"/>
      <c r="B167" s="129" t="s">
        <v>97</v>
      </c>
      <c r="C167" s="125"/>
      <c r="D167" s="126"/>
      <c r="E167" s="50"/>
      <c r="F167" s="50"/>
    </row>
    <row r="168" spans="1:6" s="120" customFormat="1" x14ac:dyDescent="0.2">
      <c r="A168" s="34"/>
      <c r="B168" s="119" t="s">
        <v>206</v>
      </c>
      <c r="C168" s="185" t="s">
        <v>6</v>
      </c>
      <c r="D168" s="121">
        <v>1</v>
      </c>
      <c r="E168" s="148"/>
      <c r="F168" s="50">
        <f t="shared" ref="F168:F177" si="3">E168*D168</f>
        <v>0</v>
      </c>
    </row>
    <row r="169" spans="1:6" s="120" customFormat="1" x14ac:dyDescent="0.2">
      <c r="A169" s="34"/>
      <c r="B169" s="119" t="s">
        <v>207</v>
      </c>
      <c r="C169" s="185" t="s">
        <v>6</v>
      </c>
      <c r="D169" s="121">
        <v>1</v>
      </c>
      <c r="E169" s="148"/>
      <c r="F169" s="50">
        <f t="shared" si="3"/>
        <v>0</v>
      </c>
    </row>
    <row r="170" spans="1:6" s="120" customFormat="1" x14ac:dyDescent="0.2">
      <c r="A170" s="34"/>
      <c r="B170" s="119" t="s">
        <v>208</v>
      </c>
      <c r="C170" s="185" t="s">
        <v>6</v>
      </c>
      <c r="D170" s="121">
        <v>1</v>
      </c>
      <c r="E170" s="148"/>
      <c r="F170" s="50">
        <f t="shared" si="3"/>
        <v>0</v>
      </c>
    </row>
    <row r="171" spans="1:6" s="120" customFormat="1" x14ac:dyDescent="0.2">
      <c r="A171" s="34"/>
      <c r="B171" s="119" t="s">
        <v>209</v>
      </c>
      <c r="C171" s="185" t="s">
        <v>6</v>
      </c>
      <c r="D171" s="121">
        <v>1</v>
      </c>
      <c r="E171" s="148"/>
      <c r="F171" s="50">
        <f t="shared" si="3"/>
        <v>0</v>
      </c>
    </row>
    <row r="172" spans="1:6" s="120" customFormat="1" x14ac:dyDescent="0.2">
      <c r="A172" s="34"/>
      <c r="B172" s="119" t="s">
        <v>210</v>
      </c>
      <c r="C172" s="185" t="s">
        <v>6</v>
      </c>
      <c r="D172" s="121">
        <v>1</v>
      </c>
      <c r="E172" s="148"/>
      <c r="F172" s="50">
        <f t="shared" si="3"/>
        <v>0</v>
      </c>
    </row>
    <row r="173" spans="1:6" s="120" customFormat="1" x14ac:dyDescent="0.2">
      <c r="A173" s="34"/>
      <c r="B173" s="119" t="s">
        <v>211</v>
      </c>
      <c r="C173" s="185" t="s">
        <v>6</v>
      </c>
      <c r="D173" s="121">
        <v>1</v>
      </c>
      <c r="E173" s="148"/>
      <c r="F173" s="50">
        <f t="shared" si="3"/>
        <v>0</v>
      </c>
    </row>
    <row r="174" spans="1:6" s="120" customFormat="1" x14ac:dyDescent="0.2">
      <c r="A174" s="34"/>
      <c r="B174" s="119" t="s">
        <v>212</v>
      </c>
      <c r="C174" s="185" t="s">
        <v>6</v>
      </c>
      <c r="D174" s="121">
        <v>1</v>
      </c>
      <c r="E174" s="148"/>
      <c r="F174" s="50">
        <f t="shared" si="3"/>
        <v>0</v>
      </c>
    </row>
    <row r="175" spans="1:6" s="120" customFormat="1" x14ac:dyDescent="0.2">
      <c r="A175" s="34"/>
      <c r="B175" s="119" t="s">
        <v>213</v>
      </c>
      <c r="C175" s="185" t="s">
        <v>6</v>
      </c>
      <c r="D175" s="121">
        <v>1</v>
      </c>
      <c r="E175" s="148"/>
      <c r="F175" s="50">
        <f t="shared" si="3"/>
        <v>0</v>
      </c>
    </row>
    <row r="176" spans="1:6" s="120" customFormat="1" x14ac:dyDescent="0.2">
      <c r="A176" s="34"/>
      <c r="B176" s="119" t="s">
        <v>214</v>
      </c>
      <c r="C176" s="185" t="s">
        <v>6</v>
      </c>
      <c r="D176" s="121">
        <v>1</v>
      </c>
      <c r="E176" s="148"/>
      <c r="F176" s="50">
        <f t="shared" si="3"/>
        <v>0</v>
      </c>
    </row>
    <row r="177" spans="1:6" s="120" customFormat="1" x14ac:dyDescent="0.2">
      <c r="A177" s="34"/>
      <c r="B177" s="119" t="s">
        <v>215</v>
      </c>
      <c r="C177" s="185" t="s">
        <v>6</v>
      </c>
      <c r="D177" s="121">
        <v>1</v>
      </c>
      <c r="E177" s="148"/>
      <c r="F177" s="50">
        <f t="shared" si="3"/>
        <v>0</v>
      </c>
    </row>
    <row r="178" spans="1:6" s="120" customFormat="1" x14ac:dyDescent="0.2">
      <c r="A178" s="34"/>
      <c r="B178" s="119" t="s">
        <v>216</v>
      </c>
      <c r="C178" s="185" t="s">
        <v>6</v>
      </c>
      <c r="D178" s="121">
        <v>1</v>
      </c>
      <c r="E178" s="148"/>
      <c r="F178" s="50">
        <f>E178*D178</f>
        <v>0</v>
      </c>
    </row>
    <row r="179" spans="1:6" s="120" customFormat="1" x14ac:dyDescent="0.2">
      <c r="A179" s="35" t="s">
        <v>153</v>
      </c>
      <c r="B179" s="133" t="s">
        <v>217</v>
      </c>
      <c r="C179" s="186" t="s">
        <v>6</v>
      </c>
      <c r="D179" s="187">
        <f>SUM(D168:D178)</f>
        <v>11</v>
      </c>
      <c r="E179" s="148"/>
      <c r="F179" s="190">
        <f>SUM(F168:F178)</f>
        <v>0</v>
      </c>
    </row>
    <row r="180" spans="1:6" s="120" customFormat="1" x14ac:dyDescent="0.2">
      <c r="A180" s="35"/>
      <c r="B180" s="133"/>
      <c r="C180" s="186"/>
      <c r="D180" s="187"/>
      <c r="E180" s="148"/>
      <c r="F180" s="50"/>
    </row>
    <row r="181" spans="1:6" s="120" customFormat="1" ht="38.25" x14ac:dyDescent="0.2">
      <c r="A181" s="35"/>
      <c r="B181" s="119" t="s">
        <v>219</v>
      </c>
      <c r="C181" s="189" t="s">
        <v>6</v>
      </c>
      <c r="D181" s="188">
        <v>16</v>
      </c>
      <c r="E181" s="148"/>
      <c r="F181" s="50">
        <f>E181*D181</f>
        <v>0</v>
      </c>
    </row>
    <row r="182" spans="1:6" s="120" customFormat="1" x14ac:dyDescent="0.2">
      <c r="A182" s="34"/>
    </row>
    <row r="183" spans="1:6" s="120" customFormat="1" x14ac:dyDescent="0.2">
      <c r="A183" s="176" t="s">
        <v>94</v>
      </c>
      <c r="B183" s="177" t="s">
        <v>71</v>
      </c>
      <c r="C183" s="178"/>
      <c r="D183" s="179"/>
      <c r="E183" s="180"/>
      <c r="F183" s="181">
        <f>+F163+F164+F179+F181</f>
        <v>0</v>
      </c>
    </row>
    <row r="184" spans="1:6" s="120" customFormat="1" x14ac:dyDescent="0.2">
      <c r="A184" s="34"/>
      <c r="B184" s="119"/>
      <c r="C184" s="41"/>
      <c r="D184" s="121"/>
      <c r="E184" s="50"/>
      <c r="F184" s="50"/>
    </row>
    <row r="185" spans="1:6" s="110" customFormat="1" x14ac:dyDescent="0.2">
      <c r="A185" s="27"/>
      <c r="B185" s="30"/>
      <c r="C185" s="31"/>
      <c r="D185" s="101"/>
      <c r="E185" s="55"/>
      <c r="F185" s="55"/>
    </row>
    <row r="186" spans="1:6" x14ac:dyDescent="0.2">
      <c r="A186" s="34" t="s">
        <v>53</v>
      </c>
      <c r="B186" s="15" t="s">
        <v>26</v>
      </c>
      <c r="C186" s="11"/>
      <c r="D186" s="88"/>
      <c r="E186" s="46"/>
      <c r="F186" s="46"/>
    </row>
    <row r="187" spans="1:6" ht="25.5" x14ac:dyDescent="0.2">
      <c r="A187" s="34" t="s">
        <v>54</v>
      </c>
      <c r="B187" s="15" t="s">
        <v>27</v>
      </c>
      <c r="C187" s="11"/>
      <c r="D187" s="88"/>
      <c r="E187" s="46"/>
      <c r="F187" s="46"/>
    </row>
    <row r="188" spans="1:6" x14ac:dyDescent="0.2">
      <c r="A188" s="35" t="s">
        <v>55</v>
      </c>
      <c r="B188" s="144" t="s">
        <v>28</v>
      </c>
      <c r="C188" s="137" t="s">
        <v>6</v>
      </c>
      <c r="D188" s="140">
        <v>1</v>
      </c>
      <c r="E188" s="128"/>
      <c r="F188" s="50">
        <f>D188*E188</f>
        <v>0</v>
      </c>
    </row>
    <row r="189" spans="1:6" ht="38.25" x14ac:dyDescent="0.2">
      <c r="A189" s="35" t="s">
        <v>56</v>
      </c>
      <c r="B189" s="129" t="s">
        <v>68</v>
      </c>
      <c r="C189" s="142" t="s">
        <v>6</v>
      </c>
      <c r="D189" s="143">
        <v>1</v>
      </c>
      <c r="E189" s="112"/>
      <c r="F189" s="76">
        <f>D189*E189</f>
        <v>0</v>
      </c>
    </row>
    <row r="190" spans="1:6" x14ac:dyDescent="0.2">
      <c r="A190" s="37" t="s">
        <v>53</v>
      </c>
      <c r="B190" s="33" t="s">
        <v>29</v>
      </c>
      <c r="C190" s="32"/>
      <c r="D190" s="102"/>
      <c r="E190" s="77"/>
      <c r="F190" s="78">
        <f>SUM(F188:F189)</f>
        <v>0</v>
      </c>
    </row>
    <row r="191" spans="1:6" x14ac:dyDescent="0.2">
      <c r="A191" s="36"/>
      <c r="B191" s="15"/>
      <c r="C191" s="26"/>
      <c r="D191" s="94"/>
      <c r="E191" s="51"/>
      <c r="F191" s="79"/>
    </row>
  </sheetData>
  <sheetProtection algorithmName="SHA-512" hashValue="1LJC8JHhlAucA1Cde9zAobUqyCv0ZWSBjl75q8oT2+MhdoxfonuWndFyPCG2/zIVnkK56yOEWq/ehZXiPW5M+g==" saltValue="kXzUok7Rahr/P17Wwck1iQ==" spinCount="100000" sheet="1"/>
  <protectedRanges>
    <protectedRange sqref="E188:E189" name="Range9"/>
    <protectedRange sqref="E157:E181" name="Range8"/>
    <protectedRange sqref="E123:E143" name="Range7"/>
    <protectedRange sqref="E67" name="Range4"/>
    <protectedRange sqref="E59:E63" name="Range3"/>
    <protectedRange sqref="E28:E33" name="Range1"/>
    <protectedRange sqref="E38:E54" name="Range2"/>
    <protectedRange sqref="E71:E79" name="Range5"/>
    <protectedRange sqref="E85:E111" name="Range6"/>
  </protectedRanges>
  <mergeCells count="7">
    <mergeCell ref="B121:F121"/>
    <mergeCell ref="B115:F115"/>
    <mergeCell ref="B116:F116"/>
    <mergeCell ref="B117:F117"/>
    <mergeCell ref="B118:F118"/>
    <mergeCell ref="B119:F119"/>
    <mergeCell ref="B120:F120"/>
  </mergeCells>
  <phoneticPr fontId="6" type="noConversion"/>
  <pageMargins left="0.98425196850393704" right="0.39370078740157483" top="0.59055118110236227" bottom="0.59055118110236227" header="0.31496062992125984" footer="0.31496062992125984"/>
  <pageSetup paperSize="9" orientation="portrait" r:id="rId1"/>
  <rowBreaks count="8" manualBreakCount="8">
    <brk id="24" max="16383" man="1"/>
    <brk id="35" max="16383" man="1"/>
    <brk id="56" max="16383" man="1"/>
    <brk id="65" max="16383" man="1"/>
    <brk id="81" max="16383" man="1"/>
    <brk id="97" max="16383" man="1"/>
    <brk id="113" max="5" man="1"/>
    <brk id="1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GRBA 2</vt:lpstr>
      <vt:lpstr>'GRBA 2'!Področje_tiskanja</vt:lpstr>
      <vt:lpstr>'GRBA 2'!Tiskanje_naslovov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Bostjan</cp:lastModifiedBy>
  <cp:lastPrinted>2019-08-30T08:24:07Z</cp:lastPrinted>
  <dcterms:created xsi:type="dcterms:W3CDTF">1998-08-12T12:27:37Z</dcterms:created>
  <dcterms:modified xsi:type="dcterms:W3CDTF">2019-11-20T08:04:13Z</dcterms:modified>
</cp:coreProperties>
</file>