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O:\Moji dokumenti\01  J A V N A  N A R O Č I L A\JN ŽIVILA - OŠ Valentina Vodnika\RAZPISNA DOKUMENTACIJA\"/>
    </mc:Choice>
  </mc:AlternateContent>
  <bookViews>
    <workbookView xWindow="-105" yWindow="-105" windowWidth="25815" windowHeight="14025" tabRatio="924" firstSheet="4" activeTab="11"/>
  </bookViews>
  <sheets>
    <sheet name="MLEKO IN MLEČNI IZDELKI" sheetId="2" r:id="rId1"/>
    <sheet name="MESO IN MESNI IZDELKI" sheetId="3" r:id="rId2"/>
    <sheet name="RIBE" sheetId="4" r:id="rId3"/>
    <sheet name="SVEŽA ZELENJAVA IN SADJE" sheetId="6" r:id="rId4"/>
    <sheet name="ZAM. IN KONZERV. SADJE IN ZEL." sheetId="7" r:id="rId5"/>
    <sheet name="SADNI SOKOVI IN SIRUPI" sheetId="8" r:id="rId6"/>
    <sheet name="ZAM. IZDELKI IZ TESTA" sheetId="9" r:id="rId7"/>
    <sheet name="ŽITA, MLEV.IZD.IZ TESTA, TEST." sheetId="10" r:id="rId8"/>
    <sheet name="KRUH, PEKOVSKO P., KEKSI,SLAŠČ" sheetId="14" r:id="rId9"/>
    <sheet name="SPLOŠNO PREHR. BLAGO" sheetId="13" r:id="rId10"/>
    <sheet name="KOKOŠJA JAJCA" sheetId="22" r:id="rId11"/>
    <sheet name="DIETETIČNI IZDELKI" sheetId="16" r:id="rId12"/>
  </sheets>
  <definedNames>
    <definedName name="_xlnm.Print_Area" localSheetId="11">'DIETETIČNI IZDELKI'!$A$1:$J$71</definedName>
    <definedName name="_xlnm.Print_Area" localSheetId="10">'KOKOŠJA JAJCA'!$A$1:$J$24</definedName>
    <definedName name="_xlnm.Print_Area" localSheetId="8">'KRUH, PEKOVSKO P., KEKSI,SLAŠČ'!$A$1:$J$135</definedName>
    <definedName name="_xlnm.Print_Area" localSheetId="1">'MESO IN MESNI IZDELKI'!$A$1:$J$89</definedName>
    <definedName name="_xlnm.Print_Area" localSheetId="0">'MLEKO IN MLEČNI IZDELKI'!$A$1:$J$90</definedName>
    <definedName name="_xlnm.Print_Area" localSheetId="2">RIBE!$A$1:$J$30</definedName>
    <definedName name="_xlnm.Print_Area" localSheetId="5">'SADNI SOKOVI IN SIRUPI'!$A$1:$J$46</definedName>
    <definedName name="_xlnm.Print_Area" localSheetId="9">'SPLOŠNO PREHR. BLAGO'!$A$1:$J$124</definedName>
    <definedName name="_xlnm.Print_Area" localSheetId="3">'SVEŽA ZELENJAVA IN SADJE'!$A$1:$J$101</definedName>
    <definedName name="_xlnm.Print_Area" localSheetId="4">'ZAM. IN KONZERV. SADJE IN ZEL.'!$A$1:$J$64</definedName>
    <definedName name="_xlnm.Print_Area" localSheetId="6">'ZAM. IZDELKI IZ TESTA'!$A$1:$J$55</definedName>
    <definedName name="_xlnm.Print_Area" localSheetId="7">'ŽITA, MLEV.IZD.IZ TESTA, TEST.'!$A$1:$J$81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6" l="1"/>
  <c r="I12" i="16" s="1"/>
  <c r="H18" i="16"/>
  <c r="I18" i="16" s="1"/>
  <c r="H24" i="16"/>
  <c r="I24" i="16" s="1"/>
  <c r="H30" i="16"/>
  <c r="I30" i="16" s="1"/>
  <c r="H36" i="16"/>
  <c r="I36" i="16" s="1"/>
  <c r="H42" i="16"/>
  <c r="I42" i="16" s="1"/>
  <c r="H48" i="16"/>
  <c r="I48" i="16" s="1"/>
  <c r="H54" i="16"/>
  <c r="I54" i="16" s="1"/>
  <c r="H60" i="16"/>
  <c r="I60" i="16" s="1"/>
  <c r="G12" i="16"/>
  <c r="G13" i="16"/>
  <c r="H13" i="16" s="1"/>
  <c r="I13" i="16" s="1"/>
  <c r="G14" i="16"/>
  <c r="G15" i="16"/>
  <c r="G16" i="16"/>
  <c r="H16" i="16" s="1"/>
  <c r="G17" i="16"/>
  <c r="G18" i="16"/>
  <c r="G19" i="16"/>
  <c r="H19" i="16" s="1"/>
  <c r="I19" i="16" s="1"/>
  <c r="G20" i="16"/>
  <c r="G21" i="16"/>
  <c r="G22" i="16"/>
  <c r="H22" i="16" s="1"/>
  <c r="G23" i="16"/>
  <c r="G24" i="16"/>
  <c r="G25" i="16"/>
  <c r="H25" i="16" s="1"/>
  <c r="I25" i="16" s="1"/>
  <c r="G26" i="16"/>
  <c r="G27" i="16"/>
  <c r="G28" i="16"/>
  <c r="H28" i="16" s="1"/>
  <c r="G29" i="16"/>
  <c r="G30" i="16"/>
  <c r="G31" i="16"/>
  <c r="H31" i="16" s="1"/>
  <c r="I31" i="16" s="1"/>
  <c r="G32" i="16"/>
  <c r="G33" i="16"/>
  <c r="G34" i="16"/>
  <c r="H34" i="16" s="1"/>
  <c r="G35" i="16"/>
  <c r="G36" i="16"/>
  <c r="G37" i="16"/>
  <c r="H37" i="16" s="1"/>
  <c r="I37" i="16" s="1"/>
  <c r="G38" i="16"/>
  <c r="G39" i="16"/>
  <c r="G40" i="16"/>
  <c r="H40" i="16" s="1"/>
  <c r="G41" i="16"/>
  <c r="G42" i="16"/>
  <c r="G43" i="16"/>
  <c r="H43" i="16" s="1"/>
  <c r="I43" i="16" s="1"/>
  <c r="G44" i="16"/>
  <c r="G45" i="16"/>
  <c r="G46" i="16"/>
  <c r="H46" i="16" s="1"/>
  <c r="G47" i="16"/>
  <c r="G48" i="16"/>
  <c r="G49" i="16"/>
  <c r="H49" i="16" s="1"/>
  <c r="I49" i="16" s="1"/>
  <c r="G50" i="16"/>
  <c r="G51" i="16"/>
  <c r="G52" i="16"/>
  <c r="H52" i="16" s="1"/>
  <c r="G53" i="16"/>
  <c r="G54" i="16"/>
  <c r="G55" i="16"/>
  <c r="H55" i="16" s="1"/>
  <c r="I55" i="16" s="1"/>
  <c r="G56" i="16"/>
  <c r="G57" i="16"/>
  <c r="G58" i="16"/>
  <c r="H58" i="16" s="1"/>
  <c r="G59" i="16"/>
  <c r="G60" i="16"/>
  <c r="G11" i="16"/>
  <c r="J11" i="22"/>
  <c r="G10" i="22"/>
  <c r="G11" i="22" s="1"/>
  <c r="H78" i="13"/>
  <c r="H87" i="13"/>
  <c r="G78" i="13"/>
  <c r="G79" i="13"/>
  <c r="G80" i="13"/>
  <c r="G81" i="13"/>
  <c r="H81" i="13" s="1"/>
  <c r="G82" i="13"/>
  <c r="H82" i="13" s="1"/>
  <c r="G83" i="13"/>
  <c r="H83" i="13" s="1"/>
  <c r="G84" i="13"/>
  <c r="G85" i="13"/>
  <c r="G86" i="13"/>
  <c r="G87" i="13"/>
  <c r="G88" i="13"/>
  <c r="H88" i="13" s="1"/>
  <c r="G89" i="13"/>
  <c r="H89" i="13" s="1"/>
  <c r="G90" i="13"/>
  <c r="H90" i="13" s="1"/>
  <c r="G91" i="13"/>
  <c r="G92" i="13"/>
  <c r="G93" i="13"/>
  <c r="H93" i="13" s="1"/>
  <c r="G94" i="13"/>
  <c r="H94" i="13" s="1"/>
  <c r="G95" i="13"/>
  <c r="H95" i="13" s="1"/>
  <c r="G96" i="13"/>
  <c r="G97" i="13"/>
  <c r="G98" i="13"/>
  <c r="G99" i="13"/>
  <c r="G100" i="13"/>
  <c r="H100" i="13" s="1"/>
  <c r="G101" i="13"/>
  <c r="H101" i="13" s="1"/>
  <c r="G102" i="13"/>
  <c r="G103" i="13"/>
  <c r="G104" i="13"/>
  <c r="G105" i="13"/>
  <c r="G106" i="13"/>
  <c r="G107" i="13"/>
  <c r="G108" i="13"/>
  <c r="G109" i="13"/>
  <c r="G110" i="13"/>
  <c r="G111" i="13"/>
  <c r="G112" i="13"/>
  <c r="G113" i="13"/>
  <c r="G77" i="13"/>
  <c r="H57" i="13"/>
  <c r="H60" i="13"/>
  <c r="H63" i="13"/>
  <c r="H66" i="13"/>
  <c r="H69" i="13"/>
  <c r="H72" i="13"/>
  <c r="G55" i="13"/>
  <c r="G56" i="13"/>
  <c r="H56" i="13" s="1"/>
  <c r="I56" i="13" s="1"/>
  <c r="G57" i="13"/>
  <c r="G58" i="13"/>
  <c r="H58" i="13" s="1"/>
  <c r="G59" i="13"/>
  <c r="H59" i="13" s="1"/>
  <c r="I59" i="13" s="1"/>
  <c r="G60" i="13"/>
  <c r="G61" i="13"/>
  <c r="G62" i="13"/>
  <c r="G63" i="13"/>
  <c r="G64" i="13"/>
  <c r="H64" i="13" s="1"/>
  <c r="G65" i="13"/>
  <c r="H65" i="13" s="1"/>
  <c r="I65" i="13" s="1"/>
  <c r="G66" i="13"/>
  <c r="G67" i="13"/>
  <c r="G68" i="13"/>
  <c r="H68" i="13" s="1"/>
  <c r="G69" i="13"/>
  <c r="G70" i="13"/>
  <c r="H70" i="13" s="1"/>
  <c r="G71" i="13"/>
  <c r="H71" i="13" s="1"/>
  <c r="I71" i="13" s="1"/>
  <c r="G72" i="13"/>
  <c r="G73" i="13"/>
  <c r="G74" i="13"/>
  <c r="H74" i="13" s="1"/>
  <c r="G54" i="13"/>
  <c r="H46" i="13"/>
  <c r="G43" i="13"/>
  <c r="G44" i="13"/>
  <c r="H44" i="13" s="1"/>
  <c r="G45" i="13"/>
  <c r="H45" i="13" s="1"/>
  <c r="G46" i="13"/>
  <c r="G47" i="13"/>
  <c r="G48" i="13"/>
  <c r="G49" i="13"/>
  <c r="G50" i="13"/>
  <c r="H50" i="13" s="1"/>
  <c r="G51" i="13"/>
  <c r="H51" i="13" s="1"/>
  <c r="G42" i="13"/>
  <c r="G22" i="13"/>
  <c r="G23" i="13"/>
  <c r="G24" i="13"/>
  <c r="G25" i="13"/>
  <c r="G26" i="13"/>
  <c r="G27" i="13"/>
  <c r="G28" i="13"/>
  <c r="G29" i="13"/>
  <c r="G30" i="13"/>
  <c r="G31" i="13"/>
  <c r="G32" i="13"/>
  <c r="G33" i="13"/>
  <c r="G34" i="13"/>
  <c r="G35" i="13"/>
  <c r="G36" i="13"/>
  <c r="H36" i="13" s="1"/>
  <c r="G37" i="13"/>
  <c r="G38" i="13"/>
  <c r="G39" i="13"/>
  <c r="G21" i="13"/>
  <c r="G13" i="13"/>
  <c r="G14" i="13"/>
  <c r="G15" i="13"/>
  <c r="G16" i="13"/>
  <c r="G17" i="13"/>
  <c r="G18" i="13"/>
  <c r="G12" i="13"/>
  <c r="I116" i="14"/>
  <c r="I117" i="14"/>
  <c r="H111" i="14"/>
  <c r="I111" i="14" s="1"/>
  <c r="H112" i="14"/>
  <c r="I112" i="14" s="1"/>
  <c r="H113" i="14"/>
  <c r="I113" i="14" s="1"/>
  <c r="H114" i="14"/>
  <c r="H116" i="14"/>
  <c r="H117" i="14"/>
  <c r="H118" i="14"/>
  <c r="I118" i="14" s="1"/>
  <c r="H119" i="14"/>
  <c r="I119" i="14" s="1"/>
  <c r="H120" i="14"/>
  <c r="G111" i="14"/>
  <c r="G112" i="14"/>
  <c r="G113" i="14"/>
  <c r="G114" i="14"/>
  <c r="G115" i="14"/>
  <c r="G116" i="14"/>
  <c r="G117" i="14"/>
  <c r="G118" i="14"/>
  <c r="G119" i="14"/>
  <c r="G120" i="14"/>
  <c r="G121" i="14"/>
  <c r="G110" i="14"/>
  <c r="I107" i="14"/>
  <c r="H104" i="14"/>
  <c r="H107" i="14"/>
  <c r="G104" i="14"/>
  <c r="G105" i="14"/>
  <c r="G106" i="14"/>
  <c r="G107" i="14"/>
  <c r="G103" i="14"/>
  <c r="I96" i="14"/>
  <c r="H96" i="14"/>
  <c r="G94" i="14"/>
  <c r="G95" i="14"/>
  <c r="G96" i="14"/>
  <c r="G97" i="14"/>
  <c r="H97" i="14" s="1"/>
  <c r="I97" i="14" s="1"/>
  <c r="G98" i="14"/>
  <c r="G99" i="14"/>
  <c r="G100" i="14"/>
  <c r="G93" i="14"/>
  <c r="I79" i="14"/>
  <c r="I80" i="14"/>
  <c r="I85" i="14"/>
  <c r="I86" i="14"/>
  <c r="H75" i="14"/>
  <c r="H76" i="14"/>
  <c r="H79" i="14"/>
  <c r="H80" i="14"/>
  <c r="H81" i="14"/>
  <c r="H82" i="14"/>
  <c r="H85" i="14"/>
  <c r="H86" i="14"/>
  <c r="H87" i="14"/>
  <c r="H88" i="14"/>
  <c r="G75" i="14"/>
  <c r="G76" i="14"/>
  <c r="G77" i="14"/>
  <c r="G78" i="14"/>
  <c r="G79" i="14"/>
  <c r="G80" i="14"/>
  <c r="G81" i="14"/>
  <c r="I81" i="14" s="1"/>
  <c r="G82" i="14"/>
  <c r="I82" i="14" s="1"/>
  <c r="G83" i="14"/>
  <c r="G84" i="14"/>
  <c r="G85" i="14"/>
  <c r="G86" i="14"/>
  <c r="G87" i="14"/>
  <c r="G88" i="14"/>
  <c r="I88" i="14" s="1"/>
  <c r="G89" i="14"/>
  <c r="G90" i="14"/>
  <c r="G74" i="14"/>
  <c r="H65" i="14"/>
  <c r="I65" i="14" s="1"/>
  <c r="H66" i="14"/>
  <c r="I66" i="14" s="1"/>
  <c r="H71" i="14"/>
  <c r="I71" i="14" s="1"/>
  <c r="G64" i="14"/>
  <c r="G65" i="14"/>
  <c r="G66" i="14"/>
  <c r="G67" i="14"/>
  <c r="H67" i="14" s="1"/>
  <c r="I67" i="14" s="1"/>
  <c r="G68" i="14"/>
  <c r="H68" i="14" s="1"/>
  <c r="I68" i="14" s="1"/>
  <c r="G69" i="14"/>
  <c r="G70" i="14"/>
  <c r="G71" i="14"/>
  <c r="G63" i="14"/>
  <c r="H32" i="14"/>
  <c r="I32" i="14" s="1"/>
  <c r="H33" i="14"/>
  <c r="I33" i="14" s="1"/>
  <c r="H44" i="14"/>
  <c r="I44" i="14" s="1"/>
  <c r="H45" i="14"/>
  <c r="I45" i="14" s="1"/>
  <c r="H56" i="14"/>
  <c r="I56" i="14" s="1"/>
  <c r="H57" i="14"/>
  <c r="I57" i="14" s="1"/>
  <c r="G25" i="14"/>
  <c r="G26" i="14"/>
  <c r="H26" i="14" s="1"/>
  <c r="G27" i="14"/>
  <c r="G28" i="14"/>
  <c r="H28" i="14" s="1"/>
  <c r="G29" i="14"/>
  <c r="G30" i="14"/>
  <c r="G31" i="14"/>
  <c r="G32" i="14"/>
  <c r="G33" i="14"/>
  <c r="G34" i="14"/>
  <c r="G35" i="14"/>
  <c r="G36" i="14"/>
  <c r="G37" i="14"/>
  <c r="G38" i="14"/>
  <c r="H38" i="14" s="1"/>
  <c r="G39" i="14"/>
  <c r="H39" i="14" s="1"/>
  <c r="G40" i="14"/>
  <c r="G41" i="14"/>
  <c r="G42" i="14"/>
  <c r="G43" i="14"/>
  <c r="G44" i="14"/>
  <c r="G45" i="14"/>
  <c r="G46" i="14"/>
  <c r="G47" i="14"/>
  <c r="G48" i="14"/>
  <c r="G49" i="14"/>
  <c r="G50" i="14"/>
  <c r="G51" i="14"/>
  <c r="G52" i="14"/>
  <c r="H52" i="14" s="1"/>
  <c r="G53" i="14"/>
  <c r="G54" i="14"/>
  <c r="G55" i="14"/>
  <c r="G56" i="14"/>
  <c r="G57" i="14"/>
  <c r="G58" i="14"/>
  <c r="G59" i="14"/>
  <c r="G60" i="14"/>
  <c r="G24" i="14"/>
  <c r="H15" i="14"/>
  <c r="H16" i="14"/>
  <c r="H17" i="14"/>
  <c r="G13" i="14"/>
  <c r="H13" i="14" s="1"/>
  <c r="G14" i="14"/>
  <c r="H14" i="14" s="1"/>
  <c r="G15" i="14"/>
  <c r="G16" i="14"/>
  <c r="G17" i="14"/>
  <c r="G18" i="14"/>
  <c r="H18" i="14" s="1"/>
  <c r="G19" i="14"/>
  <c r="H19" i="14" s="1"/>
  <c r="G20" i="14"/>
  <c r="H20" i="14" s="1"/>
  <c r="G21" i="14"/>
  <c r="G12" i="14"/>
  <c r="H56" i="10"/>
  <c r="H57" i="10"/>
  <c r="H58" i="10"/>
  <c r="H62" i="10"/>
  <c r="H63" i="10"/>
  <c r="H64" i="10"/>
  <c r="H68" i="10"/>
  <c r="H69" i="10"/>
  <c r="G55" i="10"/>
  <c r="H55" i="10" s="1"/>
  <c r="G56" i="10"/>
  <c r="I56" i="10" s="1"/>
  <c r="G57" i="10"/>
  <c r="G58" i="10"/>
  <c r="G59" i="10"/>
  <c r="H59" i="10" s="1"/>
  <c r="G60" i="10"/>
  <c r="H60" i="10" s="1"/>
  <c r="G61" i="10"/>
  <c r="H61" i="10" s="1"/>
  <c r="G62" i="10"/>
  <c r="I62" i="10" s="1"/>
  <c r="G63" i="10"/>
  <c r="I63" i="10" s="1"/>
  <c r="G64" i="10"/>
  <c r="I64" i="10" s="1"/>
  <c r="G65" i="10"/>
  <c r="H65" i="10" s="1"/>
  <c r="G66" i="10"/>
  <c r="H66" i="10" s="1"/>
  <c r="G67" i="10"/>
  <c r="H67" i="10" s="1"/>
  <c r="G68" i="10"/>
  <c r="I68" i="10" s="1"/>
  <c r="G69" i="10"/>
  <c r="G54" i="10"/>
  <c r="H40" i="10"/>
  <c r="I40" i="10" s="1"/>
  <c r="H43" i="10"/>
  <c r="H46" i="10"/>
  <c r="I46" i="10" s="1"/>
  <c r="H49" i="10"/>
  <c r="G39" i="10"/>
  <c r="G40" i="10"/>
  <c r="G41" i="10"/>
  <c r="H41" i="10" s="1"/>
  <c r="I41" i="10" s="1"/>
  <c r="G42" i="10"/>
  <c r="G43" i="10"/>
  <c r="I43" i="10" s="1"/>
  <c r="G44" i="10"/>
  <c r="G45" i="10"/>
  <c r="H45" i="10" s="1"/>
  <c r="G46" i="10"/>
  <c r="G47" i="10"/>
  <c r="H47" i="10" s="1"/>
  <c r="I47" i="10" s="1"/>
  <c r="G48" i="10"/>
  <c r="G49" i="10"/>
  <c r="G50" i="10"/>
  <c r="G51" i="10"/>
  <c r="G38" i="10"/>
  <c r="I17" i="10"/>
  <c r="I29" i="10"/>
  <c r="I35" i="10"/>
  <c r="H15" i="10"/>
  <c r="I15" i="10" s="1"/>
  <c r="H17" i="10"/>
  <c r="H18" i="10"/>
  <c r="H21" i="10"/>
  <c r="I21" i="10" s="1"/>
  <c r="H23" i="10"/>
  <c r="I23" i="10" s="1"/>
  <c r="H24" i="10"/>
  <c r="H27" i="10"/>
  <c r="I27" i="10" s="1"/>
  <c r="H29" i="10"/>
  <c r="H30" i="10"/>
  <c r="H33" i="10"/>
  <c r="I33" i="10" s="1"/>
  <c r="H35" i="10"/>
  <c r="G13" i="10"/>
  <c r="H13" i="10" s="1"/>
  <c r="G14" i="10"/>
  <c r="H14" i="10" s="1"/>
  <c r="I14" i="10" s="1"/>
  <c r="G15" i="10"/>
  <c r="G16" i="10"/>
  <c r="H16" i="10" s="1"/>
  <c r="I16" i="10" s="1"/>
  <c r="G17" i="10"/>
  <c r="G18" i="10"/>
  <c r="I18" i="10" s="1"/>
  <c r="G19" i="10"/>
  <c r="H19" i="10" s="1"/>
  <c r="G20" i="10"/>
  <c r="H20" i="10" s="1"/>
  <c r="I20" i="10" s="1"/>
  <c r="G21" i="10"/>
  <c r="G22" i="10"/>
  <c r="H22" i="10" s="1"/>
  <c r="I22" i="10" s="1"/>
  <c r="G23" i="10"/>
  <c r="G24" i="10"/>
  <c r="G25" i="10"/>
  <c r="H25" i="10" s="1"/>
  <c r="G26" i="10"/>
  <c r="H26" i="10" s="1"/>
  <c r="I26" i="10" s="1"/>
  <c r="G27" i="10"/>
  <c r="G28" i="10"/>
  <c r="H28" i="10" s="1"/>
  <c r="I28" i="10" s="1"/>
  <c r="G29" i="10"/>
  <c r="G30" i="10"/>
  <c r="I30" i="10" s="1"/>
  <c r="G31" i="10"/>
  <c r="H31" i="10" s="1"/>
  <c r="G32" i="10"/>
  <c r="H32" i="10" s="1"/>
  <c r="I32" i="10" s="1"/>
  <c r="G33" i="10"/>
  <c r="G34" i="10"/>
  <c r="H34" i="10" s="1"/>
  <c r="I34" i="10" s="1"/>
  <c r="G35" i="10"/>
  <c r="G12" i="10"/>
  <c r="G38" i="9"/>
  <c r="H38" i="9" s="1"/>
  <c r="I38" i="9" s="1"/>
  <c r="G39" i="9"/>
  <c r="H39" i="9" s="1"/>
  <c r="I39" i="9" s="1"/>
  <c r="G37" i="9"/>
  <c r="I35" i="16" l="1"/>
  <c r="I21" i="16"/>
  <c r="I56" i="16"/>
  <c r="I50" i="16"/>
  <c r="I20" i="16"/>
  <c r="I14" i="16"/>
  <c r="I57" i="16"/>
  <c r="I45" i="16"/>
  <c r="I15" i="16"/>
  <c r="H59" i="16"/>
  <c r="I59" i="16" s="1"/>
  <c r="H47" i="16"/>
  <c r="I47" i="16" s="1"/>
  <c r="H29" i="16"/>
  <c r="I29" i="16" s="1"/>
  <c r="H57" i="16"/>
  <c r="H51" i="16"/>
  <c r="I51" i="16" s="1"/>
  <c r="H45" i="16"/>
  <c r="H39" i="16"/>
  <c r="I39" i="16" s="1"/>
  <c r="H33" i="16"/>
  <c r="I33" i="16" s="1"/>
  <c r="H27" i="16"/>
  <c r="I27" i="16" s="1"/>
  <c r="H21" i="16"/>
  <c r="H15" i="16"/>
  <c r="I58" i="16"/>
  <c r="I52" i="16"/>
  <c r="I46" i="16"/>
  <c r="I40" i="16"/>
  <c r="I34" i="16"/>
  <c r="I28" i="16"/>
  <c r="I22" i="16"/>
  <c r="I16" i="16"/>
  <c r="H41" i="16"/>
  <c r="I41" i="16" s="1"/>
  <c r="H23" i="16"/>
  <c r="I23" i="16" s="1"/>
  <c r="H56" i="16"/>
  <c r="H50" i="16"/>
  <c r="H44" i="16"/>
  <c r="I44" i="16" s="1"/>
  <c r="H38" i="16"/>
  <c r="I38" i="16" s="1"/>
  <c r="H32" i="16"/>
  <c r="I32" i="16" s="1"/>
  <c r="H26" i="16"/>
  <c r="I26" i="16" s="1"/>
  <c r="H20" i="16"/>
  <c r="H14" i="16"/>
  <c r="H53" i="16"/>
  <c r="I53" i="16" s="1"/>
  <c r="H35" i="16"/>
  <c r="H17" i="16"/>
  <c r="I17" i="16" s="1"/>
  <c r="I62" i="13"/>
  <c r="I74" i="13"/>
  <c r="I68" i="13"/>
  <c r="I72" i="13"/>
  <c r="I66" i="13"/>
  <c r="I60" i="13"/>
  <c r="H62" i="13"/>
  <c r="H48" i="13"/>
  <c r="I48" i="13" s="1"/>
  <c r="I97" i="13"/>
  <c r="I90" i="13"/>
  <c r="I84" i="13"/>
  <c r="I78" i="13"/>
  <c r="H84" i="13"/>
  <c r="I46" i="13"/>
  <c r="I69" i="13"/>
  <c r="I63" i="13"/>
  <c r="I57" i="13"/>
  <c r="I94" i="13"/>
  <c r="H97" i="13"/>
  <c r="I100" i="13"/>
  <c r="I87" i="13"/>
  <c r="I81" i="13"/>
  <c r="I34" i="13"/>
  <c r="I14" i="13"/>
  <c r="I30" i="13"/>
  <c r="I86" i="13"/>
  <c r="H17" i="13"/>
  <c r="I17" i="13" s="1"/>
  <c r="H39" i="13"/>
  <c r="I39" i="13" s="1"/>
  <c r="H33" i="13"/>
  <c r="I33" i="13" s="1"/>
  <c r="H27" i="13"/>
  <c r="I27" i="13" s="1"/>
  <c r="H43" i="13"/>
  <c r="I43" i="13" s="1"/>
  <c r="H113" i="13"/>
  <c r="I113" i="13" s="1"/>
  <c r="H107" i="13"/>
  <c r="I107" i="13" s="1"/>
  <c r="I101" i="13"/>
  <c r="I95" i="13"/>
  <c r="I83" i="13"/>
  <c r="H16" i="13"/>
  <c r="I16" i="13" s="1"/>
  <c r="H38" i="13"/>
  <c r="I38" i="13" s="1"/>
  <c r="H32" i="13"/>
  <c r="I32" i="13" s="1"/>
  <c r="H26" i="13"/>
  <c r="I26" i="13" s="1"/>
  <c r="I51" i="13"/>
  <c r="I45" i="13"/>
  <c r="I70" i="13"/>
  <c r="I64" i="13"/>
  <c r="I58" i="13"/>
  <c r="H112" i="13"/>
  <c r="I112" i="13" s="1"/>
  <c r="H106" i="13"/>
  <c r="I106" i="13" s="1"/>
  <c r="H99" i="13"/>
  <c r="I99" i="13" s="1"/>
  <c r="H92" i="13"/>
  <c r="I92" i="13" s="1"/>
  <c r="H86" i="13"/>
  <c r="H80" i="13"/>
  <c r="I80" i="13" s="1"/>
  <c r="I88" i="13"/>
  <c r="I82" i="13"/>
  <c r="H49" i="13"/>
  <c r="I49" i="13" s="1"/>
  <c r="I89" i="13"/>
  <c r="H15" i="13"/>
  <c r="I15" i="13" s="1"/>
  <c r="H37" i="13"/>
  <c r="I37" i="13" s="1"/>
  <c r="H31" i="13"/>
  <c r="I31" i="13" s="1"/>
  <c r="H25" i="13"/>
  <c r="I25" i="13" s="1"/>
  <c r="H47" i="13"/>
  <c r="I47" i="13" s="1"/>
  <c r="I50" i="13"/>
  <c r="I44" i="13"/>
  <c r="H73" i="13"/>
  <c r="I73" i="13" s="1"/>
  <c r="H67" i="13"/>
  <c r="I67" i="13" s="1"/>
  <c r="H61" i="13"/>
  <c r="I61" i="13" s="1"/>
  <c r="H55" i="13"/>
  <c r="I55" i="13" s="1"/>
  <c r="H111" i="13"/>
  <c r="I111" i="13" s="1"/>
  <c r="H105" i="13"/>
  <c r="I105" i="13" s="1"/>
  <c r="H98" i="13"/>
  <c r="I98" i="13" s="1"/>
  <c r="H91" i="13"/>
  <c r="I91" i="13" s="1"/>
  <c r="H85" i="13"/>
  <c r="I85" i="13" s="1"/>
  <c r="H79" i="13"/>
  <c r="I79" i="13" s="1"/>
  <c r="I93" i="13"/>
  <c r="H14" i="13"/>
  <c r="H30" i="13"/>
  <c r="I36" i="13"/>
  <c r="H104" i="13"/>
  <c r="I104" i="13" s="1"/>
  <c r="H13" i="13"/>
  <c r="I13" i="13" s="1"/>
  <c r="H35" i="13"/>
  <c r="I35" i="13" s="1"/>
  <c r="H29" i="13"/>
  <c r="I29" i="13" s="1"/>
  <c r="H23" i="13"/>
  <c r="I23" i="13" s="1"/>
  <c r="H109" i="13"/>
  <c r="I109" i="13" s="1"/>
  <c r="H103" i="13"/>
  <c r="I103" i="13" s="1"/>
  <c r="H96" i="13"/>
  <c r="I96" i="13" s="1"/>
  <c r="H102" i="13"/>
  <c r="I102" i="13" s="1"/>
  <c r="H24" i="13"/>
  <c r="I24" i="13" s="1"/>
  <c r="H110" i="13"/>
  <c r="I110" i="13" s="1"/>
  <c r="H18" i="13"/>
  <c r="I18" i="13" s="1"/>
  <c r="H34" i="13"/>
  <c r="H28" i="13"/>
  <c r="I28" i="13" s="1"/>
  <c r="H22" i="13"/>
  <c r="I22" i="13" s="1"/>
  <c r="H108" i="13"/>
  <c r="I108" i="13" s="1"/>
  <c r="I27" i="14"/>
  <c r="I50" i="14"/>
  <c r="H70" i="14"/>
  <c r="I70" i="14" s="1"/>
  <c r="H69" i="14"/>
  <c r="I69" i="14" s="1"/>
  <c r="H90" i="14"/>
  <c r="I90" i="14"/>
  <c r="H78" i="14"/>
  <c r="I78" i="14"/>
  <c r="H40" i="14"/>
  <c r="I40" i="14" s="1"/>
  <c r="I52" i="14"/>
  <c r="I28" i="14"/>
  <c r="H89" i="14"/>
  <c r="I89" i="14"/>
  <c r="H77" i="14"/>
  <c r="I77" i="14"/>
  <c r="H100" i="14"/>
  <c r="I100" i="14"/>
  <c r="H94" i="14"/>
  <c r="I94" i="14" s="1"/>
  <c r="I16" i="14"/>
  <c r="H51" i="14"/>
  <c r="I51" i="14" s="1"/>
  <c r="H27" i="14"/>
  <c r="I39" i="14"/>
  <c r="I76" i="14"/>
  <c r="I15" i="14"/>
  <c r="I31" i="14"/>
  <c r="H50" i="14"/>
  <c r="I38" i="14"/>
  <c r="I87" i="14"/>
  <c r="I75" i="14"/>
  <c r="H95" i="14"/>
  <c r="I95" i="14" s="1"/>
  <c r="H105" i="14"/>
  <c r="I105" i="14"/>
  <c r="H121" i="14"/>
  <c r="I121" i="14"/>
  <c r="H115" i="14"/>
  <c r="I115" i="14"/>
  <c r="H64" i="14"/>
  <c r="I64" i="14" s="1"/>
  <c r="H84" i="14"/>
  <c r="I84" i="14"/>
  <c r="I17" i="14"/>
  <c r="H83" i="14"/>
  <c r="I83" i="14"/>
  <c r="I26" i="14"/>
  <c r="H106" i="14"/>
  <c r="I106" i="14" s="1"/>
  <c r="H21" i="14"/>
  <c r="I21" i="14" s="1"/>
  <c r="I55" i="14"/>
  <c r="I37" i="14"/>
  <c r="I48" i="14"/>
  <c r="H58" i="14"/>
  <c r="I58" i="14" s="1"/>
  <c r="H46" i="14"/>
  <c r="I46" i="14" s="1"/>
  <c r="H34" i="14"/>
  <c r="I34" i="14" s="1"/>
  <c r="I104" i="14"/>
  <c r="I120" i="14"/>
  <c r="I114" i="14"/>
  <c r="H55" i="14"/>
  <c r="H49" i="14"/>
  <c r="I49" i="14" s="1"/>
  <c r="H43" i="14"/>
  <c r="I43" i="14" s="1"/>
  <c r="H37" i="14"/>
  <c r="H31" i="14"/>
  <c r="H25" i="14"/>
  <c r="I25" i="14" s="1"/>
  <c r="H99" i="14"/>
  <c r="I99" i="14" s="1"/>
  <c r="H60" i="14"/>
  <c r="I60" i="14" s="1"/>
  <c r="H54" i="14"/>
  <c r="I54" i="14" s="1"/>
  <c r="H48" i="14"/>
  <c r="H42" i="14"/>
  <c r="I42" i="14" s="1"/>
  <c r="H36" i="14"/>
  <c r="I36" i="14" s="1"/>
  <c r="H30" i="14"/>
  <c r="I30" i="14" s="1"/>
  <c r="H98" i="14"/>
  <c r="I98" i="14" s="1"/>
  <c r="H59" i="14"/>
  <c r="I59" i="14" s="1"/>
  <c r="H53" i="14"/>
  <c r="I53" i="14" s="1"/>
  <c r="H47" i="14"/>
  <c r="I47" i="14" s="1"/>
  <c r="H41" i="14"/>
  <c r="I41" i="14" s="1"/>
  <c r="H35" i="14"/>
  <c r="I35" i="14" s="1"/>
  <c r="H29" i="14"/>
  <c r="I29" i="14" s="1"/>
  <c r="I20" i="14"/>
  <c r="I14" i="14"/>
  <c r="I19" i="14"/>
  <c r="I13" i="14"/>
  <c r="I18" i="14"/>
  <c r="I24" i="10"/>
  <c r="I49" i="10"/>
  <c r="I58" i="10"/>
  <c r="I69" i="10"/>
  <c r="I57" i="10"/>
  <c r="I48" i="10"/>
  <c r="I55" i="10"/>
  <c r="H51" i="10"/>
  <c r="I51" i="10" s="1"/>
  <c r="H39" i="10"/>
  <c r="I39" i="10" s="1"/>
  <c r="I66" i="10"/>
  <c r="I60" i="10"/>
  <c r="H50" i="10"/>
  <c r="I50" i="10" s="1"/>
  <c r="H44" i="10"/>
  <c r="I44" i="10" s="1"/>
  <c r="I45" i="10"/>
  <c r="I65" i="10"/>
  <c r="I59" i="10"/>
  <c r="I67" i="10"/>
  <c r="I31" i="10"/>
  <c r="I25" i="10"/>
  <c r="I19" i="10"/>
  <c r="I13" i="10"/>
  <c r="H48" i="10"/>
  <c r="H42" i="10"/>
  <c r="I42" i="10" s="1"/>
  <c r="I61" i="10"/>
  <c r="H33" i="9"/>
  <c r="H34" i="9"/>
  <c r="G26" i="9"/>
  <c r="G27" i="9"/>
  <c r="G28" i="9"/>
  <c r="G29" i="9"/>
  <c r="H29" i="9" s="1"/>
  <c r="G30" i="9"/>
  <c r="H30" i="9" s="1"/>
  <c r="G31" i="9"/>
  <c r="G32" i="9"/>
  <c r="H32" i="9" s="1"/>
  <c r="G33" i="9"/>
  <c r="G34" i="9"/>
  <c r="G25" i="9"/>
  <c r="H16" i="9"/>
  <c r="H19" i="9"/>
  <c r="I19" i="9" s="1"/>
  <c r="H22" i="9"/>
  <c r="G13" i="9"/>
  <c r="G14" i="9"/>
  <c r="H14" i="9" s="1"/>
  <c r="G15" i="9"/>
  <c r="G16" i="9"/>
  <c r="G17" i="9"/>
  <c r="H17" i="9" s="1"/>
  <c r="G18" i="9"/>
  <c r="H18" i="9" s="1"/>
  <c r="G19" i="9"/>
  <c r="G20" i="9"/>
  <c r="G21" i="9"/>
  <c r="H21" i="9" s="1"/>
  <c r="G22" i="9"/>
  <c r="G12" i="9"/>
  <c r="I20" i="9" l="1"/>
  <c r="I13" i="9"/>
  <c r="I14" i="9"/>
  <c r="I32" i="9"/>
  <c r="H15" i="9"/>
  <c r="I15" i="9" s="1"/>
  <c r="H13" i="9"/>
  <c r="I34" i="9"/>
  <c r="H28" i="9"/>
  <c r="I28" i="9" s="1"/>
  <c r="I21" i="9"/>
  <c r="H26" i="9"/>
  <c r="I26" i="9" s="1"/>
  <c r="I22" i="9"/>
  <c r="I16" i="9"/>
  <c r="H20" i="9"/>
  <c r="I33" i="9"/>
  <c r="H27" i="9"/>
  <c r="I27" i="9" s="1"/>
  <c r="I31" i="9"/>
  <c r="I18" i="9"/>
  <c r="I29" i="9"/>
  <c r="I30" i="9"/>
  <c r="I17" i="9"/>
  <c r="H31" i="9"/>
  <c r="G30" i="8"/>
  <c r="G31" i="8"/>
  <c r="G29" i="8"/>
  <c r="H26" i="8"/>
  <c r="I26" i="8" s="1"/>
  <c r="G26" i="8"/>
  <c r="G25" i="8"/>
  <c r="H25" i="8" s="1"/>
  <c r="H27" i="8" s="1"/>
  <c r="H14" i="8"/>
  <c r="H17" i="8"/>
  <c r="H18" i="8"/>
  <c r="H21" i="8"/>
  <c r="G14" i="8"/>
  <c r="G15" i="8"/>
  <c r="H15" i="8" s="1"/>
  <c r="G16" i="8"/>
  <c r="G17" i="8"/>
  <c r="I17" i="8" s="1"/>
  <c r="G18" i="8"/>
  <c r="I18" i="8" s="1"/>
  <c r="G19" i="8"/>
  <c r="H19" i="8" s="1"/>
  <c r="G20" i="8"/>
  <c r="H20" i="8" s="1"/>
  <c r="G21" i="8"/>
  <c r="I21" i="8" s="1"/>
  <c r="G22" i="8"/>
  <c r="H22" i="8" s="1"/>
  <c r="G13" i="8"/>
  <c r="G53" i="7"/>
  <c r="I35" i="7"/>
  <c r="I38" i="7"/>
  <c r="I41" i="7"/>
  <c r="I44" i="7"/>
  <c r="I47" i="7"/>
  <c r="I50" i="7"/>
  <c r="H35" i="7"/>
  <c r="H36" i="7"/>
  <c r="H38" i="7"/>
  <c r="H39" i="7"/>
  <c r="H41" i="7"/>
  <c r="H42" i="7"/>
  <c r="H44" i="7"/>
  <c r="H45" i="7"/>
  <c r="H47" i="7"/>
  <c r="H48" i="7"/>
  <c r="H50" i="7"/>
  <c r="G34" i="7"/>
  <c r="H34" i="7" s="1"/>
  <c r="G35" i="7"/>
  <c r="G36" i="7"/>
  <c r="I36" i="7" s="1"/>
  <c r="G37" i="7"/>
  <c r="H37" i="7" s="1"/>
  <c r="G38" i="7"/>
  <c r="G39" i="7"/>
  <c r="I39" i="7" s="1"/>
  <c r="G40" i="7"/>
  <c r="H40" i="7" s="1"/>
  <c r="G41" i="7"/>
  <c r="G42" i="7"/>
  <c r="I42" i="7" s="1"/>
  <c r="G43" i="7"/>
  <c r="H43" i="7" s="1"/>
  <c r="G44" i="7"/>
  <c r="G45" i="7"/>
  <c r="I45" i="7" s="1"/>
  <c r="G46" i="7"/>
  <c r="H46" i="7" s="1"/>
  <c r="G47" i="7"/>
  <c r="G48" i="7"/>
  <c r="I48" i="7" s="1"/>
  <c r="G49" i="7"/>
  <c r="H49" i="7" s="1"/>
  <c r="G50" i="7"/>
  <c r="G33" i="7"/>
  <c r="H14" i="7"/>
  <c r="I14" i="7" s="1"/>
  <c r="H17" i="7"/>
  <c r="I17" i="7" s="1"/>
  <c r="H20" i="7"/>
  <c r="I20" i="7" s="1"/>
  <c r="H23" i="7"/>
  <c r="I23" i="7" s="1"/>
  <c r="H26" i="7"/>
  <c r="I26" i="7" s="1"/>
  <c r="H29" i="7"/>
  <c r="I29" i="7" s="1"/>
  <c r="G12" i="7"/>
  <c r="H12" i="7" s="1"/>
  <c r="I12" i="7" s="1"/>
  <c r="G13" i="7"/>
  <c r="G14" i="7"/>
  <c r="G15" i="7"/>
  <c r="H15" i="7" s="1"/>
  <c r="I15" i="7" s="1"/>
  <c r="G16" i="7"/>
  <c r="G17" i="7"/>
  <c r="G18" i="7"/>
  <c r="H18" i="7" s="1"/>
  <c r="I18" i="7" s="1"/>
  <c r="G19" i="7"/>
  <c r="G20" i="7"/>
  <c r="G21" i="7"/>
  <c r="H21" i="7" s="1"/>
  <c r="I21" i="7" s="1"/>
  <c r="G22" i="7"/>
  <c r="G23" i="7"/>
  <c r="G24" i="7"/>
  <c r="H24" i="7" s="1"/>
  <c r="I24" i="7" s="1"/>
  <c r="G25" i="7"/>
  <c r="G26" i="7"/>
  <c r="G27" i="7"/>
  <c r="H27" i="7" s="1"/>
  <c r="I27" i="7" s="1"/>
  <c r="G28" i="7"/>
  <c r="G29" i="7"/>
  <c r="G30" i="7"/>
  <c r="H30" i="7" s="1"/>
  <c r="I30" i="7" s="1"/>
  <c r="G11" i="7"/>
  <c r="H85" i="6"/>
  <c r="I85" i="6" s="1"/>
  <c r="H86" i="6"/>
  <c r="I86" i="6" s="1"/>
  <c r="G81" i="6"/>
  <c r="G82" i="6"/>
  <c r="G83" i="6"/>
  <c r="H83" i="6" s="1"/>
  <c r="I83" i="6" s="1"/>
  <c r="G84" i="6"/>
  <c r="H84" i="6" s="1"/>
  <c r="I84" i="6" s="1"/>
  <c r="G85" i="6"/>
  <c r="G86" i="6"/>
  <c r="G87" i="6"/>
  <c r="G88" i="6"/>
  <c r="G89" i="6"/>
  <c r="H89" i="6" s="1"/>
  <c r="I89" i="6" s="1"/>
  <c r="G90" i="6"/>
  <c r="H90" i="6" s="1"/>
  <c r="I90" i="6" s="1"/>
  <c r="G80" i="6"/>
  <c r="J78" i="6"/>
  <c r="G60" i="6"/>
  <c r="G61" i="6"/>
  <c r="G62" i="6"/>
  <c r="G63" i="6"/>
  <c r="G64" i="6"/>
  <c r="G65" i="6"/>
  <c r="G66" i="6"/>
  <c r="G67" i="6"/>
  <c r="G68" i="6"/>
  <c r="G69" i="6"/>
  <c r="H69" i="6" s="1"/>
  <c r="G70" i="6"/>
  <c r="G71" i="6"/>
  <c r="G72" i="6"/>
  <c r="G73" i="6"/>
  <c r="G74" i="6"/>
  <c r="G75" i="6"/>
  <c r="G76" i="6"/>
  <c r="G77" i="6"/>
  <c r="G59" i="6"/>
  <c r="G78" i="6" s="1"/>
  <c r="H16" i="6"/>
  <c r="I16" i="6" s="1"/>
  <c r="H18" i="6"/>
  <c r="H22" i="6"/>
  <c r="I22" i="6" s="1"/>
  <c r="H24" i="6"/>
  <c r="H28" i="6"/>
  <c r="I28" i="6" s="1"/>
  <c r="H30" i="6"/>
  <c r="H34" i="6"/>
  <c r="I34" i="6" s="1"/>
  <c r="H36" i="6"/>
  <c r="H40" i="6"/>
  <c r="I40" i="6" s="1"/>
  <c r="H42" i="6"/>
  <c r="H46" i="6"/>
  <c r="I46" i="6" s="1"/>
  <c r="H48" i="6"/>
  <c r="H52" i="6"/>
  <c r="I52" i="6" s="1"/>
  <c r="H54" i="6"/>
  <c r="G14" i="6"/>
  <c r="G15" i="6"/>
  <c r="H15" i="6" s="1"/>
  <c r="G16" i="6"/>
  <c r="G17" i="6"/>
  <c r="H17" i="6" s="1"/>
  <c r="I17" i="6" s="1"/>
  <c r="G18" i="6"/>
  <c r="G19" i="6"/>
  <c r="H19" i="6" s="1"/>
  <c r="I19" i="6" s="1"/>
  <c r="G20" i="6"/>
  <c r="G21" i="6"/>
  <c r="G22" i="6"/>
  <c r="G23" i="6"/>
  <c r="H23" i="6" s="1"/>
  <c r="I23" i="6" s="1"/>
  <c r="G24" i="6"/>
  <c r="G25" i="6"/>
  <c r="H25" i="6" s="1"/>
  <c r="I25" i="6" s="1"/>
  <c r="G26" i="6"/>
  <c r="G27" i="6"/>
  <c r="H27" i="6" s="1"/>
  <c r="G28" i="6"/>
  <c r="G29" i="6"/>
  <c r="H29" i="6" s="1"/>
  <c r="I29" i="6" s="1"/>
  <c r="G30" i="6"/>
  <c r="G31" i="6"/>
  <c r="H31" i="6" s="1"/>
  <c r="I31" i="6" s="1"/>
  <c r="G32" i="6"/>
  <c r="G33" i="6"/>
  <c r="G34" i="6"/>
  <c r="G35" i="6"/>
  <c r="H35" i="6" s="1"/>
  <c r="I35" i="6" s="1"/>
  <c r="G36" i="6"/>
  <c r="G37" i="6"/>
  <c r="H37" i="6" s="1"/>
  <c r="I37" i="6" s="1"/>
  <c r="G38" i="6"/>
  <c r="G39" i="6"/>
  <c r="H39" i="6" s="1"/>
  <c r="G40" i="6"/>
  <c r="G41" i="6"/>
  <c r="H41" i="6" s="1"/>
  <c r="I41" i="6" s="1"/>
  <c r="G42" i="6"/>
  <c r="G43" i="6"/>
  <c r="H43" i="6" s="1"/>
  <c r="I43" i="6" s="1"/>
  <c r="G44" i="6"/>
  <c r="G45" i="6"/>
  <c r="G46" i="6"/>
  <c r="G47" i="6"/>
  <c r="H47" i="6" s="1"/>
  <c r="I47" i="6" s="1"/>
  <c r="G48" i="6"/>
  <c r="G49" i="6"/>
  <c r="H49" i="6" s="1"/>
  <c r="I49" i="6" s="1"/>
  <c r="G50" i="6"/>
  <c r="G51" i="6"/>
  <c r="H51" i="6" s="1"/>
  <c r="G52" i="6"/>
  <c r="G53" i="6"/>
  <c r="H53" i="6" s="1"/>
  <c r="I53" i="6" s="1"/>
  <c r="G54" i="6"/>
  <c r="G55" i="6"/>
  <c r="H55" i="6" s="1"/>
  <c r="I55" i="6" s="1"/>
  <c r="G56" i="6"/>
  <c r="G13" i="6"/>
  <c r="G19" i="4"/>
  <c r="H14" i="4"/>
  <c r="G13" i="4"/>
  <c r="H13" i="4" s="1"/>
  <c r="G14" i="4"/>
  <c r="I14" i="4" s="1"/>
  <c r="G15" i="4"/>
  <c r="H15" i="4" s="1"/>
  <c r="G16" i="4"/>
  <c r="G12" i="4"/>
  <c r="I14" i="8" l="1"/>
  <c r="I22" i="8"/>
  <c r="H16" i="8"/>
  <c r="I16" i="8" s="1"/>
  <c r="I20" i="8"/>
  <c r="G27" i="8"/>
  <c r="H31" i="8"/>
  <c r="I31" i="8" s="1"/>
  <c r="I15" i="8"/>
  <c r="I19" i="8"/>
  <c r="H30" i="8"/>
  <c r="I30" i="8" s="1"/>
  <c r="H28" i="7"/>
  <c r="I28" i="7" s="1"/>
  <c r="H22" i="7"/>
  <c r="I22" i="7" s="1"/>
  <c r="H16" i="7"/>
  <c r="I16" i="7" s="1"/>
  <c r="I49" i="7"/>
  <c r="I43" i="7"/>
  <c r="I37" i="7"/>
  <c r="H25" i="7"/>
  <c r="I25" i="7" s="1"/>
  <c r="H19" i="7"/>
  <c r="I19" i="7" s="1"/>
  <c r="H13" i="7"/>
  <c r="I13" i="7" s="1"/>
  <c r="I46" i="7"/>
  <c r="I40" i="7"/>
  <c r="I34" i="7"/>
  <c r="I54" i="6"/>
  <c r="I48" i="6"/>
  <c r="I42" i="6"/>
  <c r="I36" i="6"/>
  <c r="I30" i="6"/>
  <c r="I24" i="6"/>
  <c r="I18" i="6"/>
  <c r="I63" i="6"/>
  <c r="I67" i="6"/>
  <c r="I82" i="6"/>
  <c r="I72" i="6"/>
  <c r="I26" i="6"/>
  <c r="I73" i="6"/>
  <c r="I61" i="6"/>
  <c r="I66" i="6"/>
  <c r="I76" i="6"/>
  <c r="H72" i="6"/>
  <c r="H66" i="6"/>
  <c r="H60" i="6"/>
  <c r="I60" i="6" s="1"/>
  <c r="H88" i="6"/>
  <c r="I88" i="6" s="1"/>
  <c r="H82" i="6"/>
  <c r="H77" i="6"/>
  <c r="I77" i="6" s="1"/>
  <c r="H71" i="6"/>
  <c r="I71" i="6" s="1"/>
  <c r="H65" i="6"/>
  <c r="I65" i="6" s="1"/>
  <c r="H87" i="6"/>
  <c r="I87" i="6" s="1"/>
  <c r="H81" i="6"/>
  <c r="I81" i="6" s="1"/>
  <c r="H76" i="6"/>
  <c r="H64" i="6"/>
  <c r="I64" i="6" s="1"/>
  <c r="H45" i="6"/>
  <c r="I45" i="6" s="1"/>
  <c r="H33" i="6"/>
  <c r="I33" i="6" s="1"/>
  <c r="H21" i="6"/>
  <c r="I21" i="6" s="1"/>
  <c r="H75" i="6"/>
  <c r="I75" i="6" s="1"/>
  <c r="H63" i="6"/>
  <c r="I69" i="6"/>
  <c r="H56" i="6"/>
  <c r="I56" i="6" s="1"/>
  <c r="H50" i="6"/>
  <c r="I50" i="6" s="1"/>
  <c r="H44" i="6"/>
  <c r="I44" i="6" s="1"/>
  <c r="H38" i="6"/>
  <c r="I38" i="6" s="1"/>
  <c r="H32" i="6"/>
  <c r="I32" i="6" s="1"/>
  <c r="H26" i="6"/>
  <c r="H20" i="6"/>
  <c r="I20" i="6" s="1"/>
  <c r="H14" i="6"/>
  <c r="I14" i="6" s="1"/>
  <c r="I51" i="6"/>
  <c r="I39" i="6"/>
  <c r="I27" i="6"/>
  <c r="I15" i="6"/>
  <c r="H74" i="6"/>
  <c r="I74" i="6" s="1"/>
  <c r="H68" i="6"/>
  <c r="I68" i="6" s="1"/>
  <c r="H62" i="6"/>
  <c r="I62" i="6" s="1"/>
  <c r="H70" i="6"/>
  <c r="I70" i="6" s="1"/>
  <c r="H73" i="6"/>
  <c r="H67" i="6"/>
  <c r="H61" i="6"/>
  <c r="I15" i="4"/>
  <c r="H16" i="4"/>
  <c r="I16" i="4" s="1"/>
  <c r="I13" i="4"/>
  <c r="I77" i="3" l="1"/>
  <c r="H77" i="3"/>
  <c r="H78" i="3"/>
  <c r="G77" i="3"/>
  <c r="G78" i="3"/>
  <c r="I78" i="3" s="1"/>
  <c r="G76" i="3"/>
  <c r="G71" i="3"/>
  <c r="H71" i="3" s="1"/>
  <c r="G72" i="3"/>
  <c r="H72" i="3" s="1"/>
  <c r="G73" i="3"/>
  <c r="H73" i="3" s="1"/>
  <c r="G70" i="3"/>
  <c r="H58" i="3"/>
  <c r="I58" i="3" s="1"/>
  <c r="H61" i="3"/>
  <c r="I61" i="3" s="1"/>
  <c r="H64" i="3"/>
  <c r="I64" i="3" s="1"/>
  <c r="H67" i="3"/>
  <c r="I67" i="3" s="1"/>
  <c r="G58" i="3"/>
  <c r="G59" i="3"/>
  <c r="H59" i="3" s="1"/>
  <c r="I59" i="3" s="1"/>
  <c r="G60" i="3"/>
  <c r="H60" i="3" s="1"/>
  <c r="G61" i="3"/>
  <c r="G62" i="3"/>
  <c r="H62" i="3" s="1"/>
  <c r="I62" i="3" s="1"/>
  <c r="G63" i="3"/>
  <c r="G64" i="3"/>
  <c r="G65" i="3"/>
  <c r="H65" i="3" s="1"/>
  <c r="I65" i="3" s="1"/>
  <c r="G66" i="3"/>
  <c r="H66" i="3" s="1"/>
  <c r="G67" i="3"/>
  <c r="G57" i="3"/>
  <c r="H47" i="3"/>
  <c r="I47" i="3" s="1"/>
  <c r="H50" i="3"/>
  <c r="I50" i="3" s="1"/>
  <c r="H53" i="3"/>
  <c r="I53" i="3" s="1"/>
  <c r="G45" i="3"/>
  <c r="H45" i="3" s="1"/>
  <c r="I45" i="3" s="1"/>
  <c r="G46" i="3"/>
  <c r="H46" i="3" s="1"/>
  <c r="G47" i="3"/>
  <c r="G48" i="3"/>
  <c r="H48" i="3" s="1"/>
  <c r="I48" i="3" s="1"/>
  <c r="G49" i="3"/>
  <c r="G50" i="3"/>
  <c r="G51" i="3"/>
  <c r="H51" i="3" s="1"/>
  <c r="I51" i="3" s="1"/>
  <c r="G52" i="3"/>
  <c r="H52" i="3" s="1"/>
  <c r="G53" i="3"/>
  <c r="G54" i="3"/>
  <c r="H54" i="3" s="1"/>
  <c r="I54" i="3" s="1"/>
  <c r="G44" i="3"/>
  <c r="H36" i="3"/>
  <c r="I36" i="3" s="1"/>
  <c r="H39" i="3"/>
  <c r="I39" i="3" s="1"/>
  <c r="G35" i="3"/>
  <c r="G36" i="3"/>
  <c r="G37" i="3"/>
  <c r="H37" i="3" s="1"/>
  <c r="I37" i="3" s="1"/>
  <c r="G38" i="3"/>
  <c r="G39" i="3"/>
  <c r="G40" i="3"/>
  <c r="H40" i="3" s="1"/>
  <c r="I40" i="3" s="1"/>
  <c r="G41" i="3"/>
  <c r="G34" i="3"/>
  <c r="H28" i="3"/>
  <c r="I28" i="3" s="1"/>
  <c r="H31" i="3"/>
  <c r="I31" i="3" s="1"/>
  <c r="G28" i="3"/>
  <c r="G29" i="3"/>
  <c r="H29" i="3" s="1"/>
  <c r="I29" i="3" s="1"/>
  <c r="G30" i="3"/>
  <c r="H30" i="3" s="1"/>
  <c r="G31" i="3"/>
  <c r="G27" i="3"/>
  <c r="I20" i="3"/>
  <c r="I23" i="3"/>
  <c r="H20" i="3"/>
  <c r="H21" i="3"/>
  <c r="H23" i="3"/>
  <c r="H24" i="3"/>
  <c r="G20" i="3"/>
  <c r="G21" i="3"/>
  <c r="I21" i="3" s="1"/>
  <c r="G22" i="3"/>
  <c r="H22" i="3" s="1"/>
  <c r="G23" i="3"/>
  <c r="G24" i="3"/>
  <c r="I24" i="3" s="1"/>
  <c r="G19" i="3"/>
  <c r="H14" i="3"/>
  <c r="I14" i="3" s="1"/>
  <c r="G13" i="3"/>
  <c r="G14" i="3"/>
  <c r="G15" i="3"/>
  <c r="H15" i="3" s="1"/>
  <c r="I15" i="3" s="1"/>
  <c r="G16" i="3"/>
  <c r="H16" i="3" s="1"/>
  <c r="G12" i="3"/>
  <c r="I13" i="3" l="1"/>
  <c r="I41" i="3"/>
  <c r="I73" i="3"/>
  <c r="H13" i="3"/>
  <c r="I22" i="3"/>
  <c r="H41" i="3"/>
  <c r="H35" i="3"/>
  <c r="I35" i="3" s="1"/>
  <c r="H49" i="3"/>
  <c r="I49" i="3" s="1"/>
  <c r="H63" i="3"/>
  <c r="I63" i="3" s="1"/>
  <c r="I72" i="3"/>
  <c r="I16" i="3"/>
  <c r="I30" i="3"/>
  <c r="I52" i="3"/>
  <c r="I46" i="3"/>
  <c r="I66" i="3"/>
  <c r="I60" i="3"/>
  <c r="I71" i="3"/>
  <c r="H38" i="3"/>
  <c r="I38" i="3" s="1"/>
  <c r="G72" i="2"/>
  <c r="H72" i="2" s="1"/>
  <c r="G73" i="2"/>
  <c r="H73" i="2" s="1"/>
  <c r="G74" i="2"/>
  <c r="H74" i="2" s="1"/>
  <c r="I74" i="2" s="1"/>
  <c r="G75" i="2"/>
  <c r="H75" i="2" s="1"/>
  <c r="I75" i="2" s="1"/>
  <c r="G76" i="2"/>
  <c r="G77" i="2"/>
  <c r="G78" i="2"/>
  <c r="G79" i="2"/>
  <c r="G71" i="2"/>
  <c r="G65" i="2"/>
  <c r="H65" i="2" s="1"/>
  <c r="G66" i="2"/>
  <c r="H66" i="2" s="1"/>
  <c r="I66" i="2" s="1"/>
  <c r="G67" i="2"/>
  <c r="H67" i="2" s="1"/>
  <c r="I67" i="2" s="1"/>
  <c r="G68" i="2"/>
  <c r="G64" i="2"/>
  <c r="G58" i="2"/>
  <c r="H58" i="2" s="1"/>
  <c r="I58" i="2" s="1"/>
  <c r="G59" i="2"/>
  <c r="G60" i="2"/>
  <c r="H60" i="2" s="1"/>
  <c r="I60" i="2" s="1"/>
  <c r="G61" i="2"/>
  <c r="H61" i="2" s="1"/>
  <c r="G57" i="2"/>
  <c r="G37" i="2"/>
  <c r="G38" i="2"/>
  <c r="G39" i="2"/>
  <c r="G40" i="2"/>
  <c r="G41" i="2"/>
  <c r="G42" i="2"/>
  <c r="G43" i="2"/>
  <c r="G44" i="2"/>
  <c r="G45" i="2"/>
  <c r="G46" i="2"/>
  <c r="G47" i="2"/>
  <c r="G48" i="2"/>
  <c r="G49" i="2"/>
  <c r="G50" i="2"/>
  <c r="G51" i="2"/>
  <c r="G52" i="2"/>
  <c r="G53" i="2"/>
  <c r="H53" i="2" s="1"/>
  <c r="G54" i="2"/>
  <c r="G36" i="2"/>
  <c r="I73" i="2" l="1"/>
  <c r="I72" i="2"/>
  <c r="H79" i="2"/>
  <c r="I79" i="2" s="1"/>
  <c r="H78" i="2"/>
  <c r="I78" i="2" s="1"/>
  <c r="H59" i="2"/>
  <c r="I59" i="2" s="1"/>
  <c r="H68" i="2"/>
  <c r="I68" i="2" s="1"/>
  <c r="H52" i="2"/>
  <c r="I52" i="2" s="1"/>
  <c r="H46" i="2"/>
  <c r="I46" i="2" s="1"/>
  <c r="H40" i="2"/>
  <c r="I40" i="2" s="1"/>
  <c r="I65" i="2"/>
  <c r="H77" i="2"/>
  <c r="I77" i="2" s="1"/>
  <c r="H51" i="2"/>
  <c r="I51" i="2" s="1"/>
  <c r="H45" i="2"/>
  <c r="I45" i="2" s="1"/>
  <c r="H39" i="2"/>
  <c r="I39" i="2" s="1"/>
  <c r="I61" i="2"/>
  <c r="H76" i="2"/>
  <c r="I76" i="2" s="1"/>
  <c r="H54" i="2"/>
  <c r="I54" i="2" s="1"/>
  <c r="H42" i="2"/>
  <c r="I42" i="2" s="1"/>
  <c r="I53" i="2"/>
  <c r="H50" i="2"/>
  <c r="I50" i="2" s="1"/>
  <c r="H44" i="2"/>
  <c r="I44" i="2" s="1"/>
  <c r="H38" i="2"/>
  <c r="I38" i="2" s="1"/>
  <c r="H48" i="2"/>
  <c r="I48" i="2" s="1"/>
  <c r="H47" i="2"/>
  <c r="I47" i="2" s="1"/>
  <c r="H41" i="2"/>
  <c r="I41" i="2" s="1"/>
  <c r="H49" i="2"/>
  <c r="I49" i="2" s="1"/>
  <c r="H43" i="2"/>
  <c r="I43" i="2" s="1"/>
  <c r="H37" i="2"/>
  <c r="I37" i="2" s="1"/>
  <c r="G13" i="2"/>
  <c r="G14" i="2"/>
  <c r="G15" i="2"/>
  <c r="G16" i="2"/>
  <c r="G17" i="2"/>
  <c r="G18" i="2"/>
  <c r="G19" i="2"/>
  <c r="G20" i="2"/>
  <c r="G21" i="2"/>
  <c r="G22" i="2"/>
  <c r="G23" i="2"/>
  <c r="G24" i="2"/>
  <c r="G25" i="2"/>
  <c r="G26" i="2"/>
  <c r="G27" i="2"/>
  <c r="G28" i="2"/>
  <c r="G29" i="2"/>
  <c r="G30" i="2"/>
  <c r="G31" i="2"/>
  <c r="G32" i="2"/>
  <c r="G33" i="2"/>
  <c r="G12" i="2"/>
  <c r="H12" i="2" s="1"/>
  <c r="H28" i="2" l="1"/>
  <c r="I28" i="2"/>
  <c r="H22" i="2"/>
  <c r="I22" i="2" s="1"/>
  <c r="H16" i="2"/>
  <c r="I16" i="2"/>
  <c r="H33" i="2"/>
  <c r="I33" i="2" s="1"/>
  <c r="H27" i="2"/>
  <c r="I27" i="2" s="1"/>
  <c r="H21" i="2"/>
  <c r="I21" i="2"/>
  <c r="H15" i="2"/>
  <c r="I15" i="2"/>
  <c r="H32" i="2"/>
  <c r="I32" i="2" s="1"/>
  <c r="H26" i="2"/>
  <c r="I26" i="2"/>
  <c r="H20" i="2"/>
  <c r="I20" i="2"/>
  <c r="H14" i="2"/>
  <c r="I14" i="2" s="1"/>
  <c r="H31" i="2"/>
  <c r="I31" i="2" s="1"/>
  <c r="H25" i="2"/>
  <c r="I25" i="2" s="1"/>
  <c r="H19" i="2"/>
  <c r="I19" i="2" s="1"/>
  <c r="H13" i="2"/>
  <c r="I13" i="2" s="1"/>
  <c r="H30" i="2"/>
  <c r="I30" i="2" s="1"/>
  <c r="H24" i="2"/>
  <c r="I24" i="2" s="1"/>
  <c r="H18" i="2"/>
  <c r="I18" i="2" s="1"/>
  <c r="H29" i="2"/>
  <c r="I29" i="2" s="1"/>
  <c r="H23" i="2"/>
  <c r="I23" i="2" s="1"/>
  <c r="H17" i="2"/>
  <c r="I17" i="2" s="1"/>
  <c r="J61" i="16"/>
  <c r="G55" i="2" l="1"/>
  <c r="J55" i="2"/>
  <c r="J114" i="13"/>
  <c r="H10" i="22" l="1"/>
  <c r="H11" i="22" s="1"/>
  <c r="I10" i="22"/>
  <c r="I11" i="22" s="1"/>
  <c r="G13" i="22" l="1"/>
  <c r="G14" i="22" s="1"/>
  <c r="J122" i="14"/>
  <c r="H13" i="22" l="1"/>
  <c r="G61" i="16" l="1"/>
  <c r="I13" i="22"/>
  <c r="I14" i="22" s="1"/>
  <c r="H14" i="22"/>
  <c r="H11" i="16"/>
  <c r="H61" i="16" l="1"/>
  <c r="I11" i="16"/>
  <c r="I61" i="16" s="1"/>
  <c r="J52" i="13"/>
  <c r="J40" i="13"/>
  <c r="J19" i="13"/>
  <c r="J22" i="14" l="1"/>
  <c r="J61" i="14"/>
  <c r="J72" i="14"/>
  <c r="J91" i="14"/>
  <c r="J101" i="14"/>
  <c r="J108" i="14"/>
  <c r="J36" i="10"/>
  <c r="H42" i="13" l="1"/>
  <c r="I42" i="13" s="1"/>
  <c r="J31" i="7"/>
  <c r="J32" i="3"/>
  <c r="J55" i="3"/>
  <c r="J68" i="3"/>
  <c r="J32" i="8" l="1"/>
  <c r="J27" i="8"/>
  <c r="J23" i="8"/>
  <c r="J51" i="7"/>
  <c r="J54" i="7"/>
  <c r="J20" i="4"/>
  <c r="G17" i="4"/>
  <c r="J17" i="4"/>
  <c r="J25" i="3"/>
  <c r="G32" i="3"/>
  <c r="I25" i="8" l="1"/>
  <c r="I27" i="8" s="1"/>
  <c r="H37" i="9" l="1"/>
  <c r="I37" i="9" s="1"/>
  <c r="J75" i="13" l="1"/>
  <c r="H54" i="13"/>
  <c r="H21" i="13"/>
  <c r="G114" i="13" l="1"/>
  <c r="H12" i="13"/>
  <c r="I12" i="13" s="1"/>
  <c r="G75" i="13"/>
  <c r="G52" i="13"/>
  <c r="G40" i="13"/>
  <c r="J70" i="10"/>
  <c r="J23" i="9"/>
  <c r="J62" i="2"/>
  <c r="H64" i="2" l="1"/>
  <c r="G69" i="2"/>
  <c r="H34" i="3"/>
  <c r="I34" i="3" s="1"/>
  <c r="G42" i="3"/>
  <c r="I64" i="2"/>
  <c r="H69" i="2" l="1"/>
  <c r="I69" i="2"/>
  <c r="I42" i="3"/>
  <c r="H42" i="3"/>
  <c r="H12" i="3"/>
  <c r="H17" i="3" s="1"/>
  <c r="G17" i="3"/>
  <c r="H11" i="7"/>
  <c r="I11" i="7" l="1"/>
  <c r="I12" i="3"/>
  <c r="I17" i="3" s="1"/>
  <c r="H76" i="3" l="1"/>
  <c r="I76" i="3" s="1"/>
  <c r="H24" i="14" l="1"/>
  <c r="I24" i="14" s="1"/>
  <c r="G32" i="8" l="1"/>
  <c r="H29" i="8"/>
  <c r="H32" i="8" s="1"/>
  <c r="I29" i="8" l="1"/>
  <c r="I32" i="8" s="1"/>
  <c r="H80" i="6"/>
  <c r="H27" i="3"/>
  <c r="G91" i="6" l="1"/>
  <c r="I80" i="6"/>
  <c r="I27" i="3"/>
  <c r="I32" i="3" l="1"/>
  <c r="H32" i="3"/>
  <c r="H91" i="6"/>
  <c r="I91" i="6"/>
  <c r="G22" i="14" l="1"/>
  <c r="H12" i="14"/>
  <c r="I12" i="14" s="1"/>
  <c r="H22" i="14" l="1"/>
  <c r="I22" i="14"/>
  <c r="G61" i="14" l="1"/>
  <c r="H63" i="14"/>
  <c r="H72" i="14" s="1"/>
  <c r="G72" i="14"/>
  <c r="I63" i="14" l="1"/>
  <c r="I72" i="14" s="1"/>
  <c r="I61" i="14"/>
  <c r="H61" i="14"/>
  <c r="H74" i="14"/>
  <c r="H93" i="14"/>
  <c r="I93" i="14" s="1"/>
  <c r="H91" i="14" l="1"/>
  <c r="G91" i="14"/>
  <c r="I74" i="14"/>
  <c r="I91" i="14" s="1"/>
  <c r="H25" i="9" l="1"/>
  <c r="I25" i="9" s="1"/>
  <c r="H33" i="7" l="1"/>
  <c r="I33" i="7" l="1"/>
  <c r="H70" i="3"/>
  <c r="H57" i="3"/>
  <c r="H19" i="3"/>
  <c r="H79" i="3" l="1"/>
  <c r="G79" i="3"/>
  <c r="H44" i="3"/>
  <c r="H55" i="3" s="1"/>
  <c r="G55" i="3"/>
  <c r="H13" i="8"/>
  <c r="I13" i="8" s="1"/>
  <c r="G23" i="8"/>
  <c r="H68" i="3"/>
  <c r="I57" i="3"/>
  <c r="H25" i="3"/>
  <c r="I19" i="3"/>
  <c r="G25" i="3"/>
  <c r="G74" i="3"/>
  <c r="G68" i="3"/>
  <c r="I70" i="3"/>
  <c r="H103" i="14"/>
  <c r="I79" i="3" l="1"/>
  <c r="I44" i="3"/>
  <c r="I55" i="3" s="1"/>
  <c r="I23" i="8"/>
  <c r="H23" i="8"/>
  <c r="I25" i="3"/>
  <c r="H74" i="3"/>
  <c r="I74" i="3"/>
  <c r="I68" i="3"/>
  <c r="I103" i="14"/>
  <c r="H77" i="13" l="1"/>
  <c r="H114" i="13" l="1"/>
  <c r="H19" i="4"/>
  <c r="I19" i="4" s="1"/>
  <c r="I20" i="4" s="1"/>
  <c r="G20" i="4"/>
  <c r="I54" i="13"/>
  <c r="I75" i="13" s="1"/>
  <c r="H75" i="13"/>
  <c r="H12" i="4"/>
  <c r="I77" i="13"/>
  <c r="I114" i="13" s="1"/>
  <c r="I12" i="4" l="1"/>
  <c r="I17" i="4" s="1"/>
  <c r="H17" i="4"/>
  <c r="H20" i="4"/>
  <c r="I21" i="13"/>
  <c r="G36" i="10" l="1"/>
  <c r="H54" i="10"/>
  <c r="I54" i="10" s="1"/>
  <c r="G70" i="10"/>
  <c r="H38" i="10"/>
  <c r="I38" i="10" s="1"/>
  <c r="G52" i="10"/>
  <c r="H12" i="10"/>
  <c r="H36" i="10" l="1"/>
  <c r="I70" i="10"/>
  <c r="H70" i="10"/>
  <c r="I52" i="10"/>
  <c r="H52" i="10"/>
  <c r="I12" i="10"/>
  <c r="I36" i="10" s="1"/>
  <c r="J40" i="9" l="1"/>
  <c r="J35" i="9"/>
  <c r="G51" i="7" l="1"/>
  <c r="H12" i="9"/>
  <c r="I12" i="9" s="1"/>
  <c r="G23" i="9"/>
  <c r="G40" i="9"/>
  <c r="G31" i="7"/>
  <c r="H31" i="7"/>
  <c r="G35" i="9"/>
  <c r="G54" i="7"/>
  <c r="H53" i="7"/>
  <c r="H51" i="7" l="1"/>
  <c r="I51" i="7"/>
  <c r="H23" i="9"/>
  <c r="I23" i="9"/>
  <c r="I31" i="7"/>
  <c r="H54" i="7"/>
  <c r="I53" i="7"/>
  <c r="I54" i="7" s="1"/>
  <c r="H35" i="9"/>
  <c r="I40" i="9"/>
  <c r="I35" i="9"/>
  <c r="H40" i="9"/>
  <c r="H57" i="2" l="1"/>
  <c r="J57" i="6"/>
  <c r="I52" i="13" l="1"/>
  <c r="I57" i="2"/>
  <c r="I62" i="2" s="1"/>
  <c r="H52" i="13"/>
  <c r="I40" i="13"/>
  <c r="H40" i="13"/>
  <c r="G19" i="13" l="1"/>
  <c r="H19" i="13"/>
  <c r="I19" i="13"/>
  <c r="H71" i="2"/>
  <c r="I71" i="2" s="1"/>
  <c r="H110" i="14" l="1"/>
  <c r="H122" i="14" s="1"/>
  <c r="G122" i="14"/>
  <c r="G57" i="6"/>
  <c r="G34" i="2"/>
  <c r="H13" i="6"/>
  <c r="I108" i="14"/>
  <c r="I110" i="14"/>
  <c r="H36" i="2"/>
  <c r="H55" i="2" s="1"/>
  <c r="I122" i="14" l="1"/>
  <c r="H34" i="2"/>
  <c r="I13" i="6"/>
  <c r="H57" i="6"/>
  <c r="I36" i="2"/>
  <c r="I55" i="2" s="1"/>
  <c r="I12" i="2"/>
  <c r="I34" i="2" l="1"/>
  <c r="G108" i="14" l="1"/>
  <c r="G101" i="14"/>
  <c r="H108" i="14" l="1"/>
  <c r="H59" i="6"/>
  <c r="H78" i="6" s="1"/>
  <c r="I101" i="14" l="1"/>
  <c r="H101" i="14"/>
  <c r="I59" i="6"/>
  <c r="I78" i="6" s="1"/>
  <c r="I57" i="6" l="1"/>
  <c r="G80" i="2" l="1"/>
  <c r="G62" i="2" l="1"/>
  <c r="H80" i="2"/>
  <c r="H62" i="2" l="1"/>
  <c r="I80" i="2"/>
</calcChain>
</file>

<file path=xl/sharedStrings.xml><?xml version="1.0" encoding="utf-8"?>
<sst xmlns="http://schemas.openxmlformats.org/spreadsheetml/2006/main" count="1936" uniqueCount="720">
  <si>
    <t>L</t>
  </si>
  <si>
    <t>kg</t>
  </si>
  <si>
    <t xml:space="preserve">ZAP. ŠT. </t>
  </si>
  <si>
    <t xml:space="preserve">VRSTA BLAGA                                             </t>
  </si>
  <si>
    <t>OCENJENA KOLIČINA</t>
  </si>
  <si>
    <t>BLAGOVNA ZNAMKA</t>
  </si>
  <si>
    <t>/</t>
  </si>
  <si>
    <t>Paprika (babura), razred I</t>
  </si>
  <si>
    <t>Rastlinska smetana za stepanje, pakiranje 0,5 do 1 L</t>
  </si>
  <si>
    <t>Skuta s podloženim ali nadloženim sadjem, min. 10 % m.m. v suhi snovi, do 20 % sadnega pripravka, pakiranje v lonček 110 do 150 g</t>
  </si>
  <si>
    <t>Bio ješprenj, pakiranje do 1 kg</t>
  </si>
  <si>
    <t>Bio prosena kaša, pakiranje do 1 kg</t>
  </si>
  <si>
    <t>Bio ajdova kaša, pakiranje do 1 kg</t>
  </si>
  <si>
    <t>Ovseni kosmiči, pakiranje do 1 kg</t>
  </si>
  <si>
    <t>Bio ovseni kosmiči, pakiranje do 1 kg</t>
  </si>
  <si>
    <t>Prepečenec v rezinah, polnozrnati, pakiranje 200 do 400 g</t>
  </si>
  <si>
    <t>Sladkor rjavi, pakiranje do 1 kg</t>
  </si>
  <si>
    <t>Vanilin sladkor, pakiranje 1 kg</t>
  </si>
  <si>
    <t>CENA ZA ENOTO MERE BREZ DDV (EUR)</t>
  </si>
  <si>
    <t>VREDNOST ZA OCENJENO KOLIĆINO BREZ DDV (EUR)</t>
  </si>
  <si>
    <t>7 = 3 x 6</t>
  </si>
  <si>
    <t>8 = 7 x stopnja DDV</t>
  </si>
  <si>
    <t>VREDNOST ZA OCENJENO KOLIČINO Z DDV (EUR)</t>
  </si>
  <si>
    <t>9 = 7 + 8</t>
  </si>
  <si>
    <t>NAVODILO ZA IZPOLNJEVANJE</t>
  </si>
  <si>
    <t>Pšenični polbeli kruh (T-850), 0,7 do 1,0 kg, rezan in pakiran</t>
  </si>
  <si>
    <t>Pšenični črni kruh (T-1100), 0,7 do 1,0 kg, rezan in pakiran</t>
  </si>
  <si>
    <t>Kruh s semeni (s posipom ali brez), 0,7 do 1,0 kg, rezan in pakiran</t>
  </si>
  <si>
    <t>ENOTA MERE</t>
  </si>
  <si>
    <t xml:space="preserve">Francoski rogljič z mareličnim polnilom, 60 do 70 g </t>
  </si>
  <si>
    <t>Francoski polnozrnati rogljič z mareličnim polnilom, 80 do 90 g</t>
  </si>
  <si>
    <t>Bio skuta, nepasirana, iz pasteriziranega mleka, min. 35 % m.m. v suhi snovi, pakiranje 0,5 do 1 kg</t>
  </si>
  <si>
    <t>Bazilika, sveža</t>
  </si>
  <si>
    <t>Drobnjak, svež</t>
  </si>
  <si>
    <t>Smetana za kuhanje, 20 do 25 % m.m., pakiranje 0,5 do 1 L</t>
  </si>
  <si>
    <t>Bio surovo maslo 1.vrste, min 82% m.m., pakiranje 125 do 500 g</t>
  </si>
  <si>
    <t>POSEBNE ZAHTEVE, KI JIH MORAJO IZPOLNJEVATI POSAMEZNA ŽIVILA</t>
  </si>
  <si>
    <t>ZNESEK DDV (EUR)</t>
  </si>
  <si>
    <t>Paradižnikov koncentrat – dvojni, stereliziran, min. 28 % suhe snovi, brez kemičnih konzervansov, pakiranje 0,3 do 1 kg</t>
  </si>
  <si>
    <t>Ajdov mešani kruh, 0,7 do 1,0 kg, rezan in pakiran</t>
  </si>
  <si>
    <t>Rženi mešani kruh, 0,7 do 1,0 kg, rezan in pakiran</t>
  </si>
  <si>
    <t>Grisini  z oljčnim oljem, pakiranje 100 do 400 g</t>
  </si>
  <si>
    <t>Jedilno, rafinirano, sončično olje 100 %, pakiranje 5 do 10 L</t>
  </si>
  <si>
    <t>Jedilno rafinirano sončično olje 100 %, pakiranje 1 L</t>
  </si>
  <si>
    <t>Kisla pasterizirana smetana, 18 do 25 % m.m., brez konzervansov in aditivov, pakiranje 400 do 900 g</t>
  </si>
  <si>
    <t>Tekoči navadni jogurt, 3,2 do 3,5 % m.m., pakiranje 500 do 1000 g</t>
  </si>
  <si>
    <t>Skuta, pasirana, manj mastna, do 10 % m.m. v suhi snovi, pakiranje 0,5 do 1 kg</t>
  </si>
  <si>
    <t>Sirni namaz s smetano, pakiranje 2,5 do 5 kg</t>
  </si>
  <si>
    <t>Bio navadni jogurt, 3,0 do 3,5 % m.m., pakiranje 150 do 180 g</t>
  </si>
  <si>
    <t>Cevaste kosti, narezane za juho</t>
  </si>
  <si>
    <t>Telečje stegno, očiščeno, brez bočnika, BK, v kosu, I.kategorija</t>
  </si>
  <si>
    <t>Pleskavice (oblikovane) iz mletega manj začinjenega in soljenega puranjega mesa I. kat. BK, teža posameznega kosa mora biti med 80 in 90 g</t>
  </si>
  <si>
    <t>Mini piščančja hrenovka brez ovoja, vsebuje min. 80 % piščančjega mesa, max. 2% soli, brez alergenov</t>
  </si>
  <si>
    <t>Bio mlado goveje stegno, očiščeno, brez bočnika, BK, v kosu, I. kategorija</t>
  </si>
  <si>
    <t>Skuta, nepasirana, iz pasteriziranega mleka, 30 do 40 % m.m. v suhi snovi, pakiranje 3 do 5 kg</t>
  </si>
  <si>
    <t>Sladoled kremni/mlečni brez umetnih sladil z različnimi okusi, lonček, dodana plastična žlička, pakiranje 80 do 140 ml</t>
  </si>
  <si>
    <t>Sladoled kremni/mlečni brez umetnih sladil z različnimi okusi, sladoled na palčki, pakiranje 65 do 100 ml</t>
  </si>
  <si>
    <t>Sladoled kremn/mlečni brez umetnih sladil z različnimi okusi, pakiranje 3000 do 5000 ml</t>
  </si>
  <si>
    <t>Piščančje krače, 110 do 120 g / kos, razred kakovosti A</t>
  </si>
  <si>
    <t>Kaki vanilija (Persimon), do 120 g / kos</t>
  </si>
  <si>
    <t>Kivi, do 100 g / kos, razred I</t>
  </si>
  <si>
    <t>Krompirjevi svaljki, pakiranje 1 do 2 kg</t>
  </si>
  <si>
    <t>Svaljki z dodatkom koruznega zdroba, pakiranje 1 do 2 kg</t>
  </si>
  <si>
    <t>Svaljki z dodatkom ržene moke, pakiranje 1 do 2 kg</t>
  </si>
  <si>
    <t>Krompirjevi ocvrtki s sirom, pakiranje 1 do 2 kg</t>
  </si>
  <si>
    <t>Sirovi kaneloni, porcijski, do 100 g / kos, pakiranje do 2 kg</t>
  </si>
  <si>
    <t>Pšenična moka tipa 400 - ostra, pakiranje 1 kg</t>
  </si>
  <si>
    <t xml:space="preserve">Pšenična moka tipa 500 - gladka, pakiranje 1 kg </t>
  </si>
  <si>
    <t>Ržena moka tip 1250, pakiranje do 1 kg</t>
  </si>
  <si>
    <t>Sojini kosmiči, pakiranje do 1 kg</t>
  </si>
  <si>
    <t>Jedilna čokolada, min. 40 % kakavov delež, pakiranje do 0,5 kg</t>
  </si>
  <si>
    <t>Bio mleko, pasterizirano, min 3,2 m.m., pakiranje 5 do 10 L</t>
  </si>
  <si>
    <t>ŠT. ŽIVIL PO MERILU "SHEMA KAKOVOSTI"</t>
  </si>
  <si>
    <t>Zahteve naročnika in morebitne storitve v zvezi s posamezno vrsto prehrambenega blaga so v splošnih in posebnih pogojih razpisne dokumentacije in v opisu artikla tega predračunskega obrazca.</t>
  </si>
  <si>
    <r>
      <t xml:space="preserve">V </t>
    </r>
    <r>
      <rPr>
        <b/>
        <sz val="10"/>
        <rFont val="Arial Narrow"/>
        <family val="2"/>
        <charset val="238"/>
      </rPr>
      <t>stolpec 7</t>
    </r>
    <r>
      <rPr>
        <sz val="10"/>
        <rFont val="Arial Narrow"/>
        <family val="2"/>
        <charset val="238"/>
      </rPr>
      <t xml:space="preserve"> ponudnik vnese zmnožek cene za enoto mere brez DDV (iz stolpca 6) in ocenjene količine (iz stoplca 3).</t>
    </r>
  </si>
  <si>
    <r>
      <t xml:space="preserve">V </t>
    </r>
    <r>
      <rPr>
        <b/>
        <sz val="10"/>
        <rFont val="Arial Narrow"/>
        <family val="2"/>
        <charset val="238"/>
      </rPr>
      <t>stolpec 8</t>
    </r>
    <r>
      <rPr>
        <sz val="10"/>
        <rFont val="Arial Narrow"/>
        <family val="2"/>
        <charset val="238"/>
      </rPr>
      <t xml:space="preserve"> ponudnik vnese zmožek vrednosti za ocenjeno količino brez DDV (iz stoplca 7) in stopnje DDV.</t>
    </r>
  </si>
  <si>
    <t xml:space="preserve">Pasterizirano mleko, najmanj 3,2  % m.m., pakiranje 5 do 10 L </t>
  </si>
  <si>
    <t>Grški tip jogurta, sadni, 150 do 200 g</t>
  </si>
  <si>
    <t>Kisla pasterizirana smetana, 18 do 25 % m.m., brez konzervansov in aditivov, pakiranje 3 do 10 kg</t>
  </si>
  <si>
    <t>Surovo maslo 1. kvalitete, min 82 % m.m., brez konzervansov in aditivov, pakiranje 125 do 250 g</t>
  </si>
  <si>
    <t>Sadna skuta, pakiranje v lonček 60 do 100 g</t>
  </si>
  <si>
    <t>Sir za žar,1 do 3 kg</t>
  </si>
  <si>
    <t>Sir kvalitete mascarpone, pakiranje 250 do 500 g</t>
  </si>
  <si>
    <t>Sir dimljeni, min. 45 % m.m. v suhi snovi, pakiranje do 1 kg</t>
  </si>
  <si>
    <t>Topljeni sir za mazanje, koščki v škatli 140 do 200 g</t>
  </si>
  <si>
    <t>Mlečni namaz, 15 do 20 % m.m., pakiranje do 50 g</t>
  </si>
  <si>
    <t>Mlečni namaz z zelišči, 15 do 20 % m.m., pakiranje do 50 g</t>
  </si>
  <si>
    <t>Mlečni puding, vanilija, čokolada, s smetano, brez umetnih barvil in konzervansov, pakiranje 120 do 150 g</t>
  </si>
  <si>
    <t>Bio mleko z okusom vanilije, pasterizirano, min 3,2 m.m., pakiranje 10 do 15 l</t>
  </si>
  <si>
    <t>Mlado goveje stegno, očiščeno, brez bočnika, BK, narezano na zrezke, 80 do 120 g / kos, I. kategorija</t>
  </si>
  <si>
    <t>Rebra mlade govedine</t>
  </si>
  <si>
    <t>Telečje stegno, očiščeno, brez bočnika, BK, narezano na zrezke, 60 do 120 g / kos, I.kategorija</t>
  </si>
  <si>
    <t>Svinjsko stegno, očiščeno, BK, brez slanine, narezano na zrezke, 60 do 120 g / kos, I.kategorija</t>
  </si>
  <si>
    <t>Fižol, rjavi v zrnu, steriliziran, brez konzervansov, pakiranje do 3 kg</t>
  </si>
  <si>
    <t>Svaljki, pirini, pakiranje 1 - 2 kg</t>
  </si>
  <si>
    <t>Borovničevi cmoki, pakiranje 1 do 2 kg</t>
  </si>
  <si>
    <t>Jagodni cmoki, pakiranje 1 do 2 kg</t>
  </si>
  <si>
    <t>Slivovi cmoki,  pakiranje 1 do 2 kg</t>
  </si>
  <si>
    <t>Marelični cmoki, pirini, pakiranje 1 do 2 kg</t>
  </si>
  <si>
    <t>Kalčki, lucerne - alfalfa</t>
  </si>
  <si>
    <t>Francoski polnozrnati rogljič, prazen, 60 do 70 g</t>
  </si>
  <si>
    <t>Leča zelena, razred ekstra</t>
  </si>
  <si>
    <t>Čokoladno lešnikov namaz (min. 13 % lešnikov, min. 7 % manj masten kakav v prahu), pakiranje 0,4 do 3 kg</t>
  </si>
  <si>
    <t>Mleti mak, pakiranje od 200 do 500g</t>
  </si>
  <si>
    <t>Suhe slive brez koščic in konzervansov, razred I, pakiranje 500 do 1000 g</t>
  </si>
  <si>
    <t>Lipov čaj, filter vrečke, gastro pakiranje 1000 do 1500 g</t>
  </si>
  <si>
    <t>Čaj šipek - hibiskus, filter vrečke, gastro pakiranje 1000 do 1500 g</t>
  </si>
  <si>
    <t>Planinski čaj, filter vrečke, gastro pakiranje 1000 do 1500 g</t>
  </si>
  <si>
    <t xml:space="preserve">Francoski rogljič s čokoladnim polnilom, 60 do 70 g </t>
  </si>
  <si>
    <t>Francoski rogljič s čokoladnim polnilom, 80 do 90 g</t>
  </si>
  <si>
    <t>Sirov burek, 60 do 70 g</t>
  </si>
  <si>
    <t>Sirov burek, 100 do 130 g</t>
  </si>
  <si>
    <t>Sirov burek, 200  do 220 g</t>
  </si>
  <si>
    <t>Toast, beli, 500 g</t>
  </si>
  <si>
    <t>Keksi iz polnozrnate pirine moke, pakiranje 1 do 3 kg</t>
  </si>
  <si>
    <t>Keksi iz polnozrnate moke, ovsenih kosmičev in suhega sadja, pakirani od 1 do 3 kg</t>
  </si>
  <si>
    <t>Jabolčni zavitek, listnato testo, 80 g</t>
  </si>
  <si>
    <t>Skutin zavitek, listnato testo, 80 g</t>
  </si>
  <si>
    <t>Marmorni kolač, 80 g</t>
  </si>
  <si>
    <t>Gibanica, 100 g</t>
  </si>
  <si>
    <t>Skutina pita, 100 g</t>
  </si>
  <si>
    <t>Višnjeva pita, 100 g</t>
  </si>
  <si>
    <t>Krof s sadnim polnilom, 80 g</t>
  </si>
  <si>
    <t>Potica kokosova, razrezana (košček 80 g) in pakirana, pakiranje do 1 kg</t>
  </si>
  <si>
    <t>Piščančje prsi s kožo in kostjo, v kosu, razred kakovosti A (max skupno odstopanje 2 % naročene teže)</t>
  </si>
  <si>
    <t xml:space="preserve">Piščančja bedra s kostjo in kožo, 200 do 250 g / kos, razred kakovosti A </t>
  </si>
  <si>
    <t>Sveža piščančja krila, zgornji del kril</t>
  </si>
  <si>
    <t>Sveža piščančja krila, zgornji in srednji del kril</t>
  </si>
  <si>
    <t>Sterilizirano mleko (kratkotrajna sterilizacija), najmanj 3,2  % m.m., pakiranje 1 L</t>
  </si>
  <si>
    <t>Bio piščančje meso, kračke s kožo, od 100 do 120 g</t>
  </si>
  <si>
    <t>Čičerika v slanici, sterilizirana, brez kemičnih konzervansov, pakiranje do 3 kg</t>
  </si>
  <si>
    <t>Kumarice v kisu, pasterizirane, brez kemičnih konzervansov, pakiranje 3 do 5 kg</t>
  </si>
  <si>
    <t>Paradižnik - pelati, celi,  olupljeni, steriliziran, brez kemičnih konzervansov,  pakiranje 2 do 3 kg</t>
  </si>
  <si>
    <t>Rdeča pesa, v kisu, narezana na tanke rezine, pakiranje 3 do 4,5 kg</t>
  </si>
  <si>
    <t>Zamrznjeno korenje - valovite rezine, pakiranje do 2 do 3 kg</t>
  </si>
  <si>
    <t>Zamrznjen stročji fižol zelen, ploščat, pakiranje do 2 do 3 kg</t>
  </si>
  <si>
    <t>Zamrznjen stročji fižol rumen, pakiranje do 2 do 3 kg</t>
  </si>
  <si>
    <t>Zamrznjen brokoli, pakiranje do 2 do 3 kg</t>
  </si>
  <si>
    <t>Zamrznjena cvetača, pakiranje do 2 do 3 kg</t>
  </si>
  <si>
    <t>Zamrznjen brstični ohrovt, pakiranje do 2 do 3 kg</t>
  </si>
  <si>
    <t>Zamrznjene borovnice,  celi plodovi, pakiranje do 2 do 3 kg</t>
  </si>
  <si>
    <t>Zamrznjene jagode, celi plodovi, pakiranje do 2 do 3 kg</t>
  </si>
  <si>
    <t>Zamrznjeni gozdni sadeži, pakiranje do 2 do 3 kg</t>
  </si>
  <si>
    <t>Zamrznjene višnje, brez koščic, pakiranje do 2 do 3 kg</t>
  </si>
  <si>
    <t>Zamrznjene maline, celi plodovi, pakiranje do 2 do 3 kg</t>
  </si>
  <si>
    <t xml:space="preserve">Pomarančni sok, 100 % sadni delež, pakiranje 1 L </t>
  </si>
  <si>
    <t xml:space="preserve">Pomarančni sok, 100 % sadni delež, pakiranje 0,2 L </t>
  </si>
  <si>
    <t xml:space="preserve">Ribezov nektar, min. 25 % sadni delež, pakiranje 1 L </t>
  </si>
  <si>
    <t>Zgoščeni limonin sok, 100 % sadni delež,  pakirano do 1 L</t>
  </si>
  <si>
    <t>Pečene zamrznjene palačinke, prazne, 60 do 70 g / kos, premer min. 20 cm, pakiranje 1 do 2 kg</t>
  </si>
  <si>
    <t>Pečene zamrznjene ajdove palačinke, prazne, 60 do 70 g / kos, premer min. 20 cm,  pakiranje od 1 do 2 kg</t>
  </si>
  <si>
    <t>Sojini polpeti, panirani, 45 do 50 g / kos, pakiranje do 2 kg</t>
  </si>
  <si>
    <t>Zelenjavni zrezki, 90 do 100 g / kos, pakiranje do 2 kg</t>
  </si>
  <si>
    <t>Olive, zelene, brez koščic, sterilizirane, brez konzervansov, pakiranje do 1 kg</t>
  </si>
  <si>
    <t>Koper, zdrobljen, sušen, pakiranje do 100 g</t>
  </si>
  <si>
    <t>Telečje stegno, očiščeno, brez bočnika, BK, narezano na kocke, velikosti po dogovoru, I.kategorija</t>
  </si>
  <si>
    <t xml:space="preserve">Poltrdi, tričetrt mastni sir min. s  25 % m.m. v suhi snovi, štruca, pakiranje 2 do 3 kg </t>
  </si>
  <si>
    <t>Poltrdi sir, min. 45 % m.m. v suhi snovi, štruca, zorjen v foliji, pakiranje do 3 kg</t>
  </si>
  <si>
    <t>Zamrznjeno korenje - kockice, pakiranje do 2 do 3 kg</t>
  </si>
  <si>
    <t>Zamrznjena mlečna koruza v zrnju, pakiranje do 2 do 3 kg</t>
  </si>
  <si>
    <t>Krompirjevi svaljki s skuto, pakiranje 1 do 2 kg</t>
  </si>
  <si>
    <t>Sirovi štruklji – sladki,  brez konzervansov, v kosu,  pakiranje 1 do 2 kg</t>
  </si>
  <si>
    <r>
      <t>Sirovi štruklji – slani,  brez konzervansov, v kosu,</t>
    </r>
    <r>
      <rPr>
        <sz val="9"/>
        <color theme="4"/>
        <rFont val="Arial Narrow"/>
        <family val="2"/>
        <charset val="238"/>
      </rPr>
      <t xml:space="preserve"> </t>
    </r>
    <r>
      <rPr>
        <sz val="9"/>
        <rFont val="Arial Narrow"/>
        <family val="2"/>
        <charset val="238"/>
      </rPr>
      <t xml:space="preserve"> pakiranje 1 do 2 kg</t>
    </r>
  </si>
  <si>
    <t>Pečene zamrznjene palačinke, polnjene z marmeladnim nadevom, 60 do 72 g / kos, pakiranje 1 do 2 kg</t>
  </si>
  <si>
    <t>Pečene zamrznjene palačinke, polnjene s čokoladnim nadevom, 65 do 72 g / kos, pakiranje 1 do 2 kg</t>
  </si>
  <si>
    <t>Kus kus – instant, pakiranje od 2 do 5 kg</t>
  </si>
  <si>
    <t>Koruzni kosmiči, pakiranje od 1 do 2,5 kg</t>
  </si>
  <si>
    <t xml:space="preserve">Musli s čokolado,  pakiranje od 700 do 1000g </t>
  </si>
  <si>
    <t>Kremna rezina, 80 g</t>
  </si>
  <si>
    <t>Bazilika, zdrobljena, sušena,  pakiranje od 100 do 200 g</t>
  </si>
  <si>
    <t>Cimet mleti, pakiranje do 600 g</t>
  </si>
  <si>
    <t>Curry, mleti, pakiranje do 200 g</t>
  </si>
  <si>
    <t>Čebula, zrnasta, pakiranje od 500 do 700 g</t>
  </si>
  <si>
    <t>Česen zrnasti, pakiranje od 800 do 1000 g</t>
  </si>
  <si>
    <t>Kumina mleta, sušena, pakiranje do 500 g</t>
  </si>
  <si>
    <t>Kurkuma, pakiranje 100 do 400 g</t>
  </si>
  <si>
    <t>Muškatni orešček mleti, pakiranje do 600 g</t>
  </si>
  <si>
    <t>Origano, sušen, zdrobljen, pakiranje od 100 do 200 g</t>
  </si>
  <si>
    <t>Paprika rdeča, mleta, sladka, pakiranje od 400 do 1000 g</t>
  </si>
  <si>
    <t>Rožmarin, narezan, sušen, pakiranje do 400 g</t>
  </si>
  <si>
    <t>Šetraj, pakiranje od 100 do 300 g</t>
  </si>
  <si>
    <t>Timijan, pakiranje od 100 do 450 g</t>
  </si>
  <si>
    <t>Lovorjev list, pakiranje do 100 g</t>
  </si>
  <si>
    <t>Poper črni, mleti, pakiranje do 1000 g</t>
  </si>
  <si>
    <t>Alkoholni kis 9 %, pakiranje 5 L</t>
  </si>
  <si>
    <t>Morska sol, fino mleta, brez dodanih sredstev za sprijemanje, pakiranje 1 kg</t>
  </si>
  <si>
    <t>Čokolada v prahu, min 36 % kakavovih delcev, pakiranje od 200 do 1000 g</t>
  </si>
  <si>
    <t>Prašek za puding – vanilija, naravno obarvani, pakiranje do 1 kg</t>
  </si>
  <si>
    <t>Prašek za puding – čokolada, naravno obarvani,  pakiranje do 1 kg</t>
  </si>
  <si>
    <t>Jedilna soda bikarbona od 250 do 1000 g</t>
  </si>
  <si>
    <t>Sladkor kristalni, pakiranje 25 kg</t>
  </si>
  <si>
    <t>Kokosova moka, pakiranje 200 g do 500 g</t>
  </si>
  <si>
    <t>Jušne kroglice, pakiranje od 500 do 1000g</t>
  </si>
  <si>
    <t>Fritati, pakiranje od 500 do 1000 g</t>
  </si>
  <si>
    <t>Sladoled kremni/mlečni brez umetnih sladil z različnimi okusi, kornet, pakiranje 100 do 125 ml</t>
  </si>
  <si>
    <t>Žemlja, pšenična, črna, 80 g / kos, po potrebi prerezana</t>
  </si>
  <si>
    <t>Žemlja, koruzna, mešana, 60 g / kos, po potrebi prerezano</t>
  </si>
  <si>
    <t>Žemlja, koruzna, mešana, 80 g / kos, po potrebi prerezana</t>
  </si>
  <si>
    <t xml:space="preserve">Bombeta, pirina, 60 g / kos, po potrebi prerezano </t>
  </si>
  <si>
    <t>Bombeta, pirina, 80 g / kos, po potrebi prerezano</t>
  </si>
  <si>
    <t>Hot dog štručka, pšenična, bela 60 g / kos, prerezana na pol ali luknjana</t>
  </si>
  <si>
    <t>Hot dog štručka, pšenična, črna, 60 g / kos, prerezana na pol ali luknjana</t>
  </si>
  <si>
    <t>Štručka, pšenična, polnozrnata, 60g, po potrebi prerezana</t>
  </si>
  <si>
    <t>Štručka, pšenična, polnozrnata, 80g, po potrebi prerezana</t>
  </si>
  <si>
    <t>Štručka, pšenična, polnozrnata, 100g, po potrebi prerezana</t>
  </si>
  <si>
    <t>Štručka, pšenična, makova, 60g, po potrebi prerezana</t>
  </si>
  <si>
    <t>Kajzerica, pšenična, polbela, 60g, po potrebi prerezana</t>
  </si>
  <si>
    <t>Kajzerica, pšenična, polbela, 80g, po potrebi prerezana</t>
  </si>
  <si>
    <t>Kajzerica, pšenična, črna, 60g, po potrebi prerezana</t>
  </si>
  <si>
    <t>Kajzerica, pšenična, črna, 80g, po potrebi prerezana</t>
  </si>
  <si>
    <t>Hot dog štručka, pšenična, bela, 80 g / kos, prerezana na pol ali luknjana</t>
  </si>
  <si>
    <t>Hot dog štručka, pšenična, črna, 80 g / kos, prerezana na pol ali luknjana</t>
  </si>
  <si>
    <t xml:space="preserve">Pšenični kruh, črni, rezan, pakiran 0,7-1kg </t>
  </si>
  <si>
    <t>Pšenični kruh, polbeli, rezan, pakiran 0,7-1 kg</t>
  </si>
  <si>
    <t>Graham kruh, rezan, pakiran 0,7 -1kg</t>
  </si>
  <si>
    <t>Nektarji in sokovi pakirani v literski embalaži morajo imeti pokrovček na navoj  z možnostjo ponovnega zapiranja.</t>
  </si>
  <si>
    <t>Valjani rezanci - jušna zakuha, pšenični z jajci, pakiranje do 2 kg</t>
  </si>
  <si>
    <t>Štručka, ovsena, mešana, 60 g, po potrebi prerezana</t>
  </si>
  <si>
    <t>Štručka, ovsena,mešana, 80 g, po potrebi prerezana</t>
  </si>
  <si>
    <t>Čas dostave za vsa živila iz te skupine izdelkov bo dogovorjen z naročnikom ob vsaki dobavi sproti, ker naročnik nima skladiščnih kapacitet za ta živila.</t>
  </si>
  <si>
    <t>Vsa živila iz te skupine izdelkov morajo biti brez ojačevalcev okusa, umetnih barvil in kemičnih konzervansov.</t>
  </si>
  <si>
    <t>V primeru, da je bilo živilo odtajano in ponovno zamrznjeno, bo naročnik tako živilo zavrnil.</t>
  </si>
  <si>
    <t>Mlado goveje stegno, očiščeno, brez bočnika, BK, v kosu, I.kategorija</t>
  </si>
  <si>
    <t>Svinjsko stegno, očiščeno, BK, brez slanine, v kosu, I.kategorija</t>
  </si>
  <si>
    <t>Goveji flam</t>
  </si>
  <si>
    <t xml:space="preserve">Puranji file, razred kakovosti A, narezan na zrezke 80 do 120 g </t>
  </si>
  <si>
    <t xml:space="preserve">Krvavice v naravnem črevu, 70 do 90 g </t>
  </si>
  <si>
    <t>Naravna mineralna voda, negazirana, pakiranje 0,5 L</t>
  </si>
  <si>
    <t>Naravna mineralna voda, negazirana, pakiranje 1,5 L</t>
  </si>
  <si>
    <t>Bio riževa moka, pakiranje do 1 kg</t>
  </si>
  <si>
    <t>Bio čičerikina moka, pakiranje do 1 kg</t>
  </si>
  <si>
    <t>Bio kvinoja, pakiranje do 1 kg</t>
  </si>
  <si>
    <t>Bio bulgur, pakiranje do 25 kg</t>
  </si>
  <si>
    <t>Bio riž, okroglozrnat, pakiranje do 5 kg</t>
  </si>
  <si>
    <t>Bio neoluščen riž, pakiranje do 1 kg</t>
  </si>
  <si>
    <t xml:space="preserve">Oljčno olje 100 %, ekstra deviško, pakiranje do 1 L </t>
  </si>
  <si>
    <t>Leča rjava, razred ekstra</t>
  </si>
  <si>
    <t>Fižol češnjevec v zrnju, razred ekstra</t>
  </si>
  <si>
    <t>Pšenični beli kruh (T-500), 0,7 do 1,0 kg</t>
  </si>
  <si>
    <t>Ovsen mešani kruh, 0,7 do 1,0 kg, rezan in pakiran</t>
  </si>
  <si>
    <t>Polnozrnat kruh, 0,7 do 1,0 kg, rezan in pakiran</t>
  </si>
  <si>
    <t>Štručka, pšenična, polnozrnata, 40g</t>
  </si>
  <si>
    <t>Štručka, pšenična, makova, 40g</t>
  </si>
  <si>
    <t>Štručka, ovsena, mešana, 40 g</t>
  </si>
  <si>
    <t>kos</t>
  </si>
  <si>
    <t>MLEKO IN MLEČNI IZDELKI</t>
  </si>
  <si>
    <t>Grški tip jogurta, naravni, 150 do 200 g</t>
  </si>
  <si>
    <t xml:space="preserve"> MESO IN MESNI IZDELKI</t>
  </si>
  <si>
    <t>Čevapčiči iz mletega manj začinjenega in soljenega mesa (50 % stegno mlade govedine I.kat. BK in 50 % svinjsko stegno I.kat. BK), 25 do 50 g / kos</t>
  </si>
  <si>
    <t>Bio piščančje meso, file stegna brez kosti in kože, v kosu</t>
  </si>
  <si>
    <t>Bio puranje meso, file, v kosu</t>
  </si>
  <si>
    <t>RIBE IN KONZERVIRANE RIBE</t>
  </si>
  <si>
    <t xml:space="preserve"> SVEŽE SADJE IN ZELENJAVA</t>
  </si>
  <si>
    <t>ZAMRZNJENA IN KONZERVIRANA ZELENJAVA IN SADJE</t>
  </si>
  <si>
    <t>Marinirana rdeča pesa, narezana na rezine, brez konzervansov in umetnih sladil, pakiranje 5 do 10 kg, v vedru</t>
  </si>
  <si>
    <t>SADNI SOKOVI IN SIRUPI</t>
  </si>
  <si>
    <t>ZAMRZNJENI IZDELKI IZ TESTA</t>
  </si>
  <si>
    <t>Žitni polpeti, 45 do 55 g / kos, pakirano od 1 do 2 kg</t>
  </si>
  <si>
    <t>ŽITA, MLEVSKI IZDELKI, TESTNINE</t>
  </si>
  <si>
    <t>Ajdova moka, pakiranje 1 kg</t>
  </si>
  <si>
    <t>Pšenični zdrob, pakiranje od 1 do 2 kg</t>
  </si>
  <si>
    <t>Ješprenj, pakiranje 1 kg</t>
  </si>
  <si>
    <t>Prosena kaša, pakiranje 1 kg</t>
  </si>
  <si>
    <t>KRUH, PEKOVSKO PECIVO, KEKSI, SLAŠČIČARSKI IZDELKI</t>
  </si>
  <si>
    <t>SPLOŠNO PREHRAMBENO BLAGO</t>
  </si>
  <si>
    <r>
      <t>Majaron, sušen</t>
    </r>
    <r>
      <rPr>
        <u/>
        <sz val="9"/>
        <rFont val="Arial Narrow"/>
        <family val="2"/>
        <charset val="238"/>
      </rPr>
      <t>,</t>
    </r>
    <r>
      <rPr>
        <sz val="9"/>
        <rFont val="Arial Narrow"/>
        <family val="2"/>
        <charset val="238"/>
      </rPr>
      <t xml:space="preserve"> zdrobljen, pakiranje od 100 do 400 g</t>
    </r>
  </si>
  <si>
    <t xml:space="preserve">Pasterizirano delno posneto mleko,  1,5 do 1,8 % m.m., pakiranje 5 do 10 L </t>
  </si>
  <si>
    <t>Sterilizirano  mleko z okusom čokolade (kratkotrajna sterilizacija), najmanj 3,2 % m.m., pakiranje 0,2 L, dodana slamica</t>
  </si>
  <si>
    <t>Sterilizirano mleko (kratkotrajna sterilizacija), najmanj 3,2 % m.m., pakiranje 0,2 L, dodana slamica</t>
  </si>
  <si>
    <t>Sadni jogurt, od 1,1 do 1,3 % m.m., pakiranje:  200 do 250 g</t>
  </si>
  <si>
    <t>Navadni jogurt, od 1,3 do 1,5 % m.m., pakiranje: lonček 150 do 180 g</t>
  </si>
  <si>
    <t>Sadni jogurt z žiti, 200 do 250 g</t>
  </si>
  <si>
    <t>Goveje meso, rostbif, brez kosti, v kosu</t>
  </si>
  <si>
    <t>Piščančji file v kosu, razred kakovosti A (max skupno odstopanje 2 % naročene teže)</t>
  </si>
  <si>
    <t xml:space="preserve">Piščančja hrenovka, brez ovoja, polovička 60 do 80 g </t>
  </si>
  <si>
    <t>Pečenice iz svinjskega mesa v naravnem ovoju, manj začinjene, 115 do 125 g / kos</t>
  </si>
  <si>
    <t xml:space="preserve">Suho meso – prekajena svinjska rebra </t>
  </si>
  <si>
    <t>Bio mlado goveje stegno, očiščeno, brez bočnika, BK, zrezki 70 -90 g, I. kategorija</t>
  </si>
  <si>
    <t>Breskov kompot, manj sladek, min 50 % plodu, pasteriziran ali steriliziran, brez kemičnih konzervansov, pakiranje 2 do 4,5 kg</t>
  </si>
  <si>
    <t>Marelični kompot, manj sladek,  min 50 % plodu, pasteriziran ali steriliziran, brez kemičnih konzervansov, pakiranje 2 do 4,5 kg</t>
  </si>
  <si>
    <t>Ananasov kompot – kocke, manj sladek,  min 50 % plodu, pasteriziran ali steriliziran, brez kemičnih konzervansov, pakiranje 2 do 4,5 kg</t>
  </si>
  <si>
    <t>Višnjev kompot (brez koščic), manj sladek, min 50 % plodu, pasteriziran ali steriliziran, brez kemičnih konzervansov, pakiranje 3 do 4,5 kg</t>
  </si>
  <si>
    <t>Ananasov sok, 100 % sadni delež, pakiranje 1 L</t>
  </si>
  <si>
    <r>
      <t>Naravna mineralna voda, z dodanim CO</t>
    </r>
    <r>
      <rPr>
        <vertAlign val="subscript"/>
        <sz val="9"/>
        <rFont val="Arial Narrow"/>
        <family val="2"/>
        <charset val="238"/>
      </rPr>
      <t>2</t>
    </r>
    <r>
      <rPr>
        <sz val="9"/>
        <rFont val="Arial Narrow"/>
        <family val="2"/>
        <charset val="238"/>
      </rPr>
      <t>, pakiranje 1,5 L</t>
    </r>
  </si>
  <si>
    <t>Pirin kruh, 0,7 do 1,0 kg, rezan in pakiran</t>
  </si>
  <si>
    <t>Štručka, ajdova, mešana, 60g / kos, po potrebi prerezano</t>
  </si>
  <si>
    <t>Štručka, ajdova, mešana, 80 g / kos, po potrebi prerazana</t>
  </si>
  <si>
    <t>Štručka, ržena, mešana, 60g / kos, po potrebi prerezano</t>
  </si>
  <si>
    <t>Štručka pletena, pšenična, makova, 80g, po potrebi prerezana</t>
  </si>
  <si>
    <t>Koruzni škrob, brez glutena, pakiranje od 1 do 3 kg</t>
  </si>
  <si>
    <t>Ponudnik: _____________________________________________________________</t>
  </si>
  <si>
    <t>ki ga zastopa:___________________________________________________________</t>
  </si>
  <si>
    <t>dajem naslednjo ponudbo št.:_______________________________________________</t>
  </si>
  <si>
    <t>Piščančja stegna, file, brez kosti in kože, v kosu, razred kakovosti A</t>
  </si>
  <si>
    <t>Zamrznjeno baby korenje, pakiranje do 2 do 3 kg</t>
  </si>
  <si>
    <t>Motovilec</t>
  </si>
  <si>
    <t>Rukola</t>
  </si>
  <si>
    <t>Radič rdeči</t>
  </si>
  <si>
    <t>Kitajsko zelje</t>
  </si>
  <si>
    <t>Cvetača, cvet</t>
  </si>
  <si>
    <t>Koleraba rumena (podzemna)</t>
  </si>
  <si>
    <t>Ohrovt v glavah</t>
  </si>
  <si>
    <t>Kumare</t>
  </si>
  <si>
    <t>Bučke</t>
  </si>
  <si>
    <t>Čebula, bela</t>
  </si>
  <si>
    <t>Česen</t>
  </si>
  <si>
    <t>Por</t>
  </si>
  <si>
    <t>Korenje rdeče</t>
  </si>
  <si>
    <t>Peteršilj listi</t>
  </si>
  <si>
    <t>Peteršilj gomolj</t>
  </si>
  <si>
    <t>Zelena gomolj</t>
  </si>
  <si>
    <t>Jajčevci</t>
  </si>
  <si>
    <t>Blitva, list</t>
  </si>
  <si>
    <t>Brokoli</t>
  </si>
  <si>
    <t>Rdeča redkvica</t>
  </si>
  <si>
    <t>Marelice, do 100 g / kos</t>
  </si>
  <si>
    <t>Lubenice</t>
  </si>
  <si>
    <t>Melone</t>
  </si>
  <si>
    <t>Nashi</t>
  </si>
  <si>
    <t>Banane, do 150 g / kos</t>
  </si>
  <si>
    <t>Ananas, kaliber 5</t>
  </si>
  <si>
    <t>Ringlo</t>
  </si>
  <si>
    <t>Eko korenje</t>
  </si>
  <si>
    <t>Eko kumare</t>
  </si>
  <si>
    <t>Eko bučke</t>
  </si>
  <si>
    <t>Eko banane, do 150 g / kos</t>
  </si>
  <si>
    <t>Eko melone</t>
  </si>
  <si>
    <t>Nektarine, do 120 g / kos, razred I</t>
  </si>
  <si>
    <t>2. sklop: SMETANA, SKUTA, SIRI</t>
  </si>
  <si>
    <t>SKUPAJ  VREDNOST SKLOPA 1.</t>
  </si>
  <si>
    <t>SKUPAJ  VREDNOST SKLOPA 2.</t>
  </si>
  <si>
    <t>SKUPAJ VREDNOST SKLOPA 3.</t>
  </si>
  <si>
    <t>SKUPAJ  VREDNOST SKLOPA 4.</t>
  </si>
  <si>
    <t>5. sklop: BIO MLEKO IN MLEČNI IZDELKI</t>
  </si>
  <si>
    <t>SKUPAJ VREDNOST SKLOPA 5.</t>
  </si>
  <si>
    <t>6. sklop: ŽIVILA IZ SHEM KAKOVOSTI (brez eko živil): SVEŽE MLADO GOVEJE MESO (npr. izbrana kakovost)</t>
  </si>
  <si>
    <t>SKUPAJ  VREDNOST SKLOPA 6.</t>
  </si>
  <si>
    <t>7.sklop: SVEŽE MLADO GOVEJE, TELEČJE MESO</t>
  </si>
  <si>
    <t>SKUPAJ  VREDNOST SKLOPA 7.</t>
  </si>
  <si>
    <t>SKUPAJ  VREDNOST SKLOPA 8.</t>
  </si>
  <si>
    <t>SKUPAJ  VREDNOST SKLOPA 9.</t>
  </si>
  <si>
    <t>10. sklop: PERUTNINSKO MESO IN IZDELKI IZ PERUTNINSKEGA MESA</t>
  </si>
  <si>
    <t>SKUPAJ  VREDNOST SKLOPA 10.</t>
  </si>
  <si>
    <t>11. sklop: OSTALI MESNI IZDELKI</t>
  </si>
  <si>
    <t>SKUPAJ  VREDNOST SKLOPA 11.</t>
  </si>
  <si>
    <t>SKUPAJ  VREDNOST SKLOPA 12.</t>
  </si>
  <si>
    <t>13. sklop: BIO PIŠČANČJE MESO</t>
  </si>
  <si>
    <t>SKUPAJ  VREDNOST SKLOPA 13.</t>
  </si>
  <si>
    <t xml:space="preserve">14. sklop: ZAMRZNJENE RIBE </t>
  </si>
  <si>
    <t>SKUPAJ  VREDNOST SKLOPA 14.</t>
  </si>
  <si>
    <t>15. sklop : KONZERVIRANE RIBE</t>
  </si>
  <si>
    <t>SKUPAJ  VREDNOST SKLOPA 15.</t>
  </si>
  <si>
    <t>16. sklop:  SVEŽA ZELENJAVA IN ZELIŠČA</t>
  </si>
  <si>
    <t>SKUPAJ  VREDNOST SKLOPA 16.</t>
  </si>
  <si>
    <t>SKUPAJ  VREDNOST SKLOPA 18.</t>
  </si>
  <si>
    <t>SKUPAJ  VREDNOST SKLOPA 19.</t>
  </si>
  <si>
    <t>SKUPAJ  VREDNOST SKLOPA 20.</t>
  </si>
  <si>
    <t>SKUPAJ  VREDNOST SKLOPA 21.</t>
  </si>
  <si>
    <t>SKUPAJ  VREDNOST SKLOPA 22.</t>
  </si>
  <si>
    <t>Za sklop 22. in 23.: Sokovom v pakiranju 0,2 do 0,25 L mora biti dodana slamica oziroma mora biti embalaža oblikovana tako, da omogoča higiensko ustrezno pitje neposredno iz embalaže (npr. pokrovček z navojem)</t>
  </si>
  <si>
    <t>SKUPAJ  VREDNOST SKLOPA 27.</t>
  </si>
  <si>
    <t>SKUPAJ  VREDNOST SKLOPA 28.</t>
  </si>
  <si>
    <t>SKUPAJ  VREDNOST SKLOPA 29.</t>
  </si>
  <si>
    <t>SKUPAJ  VREDNOST SKLOPA 30.</t>
  </si>
  <si>
    <t>SKUPAJ  VREDNOST SKLOPA 31.</t>
  </si>
  <si>
    <t>SKUPAJ  VREDNOST SKLOPA 32.</t>
  </si>
  <si>
    <t>SKUPAJ  VREDNOST SKLOPA 33.</t>
  </si>
  <si>
    <t>SKUPAJ  VREDNOST SKLOPA 34.</t>
  </si>
  <si>
    <t>SKUPAJ  VREDNOST SKLOPA 35.</t>
  </si>
  <si>
    <t>SKUPAJ  VREDNOST SKLOPA 36.</t>
  </si>
  <si>
    <t>SKUPAJ  VREDNOST SKLOPA 37.</t>
  </si>
  <si>
    <t>SKUPAJ  VREDNOST SKLOPA 38.</t>
  </si>
  <si>
    <t>SKUPAJ  VREDNOST SKLOPA 39.</t>
  </si>
  <si>
    <t>SKUPAJ  VREDNOST SKLOPA 40.</t>
  </si>
  <si>
    <t>SKUPAJ  VREDNOST SKLOPA 41.</t>
  </si>
  <si>
    <t>SKUPAJ  VREDNOST SKLOPA 42.</t>
  </si>
  <si>
    <t>SKUPAJ  VREDNOST SKLOPA 44.</t>
  </si>
  <si>
    <t>Pinjole, jedrca, pakiranje do 500 g</t>
  </si>
  <si>
    <t>Indijski oreščki,  pakiranje 500 do 1000 g</t>
  </si>
  <si>
    <t>Rozine, pakiranje 500 do 1000 g</t>
  </si>
  <si>
    <t>Solata endivija, razred I</t>
  </si>
  <si>
    <t>Paradižnik češnjevec, razred I</t>
  </si>
  <si>
    <t>Paradižnik, razred I</t>
  </si>
  <si>
    <t>Paprika  rdeča, razred I</t>
  </si>
  <si>
    <t>Paprika zelena, razred I</t>
  </si>
  <si>
    <t>Paprika rumena, razred I</t>
  </si>
  <si>
    <t>Pomaranče, do 120 g / kos, brez pešk, razred I</t>
  </si>
  <si>
    <t>Limone, do 100 g / kos, razred I</t>
  </si>
  <si>
    <t>Eko hruške, do 120 g / kos, razred I</t>
  </si>
  <si>
    <t>Eko jabolka, do 120 g / kos, razred I</t>
  </si>
  <si>
    <t>Eko limone, do 100 g / kos, razred I</t>
  </si>
  <si>
    <t>Eko pomaranče, do 120 g/ kos, razred I</t>
  </si>
  <si>
    <t>Grozdje, belo namizno, razred I</t>
  </si>
  <si>
    <t>Grozdje, rdeče namizno, razred I</t>
  </si>
  <si>
    <t>Breskve, do 120 g / kos, razred I</t>
  </si>
  <si>
    <t>Hruške, do 120 g / kos, razred I</t>
  </si>
  <si>
    <t>Sklop 37. in 39.: Za vsa živila v tem sklopu se zahteva, da vsebujejo manj kot 2 % trans maščobnih kislin.Kot ustrezno dokazilo se šteje proizvodna specifikacija ali deklaracija, kjer je navedena vsebnost trans maščobnih kislin. Če tega ni, ponudnik predloži lastno izjavo, dano pod kazensko in materialno odgovornostjo.</t>
  </si>
  <si>
    <t>Ajdova kaša, pakiranje 1 kg do 2 kg</t>
  </si>
  <si>
    <t>Široki rezanci - pšenični z jajci, pakiranje od 2 do 8 kg</t>
  </si>
  <si>
    <t>Pšenične testenine z jajci, metuljčki, za prilogo, pakiranje od 500 g do 5 kg</t>
  </si>
  <si>
    <t>Klinčki mleti, pakiranje do 160 g</t>
  </si>
  <si>
    <t>Keksi, s koščki čokolade, pakiranje 250 g do 3 kg</t>
  </si>
  <si>
    <t>Ananasov sok, 100 % sadni delež, pakiranje 0,2 L</t>
  </si>
  <si>
    <t>Vodni vlivanci, jajčni – zakuha, pakiranje do 2 kg</t>
  </si>
  <si>
    <t>Svedrčki - pšenični z jajci, pakiranje od 2 do 10 kg</t>
  </si>
  <si>
    <r>
      <t>Peresniki - pšenični z jajci, pakiranje od 2 do</t>
    </r>
    <r>
      <rPr>
        <sz val="9"/>
        <rFont val="Arial Narrow"/>
        <family val="2"/>
        <charset val="238"/>
      </rPr>
      <t xml:space="preserve"> 10 kg</t>
    </r>
  </si>
  <si>
    <t>Bio goveja hrenovka, min 62 % govedine, z rastlinskim oljem, brez dodane svinjine, brez alergenov, v naravnem bio ovoju iz ovčjega čreva, 60 do 70 g</t>
  </si>
  <si>
    <t>Bio telečja hrenovka, min 62 % teletine, z rastlinskim oljem, brez dodane svinjine, brez alergenov, v naravnem bio ovoju iz ovčjega čreva, 60 do 70 g</t>
  </si>
  <si>
    <t>Jabolčni zavitek, vlečeno testo, 100  g</t>
  </si>
  <si>
    <t>Medenjaki, pakiranje od 200 do 1000 g</t>
  </si>
  <si>
    <t>Jabolčna pita, 100 g</t>
  </si>
  <si>
    <t xml:space="preserve">Bučno olje 100 %,  jedilno nerafinirano, pakiranje do 1 L </t>
  </si>
  <si>
    <t>Čebula, rdeča</t>
  </si>
  <si>
    <t>Solata krhkolistna, podobno kot Gentila in kristalka, razred I</t>
  </si>
  <si>
    <t>Eko krhkolistna solata, razred I</t>
  </si>
  <si>
    <t>Solata krhkolistna, glavnata kot ledenka, razred I</t>
  </si>
  <si>
    <t>Kavovina za belo kavo (enakovredno kot cikorija, kot Frank), pakiranje 250 do 500 g</t>
  </si>
  <si>
    <t>Instant kakavov napitek v granulah, min. 25 % kakava, pakiranje do 2,5 kg (kvaliteta Benquick ali enakovredno)</t>
  </si>
  <si>
    <t>Zamrznjena špinača - briketi (pasirana), pakiranje do 2 do 3 kg</t>
  </si>
  <si>
    <t>Fileti tunine, v kosih, v oljčnem olju vsebuje minimalno 70 % tune,  pakiranje 1500 do 2000 g, v pločevinki</t>
  </si>
  <si>
    <t>Marmelada, porcijska 15-28 g, minimalno dva okusa, izjemoma lahko s konzervansi</t>
  </si>
  <si>
    <t>Žafranika, mleta, pakirana do 20 g, pakiranje lahko v kozarčku</t>
  </si>
  <si>
    <t>Jabolčni kis, 5 %, naravni postopek kisanja, pakiranje od 1 do 5 L</t>
  </si>
  <si>
    <t>Sojini koščki (sojino meso), pakiranje do 0,5 kg</t>
  </si>
  <si>
    <t>Goveji bržola (visoki hrbet), brez kosti, narezano na zrezke 80 do 120 g/kos</t>
  </si>
  <si>
    <t>Svinjski vrat, BK,I.kategorija, v kosu</t>
  </si>
  <si>
    <t>Svinjski kare, BK, očiščeno, I.kategorija, v kosu</t>
  </si>
  <si>
    <t>Suho meso – prekajena svinjska šunka (brez kosti in kože), v kosu</t>
  </si>
  <si>
    <t>Pečena hamburška slanina, v kosu</t>
  </si>
  <si>
    <t>Slanina, sveža, v kosu</t>
  </si>
  <si>
    <t>Mandarine, klementine in križanci, do 100 g / kos, brez pešk, razred I</t>
  </si>
  <si>
    <t xml:space="preserve">Pecilni prašek, pakiranje do 15 g (lahko 5x13g) </t>
  </si>
  <si>
    <t>Žemlja (lahko bombeta), pšenična, črna, 60 g / kos, po potrebi prerezana</t>
  </si>
  <si>
    <t>Žemlja (lahko bombeta), pšenična, črna, 100 g / kos, po potrebi prerezana</t>
  </si>
  <si>
    <t>Zdrobovi cmoki, (lahko s skuto) pakiranje 1 do 2 kg</t>
  </si>
  <si>
    <t>Koruzni zdrob - instant (podobno kot polenta), pakiranje 1 kg do 5 kg</t>
  </si>
  <si>
    <t>Sveži polnomastni beli sir iz kravjega mleka v slanici, pakiranje do 1 kg  (kot Feta ali enakovredno)</t>
  </si>
  <si>
    <t>Navadni jogurt, tekoč, od 1,2 do 1,5 % m.m., pakiranje:  200 do 250 g</t>
  </si>
  <si>
    <t>Navadni  jogurt, 3,2 do 3,5 % m.m., pakiranje 200 do 250 g</t>
  </si>
  <si>
    <t>Navadni jogurt, 3,2 do 3,5 % m.m., pakiranje: lonček 150 do 180 g</t>
  </si>
  <si>
    <t>Sadni jogurt  2,0 do 3,5 % m.m., pakiranje: lonček 150 do 160 g</t>
  </si>
  <si>
    <t>Sadni probiotični jogurt 2,0 do 3,5 % m.m., pakiranje: lonček 150 do 180 g</t>
  </si>
  <si>
    <t>Navadni jogurt, deklariran brez laktoze, pakiranje:  150 do 500 g</t>
  </si>
  <si>
    <t>Sadni jogurt,  brez laktoze, brez dodanega sladkorja in sladil, pakiranje: lonček 140 do 150 g</t>
  </si>
  <si>
    <t>Sveži polnomastni sir, v kosu, min. 40 % m.m. v suhi snovi, pakiranje 200 do 1000 g (kvaliteta Mozzarella ali enakovredno)</t>
  </si>
  <si>
    <t>1. sklop: ŽIVILA IZ SHEM KAKOVOSTI (brez eko živil): MLEKO IN JOGURTI (npr. izbrana kakovost)</t>
  </si>
  <si>
    <t>4. sklop: ŽIVILA IZ SHEM KAKOVOSTI (brez eko živil): MASLO IN NAMAZI (npr. izbrana kakovost)</t>
  </si>
  <si>
    <t>3. sklop: MLEČNI PUDING, SLADOLEDI</t>
  </si>
  <si>
    <t>Poltrdi sir, min. 45 % m.m. v suhi snovi, deklariran brez laktoze, pakiranje od 300 do 600g</t>
  </si>
  <si>
    <t>Sterilizirano mleko (kratkotrajna sterilizacija), deklarirano brez laktoze, od 3,2 do 3,5 % m.m., pakiranje 1 L</t>
  </si>
  <si>
    <t>Sterilizirano mleko (kratkotrajna sterilizacija),deklarirano brez laktoze, najmanj 3,2 % m.m., pakiranje 0,2 L, dodana slamica</t>
  </si>
  <si>
    <t>8. sklop: SVEŽE SVINJSKO MESO</t>
  </si>
  <si>
    <r>
      <t xml:space="preserve">Piščančje nabodalo z zelenjavo </t>
    </r>
    <r>
      <rPr>
        <b/>
        <sz val="9"/>
        <rFont val="Arial Narrow"/>
        <family val="2"/>
        <charset val="238"/>
      </rPr>
      <t>brez svinjine</t>
    </r>
    <r>
      <rPr>
        <sz val="9"/>
        <rFont val="Arial Narrow"/>
        <family val="2"/>
        <charset val="238"/>
      </rPr>
      <t xml:space="preserve"> (min 75 % mesa – piščančje stegno ali prsa in do 15 % zelenjave), brez konzervansov, 100 do 120 g</t>
    </r>
  </si>
  <si>
    <t>Piščančji file, narezano na zrezke 8 do 12 dag, razred kakovosti A (max skupno odstopanje 2 % naročene teže)</t>
  </si>
  <si>
    <t>9. sklop:ŽIVILA IZ SHEM KAKOVOSTI (brez eko živil): SVEŽE PERUTNINSKO MESO (npr. višja ali izbrana kakovost)</t>
  </si>
  <si>
    <r>
      <rPr>
        <b/>
        <sz val="9"/>
        <rFont val="Arial Narrow"/>
        <family val="2"/>
        <charset val="238"/>
      </rPr>
      <t>ARGENTINSKI OSLIČ</t>
    </r>
    <r>
      <rPr>
        <sz val="9"/>
        <rFont val="Arial Narrow"/>
        <family val="2"/>
        <charset val="238"/>
      </rPr>
      <t xml:space="preserve"> - file, porcijski (od 60 do 120 g na kos), posamič zamrznjen, ločen s folijo, (max 10 % odstopanje od naročene teže), brez kosti, pakiranje do 8 kg, I.kvaliteta</t>
    </r>
  </si>
  <si>
    <r>
      <rPr>
        <b/>
        <sz val="9"/>
        <rFont val="Arial Narrow"/>
        <family val="2"/>
        <charset val="238"/>
      </rPr>
      <t>BRANCIN</t>
    </r>
    <r>
      <rPr>
        <sz val="9"/>
        <rFont val="Arial Narrow"/>
        <family val="2"/>
        <charset val="238"/>
      </rPr>
      <t xml:space="preserve"> - file, porcijski (od 80 do 140 g na kos), posamič zamrznjen, (max 10 % odstopanje od naročene teže), brez kosti, I.kvaliteta</t>
    </r>
  </si>
  <si>
    <r>
      <rPr>
        <b/>
        <sz val="9"/>
        <rFont val="Arial Narrow"/>
        <family val="2"/>
        <charset val="238"/>
      </rPr>
      <t>ORADA</t>
    </r>
    <r>
      <rPr>
        <sz val="9"/>
        <rFont val="Arial Narrow"/>
        <family val="2"/>
        <charset val="238"/>
      </rPr>
      <t xml:space="preserve"> - file, porcijski, (od 80 do 140 g na kos), posamič zamrznjen, (max 10 % odstopanje od naročene teže), brez kosti, I.kvaliteta</t>
    </r>
  </si>
  <si>
    <r>
      <rPr>
        <b/>
        <sz val="9"/>
        <rFont val="Arial Narrow"/>
        <family val="2"/>
        <charset val="238"/>
      </rPr>
      <t>LOSOS DIMLJEN,</t>
    </r>
    <r>
      <rPr>
        <sz val="9"/>
        <rFont val="Arial Narrow"/>
        <family val="2"/>
        <charset val="238"/>
      </rPr>
      <t xml:space="preserve"> kosi, do 1000 g</t>
    </r>
  </si>
  <si>
    <t>Čebula, rjava</t>
  </si>
  <si>
    <t>Avokado, razred I</t>
  </si>
  <si>
    <t>Eko breskve, do 120 g / kos, razred I</t>
  </si>
  <si>
    <t>Zamrznjen por, rezan, pakiranje do 2 do 3 kg</t>
  </si>
  <si>
    <t>Zamrznjen pomfrit, palčke od 9x9, lahko 9,5, pakiranje od 2 do 3 kg</t>
  </si>
  <si>
    <t>Zamrznjene gobe, jurčki, kocke od 1 do 3 kg</t>
  </si>
  <si>
    <t>Zamrznjene gobe, lisičke, cele od 1 do 3 kg</t>
  </si>
  <si>
    <t>Jabolčni sok, 100 % sadni delež, pakiranje 0,2 L</t>
  </si>
  <si>
    <t>Jabolčni sok, 100 % sadni delež, pakiranje 1 L</t>
  </si>
  <si>
    <t>Gosti sadni sok iz različmih vrst sadja, enakovredno kot smoothie, 100 % sadni delež, pakiranje od 200 do 250 ml</t>
  </si>
  <si>
    <t>Sadno zelenjavni sok iz jabolka, korenčka in pomaranče ali breskve, sadno zelenjavni delež 100 %, pakirano po 0,5 do 1 L</t>
  </si>
  <si>
    <r>
      <t>Ajdovi štruklji s skuto,  brez konzervansov, v kosu,</t>
    </r>
    <r>
      <rPr>
        <sz val="9"/>
        <color theme="4"/>
        <rFont val="Arial Narrow"/>
        <family val="2"/>
        <charset val="238"/>
      </rPr>
      <t xml:space="preserve"> </t>
    </r>
    <r>
      <rPr>
        <sz val="9"/>
        <rFont val="Arial Narrow"/>
        <family val="2"/>
        <charset val="238"/>
      </rPr>
      <t xml:space="preserve"> pakiranje 1 do 2 kg</t>
    </r>
  </si>
  <si>
    <t>Testo za lazanjo - predpripravljeno, termično obdelano, cca 30 x 50 cm, pakiranje od 2 do 5 kg</t>
  </si>
  <si>
    <t xml:space="preserve">Riž bel, glaziran, okroglozrnati, 1. vrste , pakiranje od 3 do 10 kg </t>
  </si>
  <si>
    <t>Riž, bel, dolgozrnati, parbold, 1. vrste, pakiranje od 3 do 10 kg</t>
  </si>
  <si>
    <t>Bio pirin zdrob, pakiranje do 5 kg</t>
  </si>
  <si>
    <t>Koruzna moka, pakiranje 1 kg</t>
  </si>
  <si>
    <t>Bio pšenični zdrob, pakiranje do 5 kg</t>
  </si>
  <si>
    <t>Bio koruzni zdrob, pakiranje do 5 kg</t>
  </si>
  <si>
    <t>Bio kuskus, polnozrnati, pakiranje do 25 kg</t>
  </si>
  <si>
    <t>Jušna zakuha, drobna, zvezdice, pšenična z jajci, pakiranje od 0,5 do 5 kg</t>
  </si>
  <si>
    <t>Jušna zakuha, drobna, rižek, pšenična z jajci, pakiranje od 0,5 do 5 kg</t>
  </si>
  <si>
    <t>Sirovi ravioli, pakiranje od 1 do 2 kg</t>
  </si>
  <si>
    <t>Pisani kruh, mešani iz treh vrst moke, 0,7 do 1,0 kg, rezan in pakiran</t>
  </si>
  <si>
    <t>Štručka, pšenična s sezamom, 40g</t>
  </si>
  <si>
    <t>Štručka, pšenična, s sezamom, 60g, po potrebi prerezana</t>
  </si>
  <si>
    <t>Štručka pletena, pšenična, s sezamom, 80g, po potrebi prerezana</t>
  </si>
  <si>
    <t xml:space="preserve">Štručka, s semeni, 40 g </t>
  </si>
  <si>
    <t>Štručka, s semeni, 60 g, po potrebi prerezana</t>
  </si>
  <si>
    <t>Štručka, s semeni, 80 g, po potrebi prerezana</t>
  </si>
  <si>
    <t>Jabolčni zavitek, listnato testo, 60 g</t>
  </si>
  <si>
    <t>Francoski rogljič, prazen, 50 do 70 g</t>
  </si>
  <si>
    <t>Jabolčni zavitek, polnozrnato vlečeno testo, 80  g</t>
  </si>
  <si>
    <t xml:space="preserve">Mlinci z jajci, brez konzervansov, pakiranje 1 do 6 kg </t>
  </si>
  <si>
    <t>Polžki, drobni - pšenični z jajci, pakiranje od 2 do 5 kg</t>
  </si>
  <si>
    <t>Grisini s semeni (sezam ali podobno)  pakiranje 100 do 400 g</t>
  </si>
  <si>
    <t>Hrustljavi kruhki, koruzni, pakiranje 120 do 180 g, brez alergenov</t>
  </si>
  <si>
    <t>Drobtine, krušne, bele, pakiranje od 0,5 do 5 kg</t>
  </si>
  <si>
    <t>Masleni keksi, pakiranje od 200 do 1000 g</t>
  </si>
  <si>
    <t>Potica orehova, brez rozin, razrezana (košček 80 g) in pakirana, pakiranje do 1 kg</t>
  </si>
  <si>
    <t>Čokoladni žepek ali navihanček, 60 g</t>
  </si>
  <si>
    <t>Minjonček, čokoladni do 60 g</t>
  </si>
  <si>
    <t>Minjonček, sadni do 60 g</t>
  </si>
  <si>
    <t>Majoneza brez mlečnih sestavin, izjemoma lahko konzervans oz. antioksidant, pakiranje 4 do 6 kg</t>
  </si>
  <si>
    <t xml:space="preserve">Brazilski oreščki, pakiranje 500 do 5000 g </t>
  </si>
  <si>
    <r>
      <t>Suhe fige, brez konzervansov, razred I, pakiranje</t>
    </r>
    <r>
      <rPr>
        <strike/>
        <sz val="9"/>
        <rFont val="Arial Narrow"/>
        <family val="2"/>
        <charset val="238"/>
      </rPr>
      <t xml:space="preserve"> </t>
    </r>
    <r>
      <rPr>
        <sz val="9"/>
        <rFont val="Arial Narrow"/>
        <family val="2"/>
        <charset val="238"/>
      </rPr>
      <t>200 do 1000 g</t>
    </r>
  </si>
  <si>
    <t>Lešniki, jedrca, praženi, od 0,5 do 1 kg</t>
  </si>
  <si>
    <t>Čičerika, razred ekstra</t>
  </si>
  <si>
    <t>Kvas sveži, pakiranje od 20 do 42 g</t>
  </si>
  <si>
    <t>Kvas suhi, pakiranje 7 g (lahko  5 x 7 g)</t>
  </si>
  <si>
    <t xml:space="preserve">Pire krompir v kosmičih ali prahu, pakiranje od 1 do 4 kg </t>
  </si>
  <si>
    <t xml:space="preserve">Želatina, v prahu, do 500 g </t>
  </si>
  <si>
    <t>Hren, delikatesni, pakiranje do 1 kg</t>
  </si>
  <si>
    <t>Lepinja, pšenična, 80g</t>
  </si>
  <si>
    <t>Testenine, riževe, rezanci 5 mm</t>
  </si>
  <si>
    <t>Grški tip jogurta, naravni, 500 do 1000 g</t>
  </si>
  <si>
    <t>Zelje, belo, sveže</t>
  </si>
  <si>
    <t>Zelje, belo, mlado, sveže</t>
  </si>
  <si>
    <t>Špinača, mlada, I. razred</t>
  </si>
  <si>
    <t>Sladka pasterizirana smetana, 30 do 35% m.m., brez konzervansov in aditivov,  pakiranje 0,5 do 1 L</t>
  </si>
  <si>
    <t>Gorčica, delikatesna, pakiranje do 2 kg</t>
  </si>
  <si>
    <t xml:space="preserve">Puranji file, razred kakovosti A, v kosu </t>
  </si>
  <si>
    <t>Bio mleko, pasterizirano, min 3,2 m.m., pakiranje 150 do 200 ml</t>
  </si>
  <si>
    <r>
      <t>12. sklop: B</t>
    </r>
    <r>
      <rPr>
        <b/>
        <sz val="9"/>
        <rFont val="Arial Narrow"/>
        <family val="2"/>
        <charset val="238"/>
      </rPr>
      <t>IO GOVEJE</t>
    </r>
    <r>
      <rPr>
        <b/>
        <sz val="9"/>
        <color theme="1"/>
        <rFont val="Arial Narrow"/>
        <family val="2"/>
        <charset val="238"/>
      </rPr>
      <t xml:space="preserve"> MESO IN IZDELKI</t>
    </r>
  </si>
  <si>
    <t>Navadna skuta, pakiranje v lonček 60 do 100 g</t>
  </si>
  <si>
    <t>Štručka sirova, 40g</t>
  </si>
  <si>
    <t>Štručka sirova, 60g, po potrebi prerezana</t>
  </si>
  <si>
    <t>Štručka sirova, 80g, po potrebi prerezana</t>
  </si>
  <si>
    <t>Sirov polž, listnato testo, 60 do 80 g</t>
  </si>
  <si>
    <t>Sirov polž, listnato testo, 100 do 140 g</t>
  </si>
  <si>
    <t>Napitek rižev, 150 do 250 ml</t>
  </si>
  <si>
    <t>Pirina bela moka, pakiranje do 1 kg</t>
  </si>
  <si>
    <t>Kus kus  polnozrnat – instant, pakiranje do 5 kg</t>
  </si>
  <si>
    <t>džem, marelica, min. 45 g sadnega deleža / 100 g izdelka, brez kemičnih konzervansov in sladil, pakiranje do 3kg</t>
  </si>
  <si>
    <t>džem, borovnica, min. 45 g sadnega deleža / 100 g izdelka, brez kemičnih konzervansov in sladil, pakiranje do 3kg</t>
  </si>
  <si>
    <t>džem, jagoda, min. 45 g sadnega deleža / 100 g izdelka, brez kemičnih konzervansov in sladil, pakiranje do 3kg</t>
  </si>
  <si>
    <t>lit</t>
  </si>
  <si>
    <t>Riž dolgozrnati, integralni, ekstra kvalitete , pakiranje od 800g do 5 kg</t>
  </si>
  <si>
    <t>Pšenične testenine z jajci, večji polži, pakiranje od 0,5kg do 5 kg</t>
  </si>
  <si>
    <t>Polnozrnate testenine, za prilogo, pakiranje 0,5kg do 5 kg</t>
  </si>
  <si>
    <t>Pirine testenine, za prilogo, pakiranje 400g do 5 kg</t>
  </si>
  <si>
    <t>Vodni vlivanci, jajčni – priloga, pakiranje od 0,5kg do 5 kg</t>
  </si>
  <si>
    <t>Špageti kot št. 5 - pšenični z jajci, pakiranje od 2 do 5 kg</t>
  </si>
  <si>
    <t>Hrustljavi kruhki, več žit, lahko pšenični ali rženi kruhki, pakiranje 120 do 180 g</t>
  </si>
  <si>
    <t>Fižol gradiščanac v zrnju, ki je bele barve, razred ekstra</t>
  </si>
  <si>
    <t>Leča oranžna oziroma rdeča, razred ekstra</t>
  </si>
  <si>
    <t>Suhe marelice, pakiranje 1kg do 5 kg</t>
  </si>
  <si>
    <t>Otroški čaj (janež, komarček, kamilica, kumina) ali janež, komarček,kamilica,kumina in šipek (v navedenem vrstnem redu), gastro pakiranje 1000 do 1500 g</t>
  </si>
  <si>
    <t>Paprika rdeča, dimljena, pakiranje od 175 (izjemoma lahko pakirana v vrečki) do 1000 g</t>
  </si>
  <si>
    <t>Mešanica v prahu ali granul za pripravo kakavovega napitka (enakovredno kot Nesquick), pakiranje od 800 do 1000 g</t>
  </si>
  <si>
    <t>Sladkor mleti, pakiranje 200 g do 1000g</t>
  </si>
  <si>
    <t>Koruzni kosmiči, brez dodanega sladkorja, pakiranje od 375g do 2,5 kg - lahko je dodan ječmenov slad</t>
  </si>
  <si>
    <t>Lešniki, jedrca,1 do 5 kg</t>
  </si>
  <si>
    <t>Mandlji, jedrca, 1 do 5 kg</t>
  </si>
  <si>
    <t>Orehova jedrca, 1 do 5 kg</t>
  </si>
  <si>
    <t>Sadni sirup bezeg (lahko bezeg-limona), brez konzervansov, umetnih barvil in sladil, pakiranje do 6 L - lahko z vsebnostjo citronske kisline</t>
  </si>
  <si>
    <t>Naročnik: OŠ VALENTINA VODNIKA, ADAMIČEVA 16, 1000 LJUBLJANA</t>
  </si>
  <si>
    <t>Poltrdi lahki sir s 25 % m.m. v suhi snovi, pakiranje 1 do 2 kg, rezine oz.rezan</t>
  </si>
  <si>
    <t>Surovo maslo 1. kvalitete, min 82 % m.m., brez konzervansov in aditivov, pakiranje 15 do 25 g</t>
  </si>
  <si>
    <r>
      <rPr>
        <b/>
        <sz val="9"/>
        <rFont val="Arial Narrow"/>
        <family val="2"/>
        <charset val="238"/>
      </rPr>
      <t>ATLANTSKI LOSOS</t>
    </r>
    <r>
      <rPr>
        <sz val="9"/>
        <rFont val="Arial Narrow"/>
        <family val="2"/>
        <charset val="238"/>
      </rPr>
      <t xml:space="preserve"> - file, brez kože in kosti, porcijski (od 80 do 160 g na kos), posamič zamrznjen (max 10 % odstopanje od naročene teže), I.kvaliteta</t>
    </r>
  </si>
  <si>
    <t>Koruza – sladka, zrnje, sterilizirana, pakiranje 2 do 4,2 kg</t>
  </si>
  <si>
    <t>Zamrznjen grah, pakiranje od 2 do 3 kg</t>
  </si>
  <si>
    <t>Sadni sirup malina, brez konzervansov, umetnih barvil in sladil, pakiranje do 6 L - lahko z vsebnostjo citronske kisline</t>
  </si>
  <si>
    <t>Svinjski kare, BK, očiščeno, I.kategorija, narezano na zrezke, 60 do 120 g / kos</t>
  </si>
  <si>
    <t>Mlado goveje stegno, očiščeno, brez bočnika, BK, narezano na kocke, velikosti po dogovoru, I. kategorija</t>
  </si>
  <si>
    <t>Piščančje prsi v ovoju brez glutena, rezano na rezine, delež piščančjih prsi BK je najmanj 80 %,  od 1 do 3 kg</t>
  </si>
  <si>
    <t>Piščančja posebna salama extra razreda, vsebuje najmanj 70 %  piščančjega mesa, rezano na rezine, od 1 do 3 kg</t>
  </si>
  <si>
    <t>Puranja šunka v ovoju, rezano na rezine, vsebuje najmanj 70 % puranjega mesa, od 1 do 3 kg</t>
  </si>
  <si>
    <t>Piščančji file, panirani (teža kosa 90-110 g), stisnjeno meso, rinfuza</t>
  </si>
  <si>
    <t>Prekajeno svinjsko meso, vrat, BK rinfuza</t>
  </si>
  <si>
    <t>Mortadela, brez alergenov, barvil, ojačevalcev arome, rezana, pakirano od 1-3 kg</t>
  </si>
  <si>
    <t>Kuhan pršut, 1. ali extra razreda, rezan, pakirano 1-3 kg</t>
  </si>
  <si>
    <t>Paradižnik, pelati, razred I</t>
  </si>
  <si>
    <t>Buče, hokaido</t>
  </si>
  <si>
    <t>Česen, očiščen, sekljan, pakirano od 0,5-1 kg</t>
  </si>
  <si>
    <t>Čebula, očiščena, pakirano od 5-10 kg</t>
  </si>
  <si>
    <t>Solata zelena (endivija ali kristalka ali gentile), očiščena, oprana, razred I</t>
  </si>
  <si>
    <t>Zelena list</t>
  </si>
  <si>
    <t>Rožmarin, svež</t>
  </si>
  <si>
    <t>Sliva</t>
  </si>
  <si>
    <t>Pirina polnozrnata moka, pakiranje 1 kg</t>
  </si>
  <si>
    <t>Riž, basmati ali jasmin, 1. vrste, pakiranje od 0,5 kg - 10 kg</t>
  </si>
  <si>
    <t xml:space="preserve">Hrustljavi musli s  sadjem,  pakiranje od 700 do 1000 g </t>
  </si>
  <si>
    <t>Jajčni bleki, pšenični z jajci, pakiranje  od 0,5 kg do 3 kg</t>
  </si>
  <si>
    <t>Ribana kaša - jušna zakuha, pšenična z  jajci, pakiranje od 0,5kg do 3 kg</t>
  </si>
  <si>
    <t>Sirov burek, ajdov, 200 do 220 g</t>
  </si>
  <si>
    <t>Žemlja, pšenična, črna, 40 g / kos, po potrebi prerezana</t>
  </si>
  <si>
    <t>Štručka, ržena, mešana, 80 g / kos, po potrebi prerezana</t>
  </si>
  <si>
    <t>Rogljič, pšenični, črn, 60g</t>
  </si>
  <si>
    <t>Rogljič, pšenični, mlečen, 60g</t>
  </si>
  <si>
    <t>Rogljič, pšenični, mlečen, 80g</t>
  </si>
  <si>
    <t>Olje iz koruznih kalčkov, pakirano po 1 L</t>
  </si>
  <si>
    <t>Repično olje, hladno stiskano, nerafinirano, pakirano po 0,5-1 L</t>
  </si>
  <si>
    <t xml:space="preserve">Suhi hruškovi krhlji, razred I, pakiranje do 5000 g  </t>
  </si>
  <si>
    <r>
      <t>Suhi olupljeni jabolčni krhlji</t>
    </r>
    <r>
      <rPr>
        <strike/>
        <sz val="9"/>
        <rFont val="Arial Narrow"/>
        <family val="2"/>
        <charset val="238"/>
      </rPr>
      <t>,</t>
    </r>
    <r>
      <rPr>
        <sz val="9"/>
        <rFont val="Arial Narrow"/>
        <family val="2"/>
        <charset val="238"/>
      </rPr>
      <t xml:space="preserve"> izdelek brez SO2 oz. sulfitov, razred I, pakiranje 1 do 5 kg</t>
    </r>
  </si>
  <si>
    <t>Bio sadni jogurt, 3,0 do  3,5 % m.m., pakiranje 150 do 180 g</t>
  </si>
  <si>
    <t>Bio kefir, iz tradicionalnih kefirjevih zrn, od 1,5 do 3,5 m.m., pakiranje 150 do 180 g,</t>
  </si>
  <si>
    <t>Bio sadni kefir, iz tradicionalnih kefirjevih zrn, od 1,5 do 3,5 m.m., pakiranje 150 do 180 g, različni okusi</t>
  </si>
  <si>
    <t>Čili, mleti, pakiranje 40 do 100 g</t>
  </si>
  <si>
    <t>Balzamični kis, temni, 0,5 do 1 L</t>
  </si>
  <si>
    <t>Morska sol, groba, nerafinirana, ne mleta, pakiranje 1 kg</t>
  </si>
  <si>
    <t>Mešanica kavnih nadomestkov (pražen ječmen, pražena korenina cikorije), pakiranje od 400 do 1000 g</t>
  </si>
  <si>
    <t>Sojina omaka, temna, pakiranje do 1 L</t>
  </si>
  <si>
    <t>VREDNOST ZA OCENJENO KOLIČINO BREZ DDV (EUR)</t>
  </si>
  <si>
    <t>DDV (EUR)</t>
  </si>
  <si>
    <t xml:space="preserve">ŠT. ŽIVIL PO MERILU "SHEMA KAKOVOSTI" </t>
  </si>
  <si>
    <t>7=3*6</t>
  </si>
  <si>
    <t>8=7*STOPNJA DDV</t>
  </si>
  <si>
    <t>9=7+8</t>
  </si>
  <si>
    <r>
      <t xml:space="preserve">ENOTA </t>
    </r>
    <r>
      <rPr>
        <b/>
        <u/>
        <sz val="7"/>
        <rFont val="Arial Narrow"/>
        <family val="2"/>
        <charset val="238"/>
      </rPr>
      <t>MERE</t>
    </r>
  </si>
  <si>
    <t>DIETETIČNI IZDELKI</t>
  </si>
  <si>
    <t>SKUPAJ  VREDNOST SKLOPA 24.</t>
  </si>
  <si>
    <t>Kokosovo mleko, min. 60 % delež kokosa, pakirano od 120 do 1000 ml</t>
  </si>
  <si>
    <t>Med, cvetlični, porcijski, od 15 do 20 g</t>
  </si>
  <si>
    <t>Kari pasta, rdeča, pakirana v kozarčku ali plastični posodici, od 50 do 300 g</t>
  </si>
  <si>
    <t>Suha salama, goveja, rezana</t>
  </si>
  <si>
    <t>Kokoš, cela, zamrznjena</t>
  </si>
  <si>
    <t>KOKOŠJA JAJCA</t>
  </si>
  <si>
    <t>Bio kokošja jajca A razred, velikost L</t>
  </si>
  <si>
    <t>Trdi sir najmanj 32 % m.m. v s.s., parmezan, pakirano od 200 do 300 g</t>
  </si>
  <si>
    <t>17. sklop: SVEŽE SADJE</t>
  </si>
  <si>
    <t>SKUPAJ  VREDNOST SKLOPA 17.</t>
  </si>
  <si>
    <t>18. sklop: EKO ZELENJAVA IN SADJE</t>
  </si>
  <si>
    <t>19. sklop:  ZAMRZNJENA ZELENJAVA IN SADJE</t>
  </si>
  <si>
    <t>20. sklop: PASTERIZIRANA IN STERILIZIRANA ZELENJAVA TER SADJE</t>
  </si>
  <si>
    <t>21. sklop:  MARINIRANA RDEČA PESA BREZ KONZERVANSOV</t>
  </si>
  <si>
    <t xml:space="preserve">22. sklop:  SADNI in ZELENJAVNI SOKOVI </t>
  </si>
  <si>
    <t>23. sklop:  SIRUP</t>
  </si>
  <si>
    <t>SKUPAJ VREDNOST SKLOPA 23.</t>
  </si>
  <si>
    <t>24. sklop:  VODA</t>
  </si>
  <si>
    <t>25. sklop:  ZAMRZNJENI IZDELKI IZ KROMPIRJEVEGA TESTA</t>
  </si>
  <si>
    <t>SKUPAJ  VREDNOST SKLOPA 25.</t>
  </si>
  <si>
    <t>26. sklop:  ZAMRZNJENI IZDELKI IZ OSTALEGA TESTA</t>
  </si>
  <si>
    <t>SKUPAJ  VREDNOST SKLOPA 26.</t>
  </si>
  <si>
    <t>27. sklop:  ZAMRZNJENI ZREZKI, POLPETI</t>
  </si>
  <si>
    <t>28. sklop:  ŽITA, MLEVSKI IZDELKI IN KOSMIČI</t>
  </si>
  <si>
    <t>29. sklop:  BIO ŽITA, MLEVSKI IZDELKI IN KOSMIČI</t>
  </si>
  <si>
    <t xml:space="preserve">30. sklop:  TESTENINE </t>
  </si>
  <si>
    <t>31. sklop: KRUH (MODEL ALI ŠTRUCA)</t>
  </si>
  <si>
    <t xml:space="preserve">32. sklop: PEKOVSKO PECIVO </t>
  </si>
  <si>
    <t>33. sklop:  KRUH IN PEKOVSKO PECIVO BREZ ADITIVOV in zmanjšano vsebnost soli</t>
  </si>
  <si>
    <t>34. sklop:  IZDELKI IZ LISTNATEGA  IN VLEČENEGA TESTA (vsebnost transmaščobnih kislin do 2%)</t>
  </si>
  <si>
    <t>35. sklop:  OSTALO (mlinci, prepečenec, grisini, drobtine)</t>
  </si>
  <si>
    <t>36. sklop:  KEKSI (vsebnost transmaščobnih kislin do 2%)</t>
  </si>
  <si>
    <t>37. sklop:  SLAŠČIČARSKI IZDELKI</t>
  </si>
  <si>
    <t>38.  sklop:  OLJA IN MAJONEZA</t>
  </si>
  <si>
    <t>39.  sklop:  STROČNICE, SUHO SADJE IN SEMENA</t>
  </si>
  <si>
    <r>
      <t>40. sklop</t>
    </r>
    <r>
      <rPr>
        <b/>
        <sz val="9"/>
        <rFont val="Arial Narrow"/>
        <family val="2"/>
        <charset val="238"/>
      </rPr>
      <t>:  ČAJ</t>
    </r>
  </si>
  <si>
    <t>41. sklop:  ZAČIMBE - neprodušno zaprto pakiranje v dozi s pokrovom navoj</t>
  </si>
  <si>
    <t xml:space="preserve">42. sklop: OSTALA ŽIVILA IN DODATKI </t>
  </si>
  <si>
    <t>43. sklop: KOKOŠJA JAJCA</t>
  </si>
  <si>
    <t>SKUPAJ VREDNOST SKLOPA 43.</t>
  </si>
  <si>
    <t>45. SKLOP: DIETNA ŽIVILA</t>
  </si>
  <si>
    <t xml:space="preserve">SKUPAJ VREDNOST 45. SKLOPA: </t>
  </si>
  <si>
    <t>44. sklop: BIO KOKOŠJA JAJCA</t>
  </si>
  <si>
    <t xml:space="preserve">Špageti brez glutena (in brez jajc), od 250 do 500 g </t>
  </si>
  <si>
    <t>Polžki brez glutena (in brez jajc), od 250 do 500 g</t>
  </si>
  <si>
    <t>Svedri brez glutena (in brez jajc), od 250 do 500 g</t>
  </si>
  <si>
    <t>Široki koruzni rezanci brez glutena, pakirnaje od 0,25-1 kg</t>
  </si>
  <si>
    <t>Jušni rezanci brez glutena (in brez jajc), od 250 do 500 g</t>
  </si>
  <si>
    <t>Riževi rezanci brez glutena (in brez jajc), od 200 do 500 g</t>
  </si>
  <si>
    <t>Krompirjevi njoki brez glutena, od 200 do 500 g</t>
  </si>
  <si>
    <t>Polenta brez glutena, od 250 do 500 g</t>
  </si>
  <si>
    <t>Koruzni kus kus, brez glutena, mleka in jajc (enakovredno Schar), pakiranje do 500g</t>
  </si>
  <si>
    <t>Kruh za hamburger (bombeta) brez glutena, od 200 do 500 g</t>
  </si>
  <si>
    <t>Temni kruh brez glutena (podobno kot polnozrnati kruh brez glutena), pakiranje od 250-500 g</t>
  </si>
  <si>
    <t xml:space="preserve">Domači kruh s semeni brez glutena, pakiranje od 250-300 g </t>
  </si>
  <si>
    <t>Večzrnati kruh brez glutena, pakiranje od 300-500 g</t>
  </si>
  <si>
    <t>Beli kruh brez glutena, baugette, pakirano do 300 g</t>
  </si>
  <si>
    <t>Mešanica moke brez glutena, od 0,5 do 1 kg</t>
  </si>
  <si>
    <t>Drobtine brez glutena, od 200 do 500 g</t>
  </si>
  <si>
    <t>Grisini brez glutena, 150-250g</t>
  </si>
  <si>
    <t>Krekerji brez glutena, od 100 do 250 g</t>
  </si>
  <si>
    <t>Krekerji brez glutena in brez mleka, od 100 do 250 g</t>
  </si>
  <si>
    <t>Prepečenec brez glutena, od 80 do 500 g</t>
  </si>
  <si>
    <t>Keksi brez glutena in brez polnila, od 100 do 300 g</t>
  </si>
  <si>
    <t>Čokoladni piškoti brez glutena, od 150 do 300 g</t>
  </si>
  <si>
    <t>Napolitanke brez glutena, od 100 do 300 g</t>
  </si>
  <si>
    <t>Hrustljavi muesli brez glutena, od 250 do 500 g</t>
  </si>
  <si>
    <t>Koruzne ploščice brez glutena, od 120 do 130 g</t>
  </si>
  <si>
    <t>Rižev napitek, okus vanilija,1 L</t>
  </si>
  <si>
    <t>Kokosov napitek-mleko, brez glutena, pakiranje do 1 L</t>
  </si>
  <si>
    <t>Rižev desert z različnimi okusi, od 100 do 125 g</t>
  </si>
  <si>
    <t>Čokoladni namaz brez mleka, od 200 do 280 g</t>
  </si>
  <si>
    <t xml:space="preserve">Margarina min 40 % maščobe, brez mleka in mlečnih sestavin (kakovost VITAGEN ali enakovredno), vsebnost trans maščobnih kislin pod 2 %, pakiranje do 250 g </t>
  </si>
  <si>
    <t>Namaz, različni okusi (zelenjavni, zeliščni), od 50 do 250 g</t>
  </si>
  <si>
    <t>Pašteta, različni okusi (zelenjavna, zeliščna), od 45 do 50 g</t>
  </si>
  <si>
    <t>Seitan, pečen (z mešanico začimb), od 180 do 250 g</t>
  </si>
  <si>
    <t xml:space="preserve">Sojin tofu, dimljen, od 150 do 250 g </t>
  </si>
  <si>
    <t>Vegeterijanske hrenovke, od 180 do 400 g</t>
  </si>
  <si>
    <t xml:space="preserve">Puding brez glutena (in brez mleka), čokolada, od 30 do 50 g </t>
  </si>
  <si>
    <t xml:space="preserve">Puding brez glutena (in brez mleka), vanilija, od 30 do 50 g </t>
  </si>
  <si>
    <t>Koruzni zdrob brez glutena, pakiranje od 0,3-1 kg</t>
  </si>
  <si>
    <t>Riževa moka brez glutena, pakiranje do 1 kg</t>
  </si>
  <si>
    <t>Biskvit brez glutena, pakiranje do 200g</t>
  </si>
  <si>
    <t>Mešanica moke brez glutena za kruh (kakovost Schar ali enakovredno), pakiranje do 1 kg</t>
  </si>
  <si>
    <t>Kokosovo olje, ekstra deviško, pakiranje od 500-1000 mL</t>
  </si>
  <si>
    <t>Rožičeva moka deklarirana brez glutena ali z izjavo proizvajalca, da ne vsebuje glutena, oreškov, arašidov, mleka, pakiranje 200 do 1000 g</t>
  </si>
  <si>
    <t>Čokoladni snežak brez jajc, glutena in mleka, pakiranje od 30-50 g</t>
  </si>
  <si>
    <t>Riž brez glutena, pakiranje od 0,5-1 kg</t>
  </si>
  <si>
    <t>Koruzna moka brez glutena, pakiranje od 0,5-1 kg</t>
  </si>
  <si>
    <t>Čičerikina moka brez glutena, pakiranje od 0,25-0,5 kg</t>
  </si>
  <si>
    <t>Ajdova moka brez glutena, pakiranje od 0,5-1 kg</t>
  </si>
  <si>
    <t>Čokoladni ali lešnikov namaz brez sladkorja, primeren za sladkorne bolnike (Cavalier in podobno)</t>
  </si>
  <si>
    <t>Temna čokolada brez jajc, mleka in glutena, brez oreščkov, pakirano od 0,2-1 kg</t>
  </si>
  <si>
    <t>Sveža jajca A razreda, velikost L, hlevska reja</t>
  </si>
  <si>
    <t>Čaj z okusom, jabolko - cimet, filter vrečke, gastro pakiranje 1000 do 1500 g - lahko božični čaj</t>
  </si>
  <si>
    <t>Čaj z okusom, pomaranča, filter vrečke, gastro pakiranje 1000 do 1500 g</t>
  </si>
  <si>
    <t>Čaj z okusom, jagoda - vanilija, filter vrečke, gastro pakiranje 1000 do 1500 g</t>
  </si>
  <si>
    <t>Čaj z okusom, divja češnja, filter vrečke, gastro pakiranje 1000 do 1500 g</t>
  </si>
  <si>
    <t>Čaj z okusom, breskev, filter vrečke, gastro pakiranje 1000 do 1500 g</t>
  </si>
  <si>
    <t>Čaj z okusom, brusnica, filter vrečke, gastro pakiranje 1000 do 1500 g</t>
  </si>
  <si>
    <t>Ponudnik mora ponuditi prehrambeno blago točno zahtevanih lastnosti, sicer bo njegova ponudba izločena kot nedopustna.</t>
  </si>
  <si>
    <r>
      <t xml:space="preserve">V </t>
    </r>
    <r>
      <rPr>
        <b/>
        <sz val="10"/>
        <rFont val="Arial Narrow"/>
        <family val="2"/>
        <charset val="238"/>
      </rPr>
      <t>stolpec 5</t>
    </r>
    <r>
      <rPr>
        <sz val="10"/>
        <rFont val="Arial Narrow"/>
        <family val="2"/>
        <charset val="238"/>
      </rPr>
      <t xml:space="preserve"> se OBVEZNO navede blagovna ali trgovinska znamka ali vsaj proizvajalec ponujenih živil.</t>
    </r>
  </si>
  <si>
    <r>
      <t xml:space="preserve">V </t>
    </r>
    <r>
      <rPr>
        <b/>
        <sz val="10"/>
        <rFont val="Arial Narrow"/>
        <family val="2"/>
        <charset val="238"/>
      </rPr>
      <t>stoplec 9</t>
    </r>
    <r>
      <rPr>
        <sz val="10"/>
        <rFont val="Arial Narrow"/>
        <family val="2"/>
        <charset val="238"/>
      </rPr>
      <t xml:space="preserve"> ponudnik vnese vsoto vrednosti za ocenjeno vrednost brez DDV (iz stolpca 7) in zneska DDV za ocenjeno količino (iz stoplca 8). Vsoto ponudnik prepiše v ponudbeni obrazec pri ustreznem sklopu in merilu "Ponudbena vrednost".</t>
    </r>
  </si>
  <si>
    <r>
      <t xml:space="preserve">V </t>
    </r>
    <r>
      <rPr>
        <b/>
        <sz val="10"/>
        <rFont val="Arial Narrow"/>
        <family val="2"/>
        <charset val="238"/>
      </rPr>
      <t>stolpec 10</t>
    </r>
    <r>
      <rPr>
        <sz val="10"/>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Ponudnik stolpca ne izpolnjuje za sklope, kjer je takšna kakovost že zahtevana kot pogoj.</t>
    </r>
  </si>
  <si>
    <r>
      <t xml:space="preserve">V </t>
    </r>
    <r>
      <rPr>
        <b/>
        <sz val="10"/>
        <rFont val="Arial Narrow"/>
        <family val="2"/>
        <charset val="238"/>
      </rPr>
      <t>stolpec 6</t>
    </r>
    <r>
      <rPr>
        <sz val="10"/>
        <rFont val="Arial Narrow"/>
        <family val="2"/>
        <charset val="238"/>
      </rPr>
      <t xml:space="preserve"> se vpiše cena v EUR za ponujeno blago, izračunana na zahtevano enoto mere, ki je navedena v stolpcu 4. </t>
    </r>
    <r>
      <rPr>
        <b/>
        <sz val="10"/>
        <rFont val="Arial Narrow"/>
        <family val="2"/>
        <charset val="238"/>
      </rPr>
      <t>Naročnik bo upošteval vrednost vpisane cene na enoto, zaokrožene na štiri decimalna mesta.</t>
    </r>
  </si>
  <si>
    <r>
      <t xml:space="preserve">V </t>
    </r>
    <r>
      <rPr>
        <b/>
        <sz val="10"/>
        <rFont val="Arial Narrow"/>
        <family val="2"/>
        <charset val="238"/>
      </rPr>
      <t>stolpec 5</t>
    </r>
    <r>
      <rPr>
        <sz val="10"/>
        <rFont val="Arial Narrow"/>
        <family val="2"/>
        <charset val="238"/>
      </rPr>
      <t xml:space="preserve"> se OBVEZNO navede blagovna ali trgovinska znamka ali vsaj proizvajalec ponujenih živil. Izjema velja pri izdelkih svežega sadja in zelenjave, kjer je predoznačen znak "/".</t>
    </r>
  </si>
  <si>
    <r>
      <t xml:space="preserve">V </t>
    </r>
    <r>
      <rPr>
        <b/>
        <sz val="10"/>
        <rFont val="Arial Narrow"/>
        <family val="2"/>
        <charset val="238"/>
      </rPr>
      <t>stolpec 5</t>
    </r>
    <r>
      <rPr>
        <sz val="10"/>
        <rFont val="Arial Narrow"/>
        <family val="2"/>
        <charset val="238"/>
      </rPr>
      <t xml:space="preserve"> se OBVEZNO navede blagovna ali trgovinska znamka ali vsaj proizvajalec ponujenih živil. Izjema velja pri izdelkih svežega mesa, kjer je predoznačen znak "/".</t>
    </r>
  </si>
  <si>
    <r>
      <t xml:space="preserve">V </t>
    </r>
    <r>
      <rPr>
        <b/>
        <sz val="10"/>
        <rFont val="Arial Narrow"/>
        <family val="2"/>
        <charset val="238"/>
      </rPr>
      <t>stolpec 6</t>
    </r>
    <r>
      <rPr>
        <sz val="10"/>
        <rFont val="Arial Narrow"/>
        <family val="2"/>
        <charset val="238"/>
      </rPr>
      <t xml:space="preserve"> se vpiše </t>
    </r>
    <r>
      <rPr>
        <b/>
        <sz val="10"/>
        <rFont val="Arial Narrow"/>
        <family val="2"/>
        <charset val="238"/>
      </rPr>
      <t>maksimalna</t>
    </r>
    <r>
      <rPr>
        <sz val="10"/>
        <rFont val="Arial Narrow"/>
        <family val="2"/>
        <charset val="238"/>
      </rPr>
      <t xml:space="preserve"> cena v EUR za ponujeno blago, izračunana na zahtevano enoto mere, ki je navedena v stolpcu 4. </t>
    </r>
    <r>
      <rPr>
        <b/>
        <sz val="10"/>
        <rFont val="Arial Narrow"/>
        <family val="2"/>
        <charset val="238"/>
      </rPr>
      <t>Naročnik bo upošteval vrednost vpisane cene na enoto, zaokrožene na štiri decimalna mesta.</t>
    </r>
  </si>
  <si>
    <r>
      <t xml:space="preserve">V </t>
    </r>
    <r>
      <rPr>
        <b/>
        <sz val="10"/>
        <rFont val="Arial Narrow"/>
        <family val="2"/>
        <charset val="238"/>
      </rPr>
      <t>stolpec 10</t>
    </r>
    <r>
      <rPr>
        <sz val="10"/>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Ponudnik stolpca ne izpolnjuje za sklope, kjer je takšna kakovost že zahtevana kot pogoj. </t>
    </r>
    <r>
      <rPr>
        <b/>
        <sz val="10"/>
        <rFont val="Arial Narrow"/>
        <family val="2"/>
        <charset val="238"/>
      </rPr>
      <t xml:space="preserve">Ponudnik, ki v stolpcu 10 navede, da  ponuja živila iz shem kakovosti, je dolžan v primeru izbora dobaviti živila enake kakovosti ter predložiti ustrezen certifikat.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</si>
</sst>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53" x14ac:knownFonts="1">
    <font>
      <sz val="11"/>
      <color theme="1"/>
      <name val="Calibri"/>
      <family val="2"/>
      <charset val="238"/>
      <scheme val="minor"/>
    </font>
    <font>
      <sz val="10"/>
      <color theme="1"/>
      <name val="Calibri"/>
      <family val="2"/>
      <charset val="238"/>
      <scheme val="minor"/>
    </font>
    <font>
      <b/>
      <sz val="14"/>
      <color theme="1"/>
      <name val="Calibri"/>
      <family val="2"/>
      <charset val="238"/>
      <scheme val="minor"/>
    </font>
    <font>
      <sz val="10"/>
      <name val="Arial"/>
      <family val="2"/>
      <charset val="238"/>
    </font>
    <font>
      <sz val="9"/>
      <color theme="1"/>
      <name val="Calibri"/>
      <family val="2"/>
      <charset val="238"/>
      <scheme val="minor"/>
    </font>
    <font>
      <sz val="6"/>
      <color theme="1"/>
      <name val="Arial Narrow"/>
      <family val="2"/>
      <charset val="238"/>
    </font>
    <font>
      <sz val="10"/>
      <color theme="1"/>
      <name val="Arial Narrow"/>
      <family val="2"/>
      <charset val="238"/>
    </font>
    <font>
      <b/>
      <sz val="12"/>
      <color theme="1"/>
      <name val="Arial Narrow"/>
      <family val="2"/>
      <charset val="238"/>
    </font>
    <font>
      <b/>
      <sz val="14"/>
      <color theme="1"/>
      <name val="Arial Narrow"/>
      <family val="2"/>
      <charset val="238"/>
    </font>
    <font>
      <sz val="10"/>
      <name val="Arial Narrow"/>
      <family val="2"/>
      <charset val="238"/>
    </font>
    <font>
      <b/>
      <sz val="10"/>
      <name val="Arial Narrow"/>
      <family val="2"/>
      <charset val="238"/>
    </font>
    <font>
      <sz val="11"/>
      <color indexed="8"/>
      <name val="Calibri"/>
      <family val="2"/>
      <charset val="238"/>
    </font>
    <font>
      <sz val="4"/>
      <color theme="1"/>
      <name val="Calibri"/>
      <family val="2"/>
      <charset val="238"/>
      <scheme val="minor"/>
    </font>
    <font>
      <sz val="4"/>
      <color theme="1"/>
      <name val="Arial Narrow"/>
      <family val="2"/>
      <charset val="238"/>
    </font>
    <font>
      <b/>
      <sz val="4"/>
      <color theme="1"/>
      <name val="Calibri"/>
      <family val="2"/>
      <charset val="238"/>
      <scheme val="minor"/>
    </font>
    <font>
      <sz val="7"/>
      <color theme="1"/>
      <name val="Calibri"/>
      <family val="2"/>
      <charset val="238"/>
      <scheme val="minor"/>
    </font>
    <font>
      <b/>
      <sz val="7"/>
      <name val="Arial Narrow"/>
      <family val="2"/>
      <charset val="238"/>
    </font>
    <font>
      <b/>
      <sz val="9"/>
      <name val="Arial Narrow"/>
      <family val="2"/>
      <charset val="238"/>
    </font>
    <font>
      <sz val="9"/>
      <color theme="1"/>
      <name val="Arial Narrow"/>
      <family val="2"/>
      <charset val="238"/>
    </font>
    <font>
      <sz val="9"/>
      <name val="Arial Narrow"/>
      <family val="2"/>
      <charset val="238"/>
    </font>
    <font>
      <b/>
      <sz val="9"/>
      <color theme="1"/>
      <name val="Arial Narrow"/>
      <family val="2"/>
      <charset val="238"/>
    </font>
    <font>
      <sz val="14"/>
      <color theme="1"/>
      <name val="Calibri"/>
      <family val="2"/>
      <charset val="238"/>
      <scheme val="minor"/>
    </font>
    <font>
      <sz val="11"/>
      <color theme="1"/>
      <name val="Arial Narrow"/>
      <family val="2"/>
      <charset val="238"/>
    </font>
    <font>
      <b/>
      <u/>
      <sz val="10"/>
      <name val="Arial Narrow"/>
      <family val="2"/>
      <charset val="238"/>
    </font>
    <font>
      <sz val="8"/>
      <color theme="1"/>
      <name val="Arial Narrow"/>
      <family val="2"/>
      <charset val="238"/>
    </font>
    <font>
      <sz val="9"/>
      <name val="Calibri"/>
      <family val="2"/>
      <charset val="238"/>
      <scheme val="minor"/>
    </font>
    <font>
      <sz val="4"/>
      <name val="Arial Narrow"/>
      <family val="2"/>
      <charset val="238"/>
    </font>
    <font>
      <sz val="4"/>
      <name val="Calibri"/>
      <family val="2"/>
      <charset val="238"/>
      <scheme val="minor"/>
    </font>
    <font>
      <sz val="11"/>
      <name val="Calibri"/>
      <family val="2"/>
      <charset val="238"/>
      <scheme val="minor"/>
    </font>
    <font>
      <sz val="6"/>
      <name val="Arial Narrow"/>
      <family val="2"/>
      <charset val="238"/>
    </font>
    <font>
      <sz val="7"/>
      <name val="Calibri"/>
      <family val="2"/>
      <charset val="238"/>
      <scheme val="minor"/>
    </font>
    <font>
      <sz val="7"/>
      <name val="Arial Narrow"/>
      <family val="2"/>
      <charset val="238"/>
    </font>
    <font>
      <sz val="9"/>
      <color rgb="FFFF0000"/>
      <name val="Arial Narrow"/>
      <family val="2"/>
      <charset val="238"/>
    </font>
    <font>
      <b/>
      <sz val="11"/>
      <color rgb="FF333333"/>
      <name val="Arial"/>
      <family val="2"/>
      <charset val="238"/>
    </font>
    <font>
      <sz val="9"/>
      <color theme="4"/>
      <name val="Arial Narrow"/>
      <family val="2"/>
      <charset val="238"/>
    </font>
    <font>
      <sz val="9"/>
      <color rgb="FFFF0000"/>
      <name val="Calibri"/>
      <family val="2"/>
      <charset val="238"/>
      <scheme val="minor"/>
    </font>
    <font>
      <u/>
      <sz val="9"/>
      <name val="Arial Narrow"/>
      <family val="2"/>
      <charset val="238"/>
    </font>
    <font>
      <sz val="9"/>
      <color theme="1" tint="4.9989318521683403E-2"/>
      <name val="Arial Narrow"/>
      <family val="2"/>
      <charset val="238"/>
    </font>
    <font>
      <sz val="9"/>
      <color theme="1" tint="4.9989318521683403E-2"/>
      <name val="Calibri"/>
      <family val="2"/>
      <charset val="238"/>
      <scheme val="minor"/>
    </font>
    <font>
      <sz val="7"/>
      <color theme="1"/>
      <name val="Arial Narrow"/>
      <family val="2"/>
      <charset val="238"/>
    </font>
    <font>
      <b/>
      <i/>
      <sz val="10"/>
      <color theme="1"/>
      <name val="Arial Narrow"/>
      <family val="2"/>
      <charset val="238"/>
    </font>
    <font>
      <b/>
      <sz val="4"/>
      <name val="Calibri"/>
      <family val="2"/>
      <charset val="238"/>
      <scheme val="minor"/>
    </font>
    <font>
      <vertAlign val="subscript"/>
      <sz val="9"/>
      <name val="Arial Narrow"/>
      <family val="2"/>
      <charset val="238"/>
    </font>
    <font>
      <b/>
      <sz val="9"/>
      <color rgb="FFFF0000"/>
      <name val="Arial Narrow"/>
      <family val="2"/>
      <charset val="238"/>
    </font>
    <font>
      <strike/>
      <sz val="9"/>
      <color rgb="FFFF0000"/>
      <name val="Calibri"/>
      <family val="2"/>
      <charset val="238"/>
      <scheme val="minor"/>
    </font>
    <font>
      <strike/>
      <sz val="9"/>
      <name val="Arial Narrow"/>
      <family val="2"/>
      <charset val="238"/>
    </font>
    <font>
      <b/>
      <sz val="9"/>
      <color rgb="FFFF0000"/>
      <name val="Calibri"/>
      <family val="2"/>
      <charset val="238"/>
      <scheme val="minor"/>
    </font>
    <font>
      <b/>
      <sz val="7"/>
      <color theme="1"/>
      <name val="Arial Narrow"/>
      <family val="2"/>
      <charset val="238"/>
    </font>
    <font>
      <sz val="9"/>
      <name val="Arial"/>
      <family val="2"/>
      <charset val="238"/>
    </font>
    <font>
      <sz val="11"/>
      <color theme="1"/>
      <name val="Calibri"/>
      <family val="2"/>
      <charset val="238"/>
      <scheme val="minor"/>
    </font>
    <font>
      <b/>
      <sz val="9"/>
      <name val="Arial"/>
      <family val="2"/>
      <charset val="238"/>
    </font>
    <font>
      <b/>
      <u/>
      <sz val="7"/>
      <name val="Arial Narrow"/>
      <family val="2"/>
      <charset val="238"/>
    </font>
    <font>
      <b/>
      <sz val="11"/>
      <color theme="1"/>
      <name val="Calibri"/>
      <family val="2"/>
      <charset val="238"/>
      <scheme val="minor"/>
    </font>
  </fonts>
  <fills count="9">
    <fill>
      <patternFill patternType="none"/>
    </fill>
    <fill>
      <patternFill patternType="gray125"/>
    </fill>
    <fill>
      <patternFill patternType="solid">
        <fgColor indexed="65"/>
        <bgColor theme="1"/>
      </patternFill>
    </fill>
    <fill>
      <patternFill patternType="solid">
        <fgColor indexed="5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7">
    <xf numFmtId="0" fontId="0" fillId="0" borderId="0"/>
    <xf numFmtId="0" fontId="3" fillId="0" borderId="0"/>
    <xf numFmtId="0" fontId="11" fillId="0" borderId="0"/>
    <xf numFmtId="0" fontId="11" fillId="0" borderId="0"/>
    <xf numFmtId="0" fontId="3" fillId="0" borderId="0"/>
    <xf numFmtId="0" fontId="49" fillId="0" borderId="0"/>
    <xf numFmtId="0" fontId="3" fillId="0" borderId="0"/>
  </cellStyleXfs>
  <cellXfs count="308">
    <xf numFmtId="0" fontId="0" fillId="0" borderId="0" xfId="0"/>
    <xf numFmtId="0" fontId="5" fillId="0" borderId="0" xfId="0" applyFont="1" applyProtection="1"/>
    <xf numFmtId="0" fontId="0" fillId="0" borderId="0" xfId="0" applyProtection="1"/>
    <xf numFmtId="0" fontId="13" fillId="0" borderId="0" xfId="0" applyFont="1" applyProtection="1"/>
    <xf numFmtId="0" fontId="13" fillId="0" borderId="0" xfId="0" applyFont="1" applyAlignment="1" applyProtection="1">
      <alignment horizontal="center" vertical="center"/>
    </xf>
    <xf numFmtId="3" fontId="13" fillId="0" borderId="0" xfId="0" applyNumberFormat="1" applyFont="1" applyProtection="1"/>
    <xf numFmtId="0" fontId="12" fillId="0" borderId="0" xfId="0" applyFont="1" applyProtection="1"/>
    <xf numFmtId="0" fontId="15" fillId="0" borderId="0" xfId="0" applyFont="1" applyProtection="1"/>
    <xf numFmtId="0" fontId="4" fillId="0" borderId="0" xfId="0" applyFont="1" applyProtection="1"/>
    <xf numFmtId="0" fontId="5" fillId="0" borderId="0" xfId="0" applyFont="1" applyAlignment="1" applyProtection="1">
      <alignment horizontal="center" vertical="center"/>
    </xf>
    <xf numFmtId="3" fontId="5" fillId="0" borderId="0" xfId="0" applyNumberFormat="1" applyFont="1" applyProtection="1"/>
    <xf numFmtId="0" fontId="6" fillId="0" borderId="0" xfId="0" applyFont="1" applyProtection="1">
      <protection locked="0"/>
    </xf>
    <xf numFmtId="0" fontId="4" fillId="0" borderId="0" xfId="0" applyFont="1" applyAlignment="1" applyProtection="1">
      <alignment vertical="center"/>
    </xf>
    <xf numFmtId="0" fontId="14" fillId="0" borderId="0" xfId="0" applyFont="1" applyProtection="1"/>
    <xf numFmtId="3" fontId="12" fillId="0" borderId="0" xfId="0" applyNumberFormat="1" applyFont="1" applyAlignment="1" applyProtection="1">
      <alignment horizontal="center"/>
    </xf>
    <xf numFmtId="3" fontId="4" fillId="0" borderId="0" xfId="0" applyNumberFormat="1" applyFont="1" applyAlignment="1" applyProtection="1">
      <alignment horizontal="center"/>
    </xf>
    <xf numFmtId="3" fontId="0" fillId="0" borderId="0" xfId="0" applyNumberFormat="1" applyAlignment="1" applyProtection="1">
      <alignment horizontal="center"/>
    </xf>
    <xf numFmtId="3" fontId="17" fillId="0" borderId="1" xfId="0" quotePrefix="1" applyNumberFormat="1" applyFont="1" applyBorder="1" applyAlignment="1" applyProtection="1">
      <alignment horizontal="center" vertical="center"/>
    </xf>
    <xf numFmtId="3" fontId="17" fillId="6" borderId="1" xfId="0" quotePrefix="1" applyNumberFormat="1" applyFont="1" applyFill="1" applyBorder="1" applyAlignment="1" applyProtection="1">
      <alignment horizontal="center" vertical="center"/>
    </xf>
    <xf numFmtId="0" fontId="16" fillId="3" borderId="1" xfId="1" applyFont="1" applyFill="1" applyBorder="1" applyAlignment="1" applyProtection="1">
      <alignment horizontal="center" vertical="center" wrapText="1"/>
    </xf>
    <xf numFmtId="3" fontId="16" fillId="3" borderId="1" xfId="1" applyNumberFormat="1" applyFont="1" applyFill="1" applyBorder="1" applyAlignment="1" applyProtection="1">
      <alignment horizontal="center" vertical="center" wrapText="1"/>
    </xf>
    <xf numFmtId="4" fontId="16" fillId="3" borderId="1" xfId="1" applyNumberFormat="1" applyFont="1" applyFill="1" applyBorder="1" applyAlignment="1" applyProtection="1">
      <alignment horizontal="center" vertical="center" wrapText="1"/>
    </xf>
    <xf numFmtId="0" fontId="16" fillId="3" borderId="4" xfId="1" applyFont="1" applyFill="1" applyBorder="1" applyAlignment="1" applyProtection="1">
      <alignment horizontal="center" vertical="center" wrapText="1"/>
    </xf>
    <xf numFmtId="3" fontId="16" fillId="3" borderId="4" xfId="1" applyNumberFormat="1" applyFont="1" applyFill="1" applyBorder="1" applyAlignment="1" applyProtection="1">
      <alignment horizontal="center" vertical="center" wrapText="1"/>
    </xf>
    <xf numFmtId="4" fontId="16" fillId="3" borderId="4" xfId="1" applyNumberFormat="1" applyFont="1" applyFill="1" applyBorder="1" applyAlignment="1" applyProtection="1">
      <alignment horizontal="center" vertical="center" wrapText="1"/>
    </xf>
    <xf numFmtId="0" fontId="21" fillId="0" borderId="0" xfId="0" applyFont="1" applyProtection="1"/>
    <xf numFmtId="0" fontId="22" fillId="0" borderId="0" xfId="0" applyFont="1" applyProtection="1"/>
    <xf numFmtId="0" fontId="15" fillId="0" borderId="0" xfId="0" applyFont="1" applyAlignment="1" applyProtection="1">
      <alignment horizontal="center" vertical="center"/>
    </xf>
    <xf numFmtId="0" fontId="9" fillId="0" borderId="0" xfId="0" applyFont="1"/>
    <xf numFmtId="0" fontId="4" fillId="6" borderId="0" xfId="0" applyFont="1" applyFill="1" applyProtection="1"/>
    <xf numFmtId="0" fontId="18" fillId="6" borderId="1" xfId="0" applyFont="1" applyFill="1" applyBorder="1" applyAlignment="1" applyProtection="1">
      <alignment horizontal="center" vertical="center" wrapText="1"/>
    </xf>
    <xf numFmtId="0" fontId="26" fillId="0" borderId="0" xfId="0" applyFont="1" applyProtection="1"/>
    <xf numFmtId="0" fontId="27" fillId="0" borderId="0" xfId="0" applyFont="1" applyProtection="1"/>
    <xf numFmtId="0" fontId="28" fillId="0" borderId="0" xfId="0" applyFont="1" applyProtection="1"/>
    <xf numFmtId="0" fontId="19" fillId="0" borderId="1" xfId="3" applyFont="1" applyBorder="1" applyAlignment="1" applyProtection="1">
      <alignment vertical="center" wrapText="1"/>
    </xf>
    <xf numFmtId="0" fontId="19" fillId="2" borderId="1" xfId="0" applyFont="1" applyFill="1" applyBorder="1" applyAlignment="1" applyProtection="1">
      <alignment horizontal="justify" vertical="center" wrapText="1"/>
    </xf>
    <xf numFmtId="0" fontId="29" fillId="0" borderId="0" xfId="0" applyFont="1" applyProtection="1"/>
    <xf numFmtId="0" fontId="30" fillId="0" borderId="0" xfId="0" applyFont="1" applyProtection="1"/>
    <xf numFmtId="0" fontId="31" fillId="3" borderId="1" xfId="1" applyFont="1" applyFill="1" applyBorder="1" applyAlignment="1" applyProtection="1">
      <alignment horizontal="center" vertical="center" wrapText="1"/>
    </xf>
    <xf numFmtId="0" fontId="31" fillId="3" borderId="4" xfId="1" applyFont="1" applyFill="1" applyBorder="1" applyAlignment="1" applyProtection="1">
      <alignment horizontal="center" vertical="center" wrapText="1"/>
    </xf>
    <xf numFmtId="0" fontId="6" fillId="0" borderId="0" xfId="0" applyFont="1" applyProtection="1"/>
    <xf numFmtId="0" fontId="12" fillId="0" borderId="0" xfId="0" applyFont="1" applyProtection="1"/>
    <xf numFmtId="3" fontId="6" fillId="0" borderId="0" xfId="0" applyNumberFormat="1" applyFont="1" applyProtection="1">
      <protection locked="0"/>
    </xf>
    <xf numFmtId="0" fontId="18" fillId="0" borderId="1" xfId="0" applyFont="1" applyBorder="1" applyAlignment="1" applyProtection="1">
      <alignment horizontal="justify" vertical="center" wrapText="1"/>
    </xf>
    <xf numFmtId="0" fontId="16" fillId="3" borderId="1" xfId="1" applyFont="1" applyFill="1" applyBorder="1" applyAlignment="1" applyProtection="1">
      <alignment horizontal="center" vertical="center" wrapText="1"/>
    </xf>
    <xf numFmtId="3" fontId="16" fillId="3" borderId="1" xfId="1" applyNumberFormat="1" applyFont="1" applyFill="1" applyBorder="1" applyAlignment="1" applyProtection="1">
      <alignment horizontal="center" vertical="center" wrapText="1"/>
    </xf>
    <xf numFmtId="4" fontId="16" fillId="3" borderId="1" xfId="1" applyNumberFormat="1" applyFont="1" applyFill="1" applyBorder="1" applyAlignment="1" applyProtection="1">
      <alignment horizontal="center" vertical="center" wrapText="1"/>
    </xf>
    <xf numFmtId="0" fontId="16" fillId="3" borderId="4" xfId="1" applyFont="1" applyFill="1" applyBorder="1" applyAlignment="1" applyProtection="1">
      <alignment horizontal="center" vertical="center" wrapText="1"/>
    </xf>
    <xf numFmtId="3" fontId="16" fillId="3" borderId="4" xfId="1" applyNumberFormat="1" applyFont="1" applyFill="1" applyBorder="1" applyAlignment="1" applyProtection="1">
      <alignment horizontal="center" vertical="center" wrapText="1"/>
    </xf>
    <xf numFmtId="4" fontId="16" fillId="3" borderId="4" xfId="1" applyNumberFormat="1" applyFont="1" applyFill="1" applyBorder="1" applyAlignment="1" applyProtection="1">
      <alignment horizontal="center" vertical="center" wrapText="1"/>
    </xf>
    <xf numFmtId="0" fontId="6" fillId="0" borderId="0" xfId="0" applyFont="1" applyAlignment="1" applyProtection="1">
      <alignment horizontal="center" vertical="center"/>
    </xf>
    <xf numFmtId="3" fontId="6" fillId="0" borderId="0" xfId="0" applyNumberFormat="1" applyFont="1" applyProtection="1"/>
    <xf numFmtId="0" fontId="23" fillId="0" borderId="0" xfId="0" applyFont="1" applyProtection="1"/>
    <xf numFmtId="0" fontId="6" fillId="0" borderId="0" xfId="0" applyFont="1" applyProtection="1"/>
    <xf numFmtId="0" fontId="0" fillId="0" borderId="0" xfId="0" applyProtection="1"/>
    <xf numFmtId="0" fontId="12" fillId="0" borderId="0" xfId="0" applyFont="1" applyProtection="1"/>
    <xf numFmtId="4" fontId="16" fillId="3" borderId="1" xfId="1" applyNumberFormat="1" applyFont="1" applyFill="1" applyBorder="1" applyAlignment="1" applyProtection="1">
      <alignment horizontal="center" vertical="center" wrapText="1"/>
    </xf>
    <xf numFmtId="3" fontId="16" fillId="3" borderId="4" xfId="1" applyNumberFormat="1" applyFont="1" applyFill="1" applyBorder="1" applyAlignment="1" applyProtection="1">
      <alignment horizontal="center" vertical="center" wrapText="1"/>
    </xf>
    <xf numFmtId="0" fontId="9" fillId="0" borderId="0" xfId="0" applyFont="1"/>
    <xf numFmtId="0" fontId="24" fillId="4" borderId="0" xfId="0" applyFont="1" applyFill="1"/>
    <xf numFmtId="4" fontId="20" fillId="0" borderId="0" xfId="0" applyNumberFormat="1" applyFont="1" applyFill="1" applyBorder="1" applyAlignment="1" applyProtection="1">
      <alignment horizontal="center" vertical="center"/>
    </xf>
    <xf numFmtId="3" fontId="20" fillId="0" borderId="0" xfId="0" applyNumberFormat="1" applyFont="1" applyFill="1" applyBorder="1" applyAlignment="1" applyProtection="1">
      <alignment horizontal="center" vertical="center"/>
    </xf>
    <xf numFmtId="3" fontId="6" fillId="0" borderId="0" xfId="0" applyNumberFormat="1" applyFont="1" applyFill="1" applyBorder="1" applyAlignment="1">
      <alignment horizontal="center"/>
    </xf>
    <xf numFmtId="0" fontId="24" fillId="0" borderId="0" xfId="0" applyFont="1" applyBorder="1"/>
    <xf numFmtId="0" fontId="15" fillId="0" borderId="0" xfId="0" applyFont="1" applyProtection="1"/>
    <xf numFmtId="0" fontId="4" fillId="0" borderId="0" xfId="0" applyFont="1" applyProtection="1"/>
    <xf numFmtId="4" fontId="18" fillId="5" borderId="1" xfId="0" applyNumberFormat="1" applyFont="1" applyFill="1" applyBorder="1" applyAlignment="1" applyProtection="1">
      <alignment horizontal="center" vertical="center" wrapText="1"/>
    </xf>
    <xf numFmtId="0" fontId="20" fillId="0" borderId="1" xfId="0" applyFont="1" applyBorder="1" applyAlignment="1" applyProtection="1">
      <alignment horizontal="justify" vertical="center" wrapText="1"/>
    </xf>
    <xf numFmtId="3" fontId="17" fillId="0" borderId="1" xfId="0" quotePrefix="1" applyNumberFormat="1" applyFont="1" applyBorder="1" applyAlignment="1" applyProtection="1">
      <alignment horizontal="center" vertical="center"/>
    </xf>
    <xf numFmtId="3" fontId="17" fillId="6" borderId="1" xfId="0" quotePrefix="1" applyNumberFormat="1" applyFont="1" applyFill="1" applyBorder="1" applyAlignment="1" applyProtection="1">
      <alignment horizontal="center" vertical="center"/>
    </xf>
    <xf numFmtId="4" fontId="20" fillId="5" borderId="1" xfId="0" applyNumberFormat="1" applyFont="1" applyFill="1" applyBorder="1" applyAlignment="1" applyProtection="1">
      <alignment horizontal="center" vertical="center"/>
    </xf>
    <xf numFmtId="0" fontId="9" fillId="0" borderId="0" xfId="0" applyFont="1"/>
    <xf numFmtId="0" fontId="24" fillId="0" borderId="0" xfId="0" applyFont="1"/>
    <xf numFmtId="0" fontId="17" fillId="0" borderId="1" xfId="0" applyFont="1" applyBorder="1" applyAlignment="1" applyProtection="1">
      <alignment horizontal="justify" vertical="center" wrapText="1"/>
    </xf>
    <xf numFmtId="4" fontId="19" fillId="5" borderId="1" xfId="0" applyNumberFormat="1" applyFont="1" applyFill="1" applyBorder="1" applyAlignment="1" applyProtection="1">
      <alignment horizontal="center" vertical="center" wrapText="1"/>
    </xf>
    <xf numFmtId="0" fontId="0" fillId="0" borderId="0" xfId="0" applyFill="1" applyProtection="1"/>
    <xf numFmtId="0" fontId="13" fillId="0" borderId="0" xfId="0" applyFont="1" applyFill="1" applyProtection="1"/>
    <xf numFmtId="0" fontId="12" fillId="0" borderId="0" xfId="0" applyFont="1" applyFill="1" applyProtection="1"/>
    <xf numFmtId="4" fontId="6" fillId="0" borderId="0" xfId="0" applyNumberFormat="1" applyFont="1" applyFill="1" applyBorder="1" applyAlignment="1">
      <alignment horizontal="right"/>
    </xf>
    <xf numFmtId="0" fontId="15" fillId="0" borderId="0" xfId="0" applyFont="1" applyFill="1" applyProtection="1"/>
    <xf numFmtId="4" fontId="16" fillId="4" borderId="1" xfId="1" applyNumberFormat="1" applyFont="1" applyFill="1" applyBorder="1" applyAlignment="1" applyProtection="1">
      <alignment horizontal="center" vertical="center" wrapText="1"/>
    </xf>
    <xf numFmtId="3" fontId="16" fillId="4" borderId="4" xfId="1" applyNumberFormat="1" applyFont="1" applyFill="1" applyBorder="1" applyAlignment="1" applyProtection="1">
      <alignment horizontal="center" vertical="center" wrapText="1"/>
    </xf>
    <xf numFmtId="0" fontId="19" fillId="6" borderId="1" xfId="0" applyFont="1" applyFill="1" applyBorder="1" applyAlignment="1" applyProtection="1">
      <alignment horizontal="left" vertical="center" wrapText="1"/>
    </xf>
    <xf numFmtId="0" fontId="19" fillId="0" borderId="1" xfId="0" applyFont="1" applyBorder="1" applyAlignment="1" applyProtection="1">
      <alignment vertical="center" wrapText="1"/>
    </xf>
    <xf numFmtId="0" fontId="25" fillId="0" borderId="0" xfId="0" applyFont="1" applyProtection="1"/>
    <xf numFmtId="0" fontId="35" fillId="0" borderId="0" xfId="0" applyFont="1" applyProtection="1"/>
    <xf numFmtId="0" fontId="4" fillId="0" borderId="0" xfId="0" applyFont="1" applyProtection="1"/>
    <xf numFmtId="3" fontId="17" fillId="0" borderId="1" xfId="0" quotePrefix="1" applyNumberFormat="1" applyFont="1" applyBorder="1" applyAlignment="1" applyProtection="1">
      <alignment horizontal="center" vertical="center"/>
    </xf>
    <xf numFmtId="3" fontId="17" fillId="6" borderId="1" xfId="0" quotePrefix="1" applyNumberFormat="1" applyFont="1" applyFill="1" applyBorder="1" applyAlignment="1" applyProtection="1">
      <alignment horizontal="center" vertical="center"/>
    </xf>
    <xf numFmtId="0" fontId="38" fillId="0" borderId="0" xfId="0" applyFont="1" applyProtection="1"/>
    <xf numFmtId="0" fontId="19" fillId="0" borderId="1" xfId="0" applyFont="1" applyFill="1" applyBorder="1" applyAlignment="1" applyProtection="1">
      <alignment vertical="center" wrapText="1"/>
    </xf>
    <xf numFmtId="0" fontId="6" fillId="0" borderId="0" xfId="0" applyFont="1" applyProtection="1"/>
    <xf numFmtId="0" fontId="15" fillId="0" borderId="0" xfId="0" applyFont="1" applyProtection="1"/>
    <xf numFmtId="0" fontId="4" fillId="0" borderId="0" xfId="0" applyFont="1" applyProtection="1"/>
    <xf numFmtId="0" fontId="39" fillId="0" borderId="0" xfId="0" applyFont="1" applyBorder="1" applyAlignment="1" applyProtection="1">
      <alignment horizontal="justify" vertical="center" wrapText="1"/>
    </xf>
    <xf numFmtId="3" fontId="16" fillId="0" borderId="0" xfId="0" quotePrefix="1" applyNumberFormat="1" applyFont="1" applyBorder="1" applyAlignment="1" applyProtection="1">
      <alignment horizontal="center" vertical="center"/>
    </xf>
    <xf numFmtId="0" fontId="1" fillId="0" borderId="0" xfId="0" applyFont="1" applyProtection="1"/>
    <xf numFmtId="0" fontId="18" fillId="0" borderId="1" xfId="0" applyFont="1" applyBorder="1" applyAlignment="1" applyProtection="1">
      <alignment horizontal="justify" vertical="center" wrapText="1"/>
    </xf>
    <xf numFmtId="3" fontId="17" fillId="0" borderId="1" xfId="0" quotePrefix="1" applyNumberFormat="1" applyFont="1" applyBorder="1" applyAlignment="1" applyProtection="1">
      <alignment horizontal="center" vertical="center"/>
    </xf>
    <xf numFmtId="3" fontId="17" fillId="6" borderId="1" xfId="0" quotePrefix="1" applyNumberFormat="1" applyFont="1" applyFill="1" applyBorder="1" applyAlignment="1" applyProtection="1">
      <alignment horizontal="center" vertical="center"/>
    </xf>
    <xf numFmtId="0" fontId="9" fillId="0" borderId="0" xfId="0" applyFont="1"/>
    <xf numFmtId="0" fontId="19" fillId="0" borderId="1" xfId="0" applyFont="1" applyBorder="1" applyAlignment="1" applyProtection="1">
      <alignment horizontal="justify" vertical="center" wrapText="1"/>
    </xf>
    <xf numFmtId="0" fontId="6" fillId="0" borderId="0" xfId="0" applyFont="1" applyAlignment="1" applyProtection="1">
      <alignment horizontal="center" vertical="center"/>
    </xf>
    <xf numFmtId="3" fontId="6" fillId="0" borderId="0" xfId="0" applyNumberFormat="1" applyFont="1" applyProtection="1"/>
    <xf numFmtId="0" fontId="23" fillId="0" borderId="0" xfId="0" applyFont="1" applyProtection="1"/>
    <xf numFmtId="0" fontId="40" fillId="6" borderId="0" xfId="0" applyFont="1" applyFill="1" applyProtection="1">
      <protection locked="0"/>
    </xf>
    <xf numFmtId="0" fontId="40" fillId="6" borderId="0" xfId="0" applyFont="1" applyFill="1" applyProtection="1"/>
    <xf numFmtId="0" fontId="9" fillId="0" borderId="0" xfId="0" applyFont="1" applyAlignment="1">
      <alignment vertical="center"/>
    </xf>
    <xf numFmtId="0" fontId="19" fillId="0" borderId="1" xfId="0" applyFont="1" applyBorder="1" applyAlignment="1" applyProtection="1">
      <alignment horizontal="center" vertical="center" wrapText="1"/>
    </xf>
    <xf numFmtId="0" fontId="25" fillId="0" borderId="0" xfId="0" applyFont="1" applyProtection="1"/>
    <xf numFmtId="0" fontId="17" fillId="0" borderId="0" xfId="0" applyFont="1" applyProtection="1"/>
    <xf numFmtId="0" fontId="18" fillId="0" borderId="0" xfId="0" applyFont="1" applyProtection="1"/>
    <xf numFmtId="0" fontId="18" fillId="0" borderId="0" xfId="0" applyFont="1" applyAlignment="1" applyProtection="1">
      <alignment horizontal="center" vertical="center"/>
    </xf>
    <xf numFmtId="3" fontId="18" fillId="0" borderId="0" xfId="0" applyNumberFormat="1" applyFont="1" applyProtection="1"/>
    <xf numFmtId="0" fontId="19" fillId="6" borderId="1" xfId="0" applyFont="1" applyFill="1" applyBorder="1" applyAlignment="1" applyProtection="1">
      <alignment horizontal="justify" vertical="center" wrapText="1"/>
    </xf>
    <xf numFmtId="0" fontId="19" fillId="0" borderId="1" xfId="0" applyFont="1" applyFill="1" applyBorder="1" applyAlignment="1">
      <alignment horizontal="left" vertical="center" wrapText="1"/>
    </xf>
    <xf numFmtId="0" fontId="18" fillId="0" borderId="1" xfId="0" applyFont="1" applyFill="1" applyBorder="1" applyAlignment="1" applyProtection="1">
      <alignment horizontal="center" vertical="center" wrapText="1"/>
    </xf>
    <xf numFmtId="0" fontId="4" fillId="0" borderId="0" xfId="0" applyFont="1" applyFill="1" applyProtection="1"/>
    <xf numFmtId="3" fontId="16" fillId="0" borderId="0" xfId="0" quotePrefix="1" applyNumberFormat="1" applyFont="1" applyFill="1" applyBorder="1" applyAlignment="1" applyProtection="1">
      <alignment horizontal="center" vertical="center"/>
    </xf>
    <xf numFmtId="0" fontId="18" fillId="0" borderId="0" xfId="0" applyFont="1" applyFill="1" applyBorder="1" applyAlignment="1" applyProtection="1">
      <alignment horizontal="justify" vertical="center" wrapText="1"/>
    </xf>
    <xf numFmtId="0" fontId="17" fillId="0" borderId="0" xfId="0" applyFont="1" applyFill="1" applyBorder="1" applyAlignment="1" applyProtection="1">
      <alignment horizontal="justify" vertical="center" wrapText="1"/>
    </xf>
    <xf numFmtId="3" fontId="17" fillId="0" borderId="0" xfId="0" quotePrefix="1" applyNumberFormat="1" applyFont="1" applyFill="1" applyBorder="1" applyAlignment="1" applyProtection="1">
      <alignment horizontal="center" vertical="center"/>
    </xf>
    <xf numFmtId="0" fontId="6" fillId="0" borderId="0" xfId="0" applyFont="1" applyFill="1" applyBorder="1" applyAlignment="1">
      <alignment horizontal="justify" wrapText="1"/>
    </xf>
    <xf numFmtId="0" fontId="9" fillId="0" borderId="0" xfId="0" applyFont="1" applyFill="1" applyBorder="1" applyAlignment="1">
      <alignment horizontal="justify" wrapText="1"/>
    </xf>
    <xf numFmtId="0" fontId="6" fillId="0" borderId="0" xfId="0" applyFont="1" applyFill="1" applyBorder="1" applyAlignment="1">
      <alignment horizontal="center"/>
    </xf>
    <xf numFmtId="3" fontId="6" fillId="0" borderId="0" xfId="0" applyNumberFormat="1" applyFont="1" applyFill="1" applyBorder="1" applyAlignment="1">
      <alignment horizontal="center" wrapText="1"/>
    </xf>
    <xf numFmtId="0" fontId="6" fillId="0" borderId="0" xfId="0" applyNumberFormat="1" applyFont="1" applyFill="1" applyBorder="1"/>
    <xf numFmtId="4" fontId="6" fillId="0" borderId="0" xfId="0" quotePrefix="1" applyNumberFormat="1" applyFont="1" applyFill="1" applyBorder="1" applyAlignment="1">
      <alignment horizontal="right"/>
    </xf>
    <xf numFmtId="0" fontId="9" fillId="0" borderId="0" xfId="0" applyFont="1" applyFill="1"/>
    <xf numFmtId="0" fontId="41" fillId="0" borderId="0" xfId="0" applyFont="1" applyProtection="1"/>
    <xf numFmtId="0" fontId="19" fillId="0" borderId="1" xfId="0" applyFont="1" applyFill="1" applyBorder="1" applyAlignment="1" applyProtection="1">
      <alignment horizontal="center" vertical="center" wrapText="1"/>
    </xf>
    <xf numFmtId="0" fontId="16" fillId="0" borderId="0" xfId="0" applyFont="1" applyBorder="1" applyAlignment="1" applyProtection="1">
      <alignment horizontal="justify" vertical="center" wrapText="1"/>
    </xf>
    <xf numFmtId="0" fontId="19" fillId="0" borderId="1" xfId="0" applyFont="1" applyFill="1" applyBorder="1" applyAlignment="1" applyProtection="1">
      <alignment horizontal="left" vertical="top" wrapText="1"/>
    </xf>
    <xf numFmtId="0" fontId="6" fillId="0" borderId="0" xfId="0" applyFont="1" applyAlignment="1" applyProtection="1">
      <protection locked="0"/>
    </xf>
    <xf numFmtId="0" fontId="6" fillId="0" borderId="0" xfId="0" applyFont="1" applyAlignment="1" applyProtection="1"/>
    <xf numFmtId="0" fontId="5" fillId="0" borderId="0" xfId="0" applyFont="1" applyAlignment="1" applyProtection="1"/>
    <xf numFmtId="0" fontId="6" fillId="0" borderId="0" xfId="0" applyFont="1" applyAlignment="1" applyProtection="1">
      <alignment horizontal="left" vertical="center"/>
      <protection locked="0"/>
    </xf>
    <xf numFmtId="3" fontId="6" fillId="0" borderId="0" xfId="0" applyNumberFormat="1" applyFont="1" applyAlignment="1" applyProtection="1">
      <alignment vertical="center"/>
      <protection locked="0"/>
    </xf>
    <xf numFmtId="0" fontId="6" fillId="0" borderId="0" xfId="0" applyFont="1" applyAlignment="1" applyProtection="1">
      <alignment vertical="center"/>
      <protection locked="0"/>
    </xf>
    <xf numFmtId="0" fontId="0" fillId="0" borderId="0" xfId="0" applyAlignment="1" applyProtection="1">
      <alignment vertical="center"/>
    </xf>
    <xf numFmtId="0" fontId="6" fillId="0" borderId="0" xfId="0" applyFont="1" applyAlignment="1" applyProtection="1">
      <alignment vertical="center"/>
    </xf>
    <xf numFmtId="0" fontId="5" fillId="0" borderId="0" xfId="0" applyFont="1" applyAlignment="1" applyProtection="1">
      <alignment vertical="center"/>
    </xf>
    <xf numFmtId="0" fontId="1" fillId="0" borderId="0" xfId="0" applyFont="1" applyAlignment="1" applyProtection="1">
      <alignment vertical="center"/>
    </xf>
    <xf numFmtId="0" fontId="4" fillId="8" borderId="0" xfId="0" applyFont="1" applyFill="1" applyProtection="1"/>
    <xf numFmtId="0" fontId="18" fillId="0" borderId="1" xfId="0" applyFont="1" applyFill="1" applyBorder="1" applyAlignment="1" applyProtection="1">
      <alignment horizontal="justify" vertical="center" wrapText="1"/>
    </xf>
    <xf numFmtId="0" fontId="17" fillId="0" borderId="1" xfId="0" applyFont="1" applyFill="1" applyBorder="1" applyAlignment="1" applyProtection="1">
      <alignment horizontal="justify" vertical="center" wrapText="1"/>
    </xf>
    <xf numFmtId="3" fontId="17" fillId="0" borderId="1" xfId="0" quotePrefix="1" applyNumberFormat="1" applyFont="1" applyFill="1" applyBorder="1" applyAlignment="1" applyProtection="1">
      <alignment horizontal="center" vertical="center"/>
    </xf>
    <xf numFmtId="0" fontId="19" fillId="0" borderId="1" xfId="3" applyFont="1" applyFill="1" applyBorder="1" applyAlignment="1" applyProtection="1">
      <alignment horizontal="left" vertical="center" wrapText="1"/>
    </xf>
    <xf numFmtId="4" fontId="20" fillId="5" borderId="1" xfId="0" applyNumberFormat="1" applyFont="1" applyFill="1" applyBorder="1" applyAlignment="1" applyProtection="1">
      <alignment horizontal="center" vertical="center"/>
    </xf>
    <xf numFmtId="3" fontId="20" fillId="5" borderId="1" xfId="0" applyNumberFormat="1" applyFont="1" applyFill="1" applyBorder="1" applyAlignment="1" applyProtection="1">
      <alignment horizontal="center" vertical="center"/>
    </xf>
    <xf numFmtId="3" fontId="18" fillId="0" borderId="1" xfId="0" applyNumberFormat="1" applyFont="1" applyFill="1" applyBorder="1" applyAlignment="1" applyProtection="1">
      <alignment horizontal="center" vertical="center" wrapText="1"/>
    </xf>
    <xf numFmtId="0" fontId="19" fillId="0" borderId="1" xfId="0" applyFont="1" applyFill="1" applyBorder="1" applyAlignment="1">
      <alignment horizontal="justify" vertical="center" wrapText="1"/>
    </xf>
    <xf numFmtId="0" fontId="4" fillId="0" borderId="0" xfId="0" applyFont="1" applyProtection="1"/>
    <xf numFmtId="0" fontId="18" fillId="0" borderId="1" xfId="0" applyFont="1" applyBorder="1" applyAlignment="1" applyProtection="1">
      <alignment horizontal="center" vertical="center" wrapText="1"/>
    </xf>
    <xf numFmtId="0" fontId="18" fillId="0" borderId="1" xfId="0" applyFont="1" applyBorder="1" applyAlignment="1" applyProtection="1">
      <alignment horizontal="center" vertical="center" wrapText="1"/>
      <protection locked="0"/>
    </xf>
    <xf numFmtId="0" fontId="19" fillId="0" borderId="1" xfId="0" applyFont="1" applyBorder="1" applyAlignment="1" applyProtection="1">
      <alignment horizontal="left" vertical="center" wrapText="1"/>
    </xf>
    <xf numFmtId="3" fontId="18" fillId="0" borderId="1" xfId="0" applyNumberFormat="1" applyFont="1" applyBorder="1" applyAlignment="1" applyProtection="1">
      <alignment horizontal="center" vertical="center" wrapText="1"/>
    </xf>
    <xf numFmtId="4" fontId="18" fillId="5" borderId="1" xfId="0" applyNumberFormat="1" applyFont="1" applyFill="1" applyBorder="1" applyAlignment="1" applyProtection="1">
      <alignment horizontal="center" vertical="center" wrapText="1"/>
    </xf>
    <xf numFmtId="0" fontId="19" fillId="0" borderId="1" xfId="0" applyFont="1" applyFill="1" applyBorder="1" applyAlignment="1" applyProtection="1">
      <alignment horizontal="left" vertical="center" wrapText="1"/>
    </xf>
    <xf numFmtId="0" fontId="19" fillId="0" borderId="1" xfId="0" applyFont="1" applyFill="1" applyBorder="1" applyAlignment="1" applyProtection="1">
      <alignment horizontal="justify" vertical="center" wrapText="1"/>
    </xf>
    <xf numFmtId="0" fontId="44" fillId="0" borderId="0" xfId="0" applyFont="1" applyProtection="1"/>
    <xf numFmtId="0" fontId="19" fillId="6" borderId="1" xfId="3" applyFont="1" applyFill="1" applyBorder="1" applyAlignment="1" applyProtection="1">
      <alignment horizontal="left" vertical="center" wrapText="1"/>
    </xf>
    <xf numFmtId="0" fontId="19" fillId="0" borderId="1" xfId="3" applyFont="1" applyFill="1" applyBorder="1" applyAlignment="1" applyProtection="1">
      <alignment vertical="center" wrapText="1"/>
    </xf>
    <xf numFmtId="0" fontId="19" fillId="6" borderId="1" xfId="0" applyFont="1" applyFill="1" applyBorder="1" applyAlignment="1">
      <alignment horizontal="justify" vertical="center" wrapText="1"/>
    </xf>
    <xf numFmtId="0" fontId="4" fillId="7" borderId="0" xfId="0" applyFont="1" applyFill="1" applyProtection="1"/>
    <xf numFmtId="0" fontId="19" fillId="6" borderId="1" xfId="0" applyFont="1" applyFill="1" applyBorder="1" applyAlignment="1" applyProtection="1">
      <alignment horizontal="center" vertical="center" wrapText="1"/>
    </xf>
    <xf numFmtId="0" fontId="46" fillId="0" borderId="0" xfId="0" applyFont="1" applyFill="1" applyProtection="1"/>
    <xf numFmtId="3" fontId="20" fillId="0" borderId="1" xfId="0" applyNumberFormat="1" applyFont="1" applyBorder="1" applyAlignment="1" applyProtection="1">
      <alignment horizontal="center" vertical="center" wrapText="1"/>
    </xf>
    <xf numFmtId="3" fontId="20" fillId="0" borderId="1" xfId="0" applyNumberFormat="1" applyFont="1" applyFill="1" applyBorder="1" applyAlignment="1" applyProtection="1">
      <alignment horizontal="center" vertical="center" wrapText="1"/>
    </xf>
    <xf numFmtId="3" fontId="17" fillId="0" borderId="1" xfId="0" applyNumberFormat="1" applyFont="1" applyBorder="1" applyAlignment="1" applyProtection="1">
      <alignment horizontal="center" vertical="center" wrapText="1"/>
    </xf>
    <xf numFmtId="3" fontId="17" fillId="0" borderId="1" xfId="0" applyNumberFormat="1" applyFont="1" applyFill="1" applyBorder="1" applyAlignment="1" applyProtection="1">
      <alignment horizontal="center" vertical="center" wrapText="1"/>
    </xf>
    <xf numFmtId="3" fontId="20" fillId="2" borderId="1" xfId="0" applyNumberFormat="1" applyFont="1" applyFill="1" applyBorder="1" applyAlignment="1" applyProtection="1">
      <alignment horizontal="center" vertical="center" wrapText="1"/>
    </xf>
    <xf numFmtId="0" fontId="6" fillId="0" borderId="0" xfId="0" applyFont="1" applyAlignment="1" applyProtection="1">
      <alignment horizontal="left" vertical="center"/>
      <protection locked="0"/>
    </xf>
    <xf numFmtId="0" fontId="6" fillId="0" borderId="0" xfId="0" applyFont="1" applyAlignment="1" applyProtection="1">
      <alignment vertical="center"/>
    </xf>
    <xf numFmtId="0" fontId="20" fillId="0" borderId="1" xfId="0" applyFont="1" applyBorder="1" applyAlignment="1" applyProtection="1">
      <alignment horizontal="center" vertical="center" wrapText="1"/>
    </xf>
    <xf numFmtId="0" fontId="17" fillId="0" borderId="1" xfId="0" applyFont="1" applyBorder="1" applyAlignment="1" applyProtection="1">
      <alignment horizontal="center" vertical="center" wrapText="1"/>
    </xf>
    <xf numFmtId="3" fontId="20" fillId="6" borderId="1" xfId="0" applyNumberFormat="1" applyFont="1" applyFill="1" applyBorder="1" applyAlignment="1" applyProtection="1">
      <alignment horizontal="center" vertical="center" wrapText="1"/>
    </xf>
    <xf numFmtId="3" fontId="17" fillId="6" borderId="1" xfId="0" applyNumberFormat="1" applyFont="1" applyFill="1" applyBorder="1" applyAlignment="1" applyProtection="1">
      <alignment horizontal="center" vertical="center" wrapText="1"/>
    </xf>
    <xf numFmtId="0" fontId="19" fillId="0" borderId="1" xfId="0" applyFont="1" applyBorder="1" applyAlignment="1" applyProtection="1">
      <alignment vertical="center"/>
    </xf>
    <xf numFmtId="0" fontId="19" fillId="0" borderId="1" xfId="0" applyFont="1" applyFill="1" applyBorder="1" applyAlignment="1" applyProtection="1">
      <alignment vertical="center"/>
    </xf>
    <xf numFmtId="0" fontId="17" fillId="0" borderId="1" xfId="0" applyFont="1" applyFill="1" applyBorder="1" applyAlignment="1" applyProtection="1">
      <alignment horizontal="center" vertical="center" wrapText="1"/>
    </xf>
    <xf numFmtId="0" fontId="47" fillId="3" borderId="1" xfId="1" applyFont="1" applyFill="1" applyBorder="1" applyAlignment="1" applyProtection="1">
      <alignment horizontal="center" vertical="center" wrapText="1"/>
    </xf>
    <xf numFmtId="0" fontId="47" fillId="3" borderId="4" xfId="1" applyFont="1" applyFill="1" applyBorder="1" applyAlignment="1" applyProtection="1">
      <alignment horizontal="center" vertical="center" wrapText="1"/>
    </xf>
    <xf numFmtId="0" fontId="18" fillId="0" borderId="1" xfId="0" applyFont="1" applyFill="1" applyBorder="1" applyAlignment="1" applyProtection="1">
      <alignment horizontal="left" vertical="center" wrapText="1"/>
    </xf>
    <xf numFmtId="0" fontId="18" fillId="0" borderId="1" xfId="0" applyFont="1" applyFill="1" applyBorder="1" applyAlignment="1" applyProtection="1">
      <alignment vertical="center" wrapText="1"/>
    </xf>
    <xf numFmtId="0" fontId="0" fillId="0" borderId="0" xfId="0" applyFont="1" applyProtection="1"/>
    <xf numFmtId="3" fontId="47" fillId="3" borderId="1" xfId="1" applyNumberFormat="1" applyFont="1" applyFill="1" applyBorder="1" applyAlignment="1" applyProtection="1">
      <alignment horizontal="center" vertical="center" wrapText="1"/>
    </xf>
    <xf numFmtId="3" fontId="47" fillId="3" borderId="4" xfId="1" applyNumberFormat="1" applyFont="1" applyFill="1" applyBorder="1" applyAlignment="1" applyProtection="1">
      <alignment horizontal="center" vertical="center" wrapText="1"/>
    </xf>
    <xf numFmtId="3" fontId="20" fillId="0" borderId="1" xfId="0" quotePrefix="1" applyNumberFormat="1" applyFont="1" applyBorder="1" applyAlignment="1" applyProtection="1">
      <alignment horizontal="center" vertical="center"/>
    </xf>
    <xf numFmtId="0" fontId="6" fillId="0" borderId="0" xfId="0" applyFont="1"/>
    <xf numFmtId="4" fontId="47" fillId="3" borderId="1" xfId="1" applyNumberFormat="1" applyFont="1" applyFill="1" applyBorder="1" applyAlignment="1" applyProtection="1">
      <alignment horizontal="center" vertical="center" wrapText="1"/>
    </xf>
    <xf numFmtId="3" fontId="20" fillId="0" borderId="1" xfId="0" quotePrefix="1" applyNumberFormat="1" applyFont="1" applyFill="1" applyBorder="1" applyAlignment="1" applyProtection="1">
      <alignment horizontal="center" vertical="center"/>
    </xf>
    <xf numFmtId="4" fontId="47" fillId="3" borderId="4" xfId="1" applyNumberFormat="1" applyFont="1" applyFill="1" applyBorder="1" applyAlignment="1" applyProtection="1">
      <alignment horizontal="center" vertical="center" wrapText="1"/>
    </xf>
    <xf numFmtId="0" fontId="20" fillId="0" borderId="1" xfId="0" applyFont="1" applyFill="1" applyBorder="1" applyAlignment="1" applyProtection="1">
      <alignment horizontal="center" vertical="center" wrapText="1"/>
    </xf>
    <xf numFmtId="0" fontId="20" fillId="6" borderId="1" xfId="0" applyFont="1" applyFill="1" applyBorder="1" applyAlignment="1" applyProtection="1">
      <alignment horizontal="center" vertical="center" wrapText="1"/>
    </xf>
    <xf numFmtId="0" fontId="17" fillId="6" borderId="1" xfId="0" applyFont="1" applyFill="1" applyBorder="1" applyAlignment="1" applyProtection="1">
      <alignment horizontal="center" vertical="center" wrapText="1"/>
    </xf>
    <xf numFmtId="0" fontId="48" fillId="0" borderId="1" xfId="0" applyFont="1" applyBorder="1" applyAlignment="1">
      <alignment horizontal="center" vertical="center" wrapText="1"/>
    </xf>
    <xf numFmtId="3" fontId="50" fillId="0" borderId="1" xfId="0" quotePrefix="1" applyNumberFormat="1" applyFont="1" applyBorder="1" applyAlignment="1">
      <alignment horizontal="center" vertical="center"/>
    </xf>
    <xf numFmtId="4" fontId="50" fillId="0" borderId="1" xfId="0" quotePrefix="1" applyNumberFormat="1" applyFont="1" applyBorder="1" applyAlignment="1">
      <alignment horizontal="center" vertical="center"/>
    </xf>
    <xf numFmtId="0" fontId="48" fillId="0" borderId="0" xfId="6" applyFont="1" applyAlignment="1">
      <alignment horizontal="center" vertical="top" wrapText="1"/>
    </xf>
    <xf numFmtId="0" fontId="50" fillId="0" borderId="0" xfId="6" applyFont="1" applyAlignment="1">
      <alignment vertical="center" wrapText="1"/>
    </xf>
    <xf numFmtId="3" fontId="50" fillId="0" borderId="0" xfId="6" applyNumberFormat="1" applyFont="1" applyAlignment="1">
      <alignment horizontal="center" vertical="center"/>
    </xf>
    <xf numFmtId="4" fontId="50" fillId="0" borderId="0" xfId="6" applyNumberFormat="1" applyFont="1" applyAlignment="1">
      <alignment horizontal="center" vertical="center"/>
    </xf>
    <xf numFmtId="0" fontId="48" fillId="0" borderId="0" xfId="6" applyFont="1" applyAlignment="1">
      <alignment wrapText="1"/>
    </xf>
    <xf numFmtId="0" fontId="16" fillId="3" borderId="1" xfId="0" applyFont="1" applyFill="1" applyBorder="1" applyAlignment="1">
      <alignment horizontal="center" vertical="top" wrapText="1"/>
    </xf>
    <xf numFmtId="4" fontId="16" fillId="3" borderId="1" xfId="0" applyNumberFormat="1" applyFont="1" applyFill="1" applyBorder="1" applyAlignment="1">
      <alignment horizontal="center" vertical="top" wrapText="1"/>
    </xf>
    <xf numFmtId="4" fontId="16" fillId="3" borderId="1" xfId="1" applyNumberFormat="1" applyFont="1" applyFill="1" applyBorder="1" applyAlignment="1">
      <alignment horizontal="center" vertical="top" wrapText="1"/>
    </xf>
    <xf numFmtId="0" fontId="39" fillId="0" borderId="0" xfId="0" applyFont="1"/>
    <xf numFmtId="3" fontId="16" fillId="3" borderId="1" xfId="0" applyNumberFormat="1" applyFont="1" applyFill="1" applyBorder="1" applyAlignment="1">
      <alignment horizontal="center" vertical="top" wrapText="1"/>
    </xf>
    <xf numFmtId="3" fontId="16" fillId="3" borderId="1" xfId="1" applyNumberFormat="1" applyFont="1" applyFill="1" applyBorder="1" applyAlignment="1">
      <alignment horizontal="center" vertical="top" wrapText="1"/>
    </xf>
    <xf numFmtId="0" fontId="31" fillId="4" borderId="1" xfId="0" applyFont="1" applyFill="1" applyBorder="1"/>
    <xf numFmtId="0" fontId="19" fillId="0" borderId="1" xfId="0" applyFont="1" applyBorder="1" applyAlignment="1">
      <alignment horizontal="center" vertical="center" wrapText="1"/>
    </xf>
    <xf numFmtId="0" fontId="19" fillId="0" borderId="2" xfId="0" applyFont="1" applyBorder="1" applyAlignment="1">
      <alignment horizontal="left" vertical="top" wrapText="1"/>
    </xf>
    <xf numFmtId="3" fontId="19" fillId="0" borderId="1" xfId="0" applyNumberFormat="1" applyFont="1" applyBorder="1" applyAlignment="1">
      <alignment horizontal="center" vertical="center" wrapText="1"/>
    </xf>
    <xf numFmtId="0" fontId="18" fillId="0" borderId="2" xfId="5" applyFont="1" applyBorder="1" applyAlignment="1">
      <alignment horizontal="left" vertical="center" wrapText="1"/>
    </xf>
    <xf numFmtId="0" fontId="19" fillId="0" borderId="1" xfId="5" applyFont="1" applyBorder="1" applyAlignment="1">
      <alignment horizontal="left" vertical="center" wrapText="1"/>
    </xf>
    <xf numFmtId="0" fontId="18" fillId="0" borderId="1" xfId="5" applyFont="1" applyBorder="1" applyAlignment="1">
      <alignment horizontal="left" vertical="center" wrapText="1"/>
    </xf>
    <xf numFmtId="4" fontId="19" fillId="5" borderId="1" xfId="0" applyNumberFormat="1" applyFont="1" applyFill="1" applyBorder="1" applyAlignment="1">
      <alignment horizontal="center" vertical="center" wrapText="1"/>
    </xf>
    <xf numFmtId="4" fontId="19" fillId="5" borderId="2" xfId="0" applyNumberFormat="1" applyFont="1" applyFill="1" applyBorder="1" applyAlignment="1">
      <alignment horizontal="center" vertical="center" wrapText="1"/>
    </xf>
    <xf numFmtId="4" fontId="50" fillId="5" borderId="1" xfId="0" quotePrefix="1" applyNumberFormat="1" applyFont="1" applyFill="1" applyBorder="1" applyAlignment="1">
      <alignment horizontal="center" vertical="center"/>
    </xf>
    <xf numFmtId="0" fontId="0" fillId="0" borderId="0" xfId="0" applyFont="1"/>
    <xf numFmtId="0" fontId="50" fillId="0" borderId="2" xfId="0" applyFont="1" applyBorder="1" applyAlignment="1">
      <alignment vertical="center" wrapText="1"/>
    </xf>
    <xf numFmtId="3" fontId="17" fillId="0" borderId="1" xfId="0" applyNumberFormat="1" applyFont="1" applyBorder="1" applyAlignment="1">
      <alignment horizontal="center" vertical="center" wrapText="1"/>
    </xf>
    <xf numFmtId="0" fontId="19" fillId="0" borderId="1" xfId="0" applyFont="1" applyBorder="1" applyAlignment="1">
      <alignment vertical="top" wrapText="1"/>
    </xf>
    <xf numFmtId="0" fontId="6" fillId="0" borderId="0" xfId="0" applyFont="1" applyAlignment="1" applyProtection="1">
      <alignment horizontal="left" vertical="center"/>
      <protection locked="0"/>
    </xf>
    <xf numFmtId="0" fontId="6" fillId="0" borderId="0" xfId="0" applyFont="1" applyAlignment="1" applyProtection="1">
      <alignment vertical="center"/>
    </xf>
    <xf numFmtId="0" fontId="19" fillId="0" borderId="2" xfId="0" applyFont="1" applyBorder="1" applyAlignment="1" applyProtection="1">
      <alignment horizontal="center" vertical="center" wrapText="1"/>
    </xf>
    <xf numFmtId="0" fontId="17" fillId="0" borderId="3" xfId="0" applyFont="1" applyBorder="1" applyAlignment="1" applyProtection="1">
      <alignment horizontal="left" vertical="center" wrapText="1"/>
    </xf>
    <xf numFmtId="0" fontId="17" fillId="0" borderId="1" xfId="0" applyFont="1" applyBorder="1" applyAlignment="1" applyProtection="1">
      <alignment horizontal="left" vertical="center" wrapText="1"/>
    </xf>
    <xf numFmtId="0" fontId="6" fillId="0" borderId="0" xfId="0" applyFont="1" applyAlignment="1">
      <alignment wrapText="1"/>
    </xf>
    <xf numFmtId="0" fontId="0" fillId="0" borderId="0" xfId="0" applyAlignment="1">
      <alignment wrapText="1"/>
    </xf>
    <xf numFmtId="0" fontId="25" fillId="0" borderId="0" xfId="0" applyFont="1" applyAlignment="1" applyProtection="1">
      <alignment wrapText="1"/>
    </xf>
    <xf numFmtId="0" fontId="0" fillId="0" borderId="0" xfId="0" applyAlignment="1"/>
    <xf numFmtId="0" fontId="0" fillId="0" borderId="0" xfId="0" applyAlignment="1">
      <alignment vertical="center"/>
    </xf>
    <xf numFmtId="49" fontId="18" fillId="0" borderId="1" xfId="0" applyNumberFormat="1" applyFont="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64" fontId="18" fillId="0" borderId="1" xfId="0" applyNumberFormat="1" applyFont="1" applyFill="1" applyBorder="1" applyAlignment="1" applyProtection="1">
      <alignment horizontal="center" vertical="center" wrapText="1"/>
      <protection locked="0"/>
    </xf>
    <xf numFmtId="0" fontId="0" fillId="0" borderId="0" xfId="0" applyAlignment="1"/>
    <xf numFmtId="0" fontId="0" fillId="0" borderId="0" xfId="0" applyAlignment="1">
      <alignment vertical="center"/>
    </xf>
    <xf numFmtId="3" fontId="20" fillId="5" borderId="1" xfId="0" quotePrefix="1" applyNumberFormat="1" applyFont="1" applyFill="1" applyBorder="1" applyAlignment="1" applyProtection="1">
      <alignment horizontal="center" vertical="center"/>
    </xf>
    <xf numFmtId="3" fontId="18" fillId="0" borderId="1" xfId="0" applyNumberFormat="1" applyFont="1" applyFill="1" applyBorder="1" applyAlignment="1" applyProtection="1">
      <alignment horizontal="center" vertical="center" wrapText="1"/>
      <protection locked="0"/>
    </xf>
    <xf numFmtId="3" fontId="18" fillId="5" borderId="1" xfId="0" applyNumberFormat="1" applyFont="1" applyFill="1" applyBorder="1" applyAlignment="1" applyProtection="1">
      <alignment horizontal="center" vertical="center" wrapText="1"/>
    </xf>
    <xf numFmtId="0" fontId="9" fillId="0" borderId="0" xfId="0" applyFont="1" applyBorder="1" applyAlignment="1">
      <alignment vertical="center"/>
    </xf>
    <xf numFmtId="49" fontId="17" fillId="0" borderId="1" xfId="0" quotePrefix="1" applyNumberFormat="1" applyFont="1" applyBorder="1" applyAlignment="1" applyProtection="1">
      <alignment horizontal="center" vertical="center"/>
      <protection locked="0"/>
    </xf>
    <xf numFmtId="0" fontId="18" fillId="5" borderId="1" xfId="0" applyFont="1" applyFill="1" applyBorder="1" applyAlignment="1" applyProtection="1">
      <alignment horizontal="center" vertical="center" wrapText="1"/>
    </xf>
    <xf numFmtId="3" fontId="17" fillId="5" borderId="1" xfId="0" quotePrefix="1" applyNumberFormat="1" applyFont="1" applyFill="1" applyBorder="1" applyAlignment="1" applyProtection="1">
      <alignment horizontal="center" vertical="center"/>
    </xf>
    <xf numFmtId="49" fontId="17" fillId="5" borderId="1" xfId="0" quotePrefix="1" applyNumberFormat="1" applyFont="1" applyFill="1" applyBorder="1" applyAlignment="1" applyProtection="1">
      <alignment horizontal="center" vertical="center"/>
    </xf>
    <xf numFmtId="49" fontId="19" fillId="0" borderId="1" xfId="0" applyNumberFormat="1" applyFont="1" applyBorder="1" applyAlignment="1" applyProtection="1">
      <alignment horizontal="center" vertical="center" wrapText="1"/>
      <protection locked="0"/>
    </xf>
    <xf numFmtId="164" fontId="19" fillId="0" borderId="1" xfId="0" applyNumberFormat="1" applyFont="1" applyFill="1" applyBorder="1" applyAlignment="1" applyProtection="1">
      <alignment horizontal="center" vertical="center" wrapText="1"/>
      <protection locked="0"/>
    </xf>
    <xf numFmtId="3" fontId="19" fillId="0" borderId="1" xfId="0" applyNumberFormat="1" applyFont="1" applyFill="1" applyBorder="1" applyAlignment="1" applyProtection="1">
      <alignment horizontal="center" vertical="center" wrapText="1"/>
      <protection locked="0"/>
    </xf>
    <xf numFmtId="3" fontId="32" fillId="0" borderId="1" xfId="0" applyNumberFormat="1" applyFont="1" applyFill="1" applyBorder="1" applyAlignment="1" applyProtection="1">
      <alignment horizontal="center" vertical="center" wrapText="1"/>
      <protection locked="0"/>
    </xf>
    <xf numFmtId="0" fontId="28" fillId="0" borderId="0" xfId="0" applyFont="1"/>
    <xf numFmtId="0" fontId="28" fillId="0" borderId="0" xfId="0" applyFont="1" applyAlignment="1"/>
    <xf numFmtId="0" fontId="28" fillId="0" borderId="0" xfId="0" applyFont="1" applyAlignment="1">
      <alignment vertical="center"/>
    </xf>
    <xf numFmtId="3" fontId="37" fillId="0" borderId="1" xfId="0" applyNumberFormat="1" applyFont="1" applyFill="1" applyBorder="1" applyAlignment="1" applyProtection="1">
      <alignment horizontal="center" vertical="center" wrapText="1"/>
      <protection locked="0"/>
    </xf>
    <xf numFmtId="0" fontId="0" fillId="0" borderId="0" xfId="0" applyAlignment="1"/>
    <xf numFmtId="0" fontId="0" fillId="0" borderId="0" xfId="0" applyAlignment="1">
      <alignment vertical="center"/>
    </xf>
    <xf numFmtId="0" fontId="0" fillId="0" borderId="1" xfId="0" applyBorder="1" applyProtection="1">
      <protection locked="0"/>
    </xf>
    <xf numFmtId="0" fontId="33" fillId="0" borderId="1" xfId="0" applyFont="1" applyFill="1" applyBorder="1" applyAlignment="1" applyProtection="1">
      <alignment horizontal="left" vertical="center" indent="1"/>
      <protection locked="0"/>
    </xf>
    <xf numFmtId="0" fontId="33" fillId="0" borderId="1" xfId="0" applyFont="1" applyBorder="1" applyAlignment="1" applyProtection="1">
      <alignment horizontal="left" vertical="center" indent="1"/>
      <protection locked="0"/>
    </xf>
    <xf numFmtId="0" fontId="9" fillId="0" borderId="0" xfId="0" applyFont="1" applyBorder="1" applyAlignment="1">
      <alignment horizontal="left" vertical="center" wrapText="1"/>
    </xf>
    <xf numFmtId="0" fontId="9" fillId="0" borderId="0" xfId="0" applyFont="1" applyAlignment="1">
      <alignment horizontal="left" vertical="center" wrapText="1"/>
    </xf>
    <xf numFmtId="0" fontId="6" fillId="0" borderId="0" xfId="0" applyFont="1" applyAlignment="1" applyProtection="1">
      <alignment horizontal="left"/>
      <protection locked="0"/>
    </xf>
    <xf numFmtId="0" fontId="6" fillId="0" borderId="0" xfId="0" applyFont="1" applyAlignment="1" applyProtection="1">
      <alignment horizontal="left" vertical="center"/>
      <protection locked="0"/>
    </xf>
    <xf numFmtId="0" fontId="6" fillId="0" borderId="0" xfId="0" applyFont="1" applyAlignment="1" applyProtection="1"/>
    <xf numFmtId="0" fontId="0" fillId="0" borderId="0" xfId="0" applyAlignment="1"/>
    <xf numFmtId="0" fontId="23" fillId="0" borderId="0" xfId="0" applyFont="1" applyBorder="1" applyAlignment="1">
      <alignment horizontal="left" vertical="center" wrapText="1"/>
    </xf>
    <xf numFmtId="0" fontId="20" fillId="4" borderId="2" xfId="0" applyFont="1" applyFill="1" applyBorder="1" applyAlignment="1" applyProtection="1">
      <alignment horizontal="left" vertical="center" wrapText="1"/>
    </xf>
    <xf numFmtId="0" fontId="20" fillId="4" borderId="3" xfId="0" applyFont="1" applyFill="1" applyBorder="1" applyAlignment="1" applyProtection="1">
      <alignment horizontal="left" vertical="center" wrapText="1"/>
    </xf>
    <xf numFmtId="0" fontId="8" fillId="4" borderId="0" xfId="0" applyFont="1" applyFill="1" applyAlignment="1" applyProtection="1">
      <alignment horizontal="center"/>
    </xf>
    <xf numFmtId="0" fontId="0" fillId="0" borderId="0" xfId="0" applyAlignment="1">
      <alignment horizontal="left" vertical="center" wrapText="1"/>
    </xf>
    <xf numFmtId="0" fontId="20" fillId="4" borderId="2" xfId="0" applyFont="1" applyFill="1" applyBorder="1" applyAlignment="1">
      <alignment horizontal="left" vertical="center"/>
    </xf>
    <xf numFmtId="0" fontId="20" fillId="4" borderId="3" xfId="0" applyFont="1" applyFill="1" applyBorder="1" applyAlignment="1">
      <alignment horizontal="left" vertical="center"/>
    </xf>
    <xf numFmtId="0" fontId="0" fillId="0" borderId="0" xfId="0" applyFont="1" applyAlignment="1">
      <alignment horizontal="left" vertical="center" wrapText="1"/>
    </xf>
    <xf numFmtId="0" fontId="6" fillId="0" borderId="0" xfId="0" applyFont="1" applyAlignment="1" applyProtection="1">
      <alignment vertical="center"/>
    </xf>
    <xf numFmtId="0" fontId="17" fillId="4" borderId="2" xfId="0" applyFont="1" applyFill="1" applyBorder="1" applyAlignment="1" applyProtection="1">
      <alignment horizontal="left" vertical="center" wrapText="1"/>
    </xf>
    <xf numFmtId="0" fontId="17" fillId="4" borderId="3" xfId="0" applyFont="1" applyFill="1" applyBorder="1" applyAlignment="1" applyProtection="1">
      <alignment horizontal="left" vertical="center" wrapText="1"/>
    </xf>
    <xf numFmtId="0" fontId="17" fillId="4" borderId="2" xfId="0" applyFont="1" applyFill="1" applyBorder="1" applyAlignment="1">
      <alignment horizontal="left" vertical="center"/>
    </xf>
    <xf numFmtId="0" fontId="17" fillId="4" borderId="3" xfId="0" applyFont="1" applyFill="1" applyBorder="1" applyAlignment="1">
      <alignment horizontal="left" vertical="center"/>
    </xf>
    <xf numFmtId="0" fontId="43" fillId="4" borderId="3" xfId="0" applyFont="1" applyFill="1" applyBorder="1" applyAlignment="1" applyProtection="1">
      <alignment horizontal="left" vertical="center" wrapText="1"/>
    </xf>
    <xf numFmtId="0" fontId="2" fillId="4" borderId="0" xfId="0" applyFont="1" applyFill="1" applyAlignment="1" applyProtection="1">
      <alignment horizontal="center"/>
    </xf>
    <xf numFmtId="0" fontId="28" fillId="0" borderId="0" xfId="0" applyFont="1" applyAlignment="1">
      <alignment horizontal="left" vertical="center" wrapText="1"/>
    </xf>
    <xf numFmtId="0" fontId="1" fillId="0" borderId="0" xfId="0" applyFont="1" applyAlignment="1">
      <alignment vertical="center"/>
    </xf>
    <xf numFmtId="0" fontId="20" fillId="4" borderId="1" xfId="0" applyFont="1" applyFill="1" applyBorder="1" applyAlignment="1" applyProtection="1">
      <alignment horizontal="left" vertical="center" wrapText="1"/>
    </xf>
    <xf numFmtId="0" fontId="0" fillId="4" borderId="3" xfId="0" applyFill="1" applyBorder="1" applyAlignment="1">
      <alignment horizontal="left" vertical="center"/>
    </xf>
    <xf numFmtId="0" fontId="0" fillId="4" borderId="5" xfId="0" applyFill="1" applyBorder="1" applyAlignment="1">
      <alignment horizontal="left" vertical="center"/>
    </xf>
    <xf numFmtId="0" fontId="9" fillId="0" borderId="0" xfId="0" applyFont="1" applyAlignment="1" applyProtection="1">
      <alignment horizontal="left" vertical="center" wrapText="1"/>
    </xf>
    <xf numFmtId="0" fontId="0" fillId="0" borderId="0" xfId="0" applyAlignment="1">
      <alignment vertical="center"/>
    </xf>
    <xf numFmtId="0" fontId="10" fillId="0" borderId="0" xfId="0" applyFont="1" applyAlignment="1" applyProtection="1">
      <alignment horizontal="left" vertical="center" wrapText="1"/>
    </xf>
    <xf numFmtId="0" fontId="7" fillId="4" borderId="0" xfId="0" applyFont="1" applyFill="1" applyAlignment="1" applyProtection="1">
      <alignment horizontal="center"/>
    </xf>
    <xf numFmtId="0" fontId="9" fillId="6" borderId="0" xfId="0" applyFont="1" applyFill="1" applyAlignment="1" applyProtection="1">
      <alignment horizontal="left" vertical="center" wrapText="1"/>
    </xf>
    <xf numFmtId="0" fontId="52" fillId="4" borderId="3" xfId="0" applyFont="1" applyFill="1" applyBorder="1" applyAlignment="1">
      <alignment horizontal="left" vertical="center" wrapText="1"/>
    </xf>
    <xf numFmtId="0" fontId="52" fillId="4" borderId="5" xfId="0" applyFont="1" applyFill="1" applyBorder="1" applyAlignment="1">
      <alignment horizontal="left" vertical="center" wrapText="1"/>
    </xf>
    <xf numFmtId="0" fontId="17" fillId="4" borderId="2" xfId="0" applyFont="1" applyFill="1" applyBorder="1" applyAlignment="1">
      <alignment horizontal="left" vertical="top" wrapText="1"/>
    </xf>
    <xf numFmtId="0" fontId="16" fillId="4" borderId="3" xfId="0" applyFont="1" applyFill="1" applyBorder="1" applyAlignment="1">
      <alignment horizontal="left" vertical="top" wrapText="1"/>
    </xf>
    <xf numFmtId="0" fontId="16" fillId="4" borderId="5" xfId="0" applyFont="1" applyFill="1" applyBorder="1" applyAlignment="1">
      <alignment horizontal="left" vertical="top" wrapText="1"/>
    </xf>
    <xf numFmtId="0" fontId="8" fillId="4" borderId="2" xfId="0" applyFont="1" applyFill="1" applyBorder="1" applyAlignment="1">
      <alignment horizontal="center"/>
    </xf>
    <xf numFmtId="0" fontId="0" fillId="4" borderId="3" xfId="0" applyFill="1" applyBorder="1" applyAlignment="1">
      <alignment horizontal="center"/>
    </xf>
    <xf numFmtId="0" fontId="0" fillId="4" borderId="5" xfId="0" applyFill="1" applyBorder="1" applyAlignment="1">
      <alignment horizontal="center"/>
    </xf>
    <xf numFmtId="49" fontId="17" fillId="0" borderId="1" xfId="0" quotePrefix="1" applyNumberFormat="1" applyFont="1" applyFill="1" applyBorder="1" applyAlignment="1" applyProtection="1">
      <alignment horizontal="center" vertical="center"/>
      <protection locked="0"/>
    </xf>
    <xf numFmtId="3" fontId="18" fillId="6" borderId="1" xfId="0" applyNumberFormat="1" applyFont="1" applyFill="1" applyBorder="1" applyAlignment="1" applyProtection="1">
      <alignment horizontal="center" vertical="center" wrapText="1"/>
      <protection locked="0"/>
    </xf>
    <xf numFmtId="0" fontId="6" fillId="0" borderId="0" xfId="0" applyFont="1" applyAlignment="1" applyProtection="1">
      <alignment horizontal="left" vertical="center" wrapText="1"/>
    </xf>
    <xf numFmtId="3" fontId="18" fillId="5" borderId="1" xfId="0" quotePrefix="1" applyNumberFormat="1" applyFont="1" applyFill="1" applyBorder="1" applyAlignment="1" applyProtection="1">
      <alignment horizontal="center" vertical="center" wrapText="1"/>
    </xf>
    <xf numFmtId="0" fontId="6" fillId="0" borderId="0" xfId="0" applyFont="1" applyAlignment="1" applyProtection="1">
      <alignment wrapText="1"/>
      <protection locked="0"/>
    </xf>
    <xf numFmtId="49" fontId="19" fillId="0" borderId="5" xfId="0" applyNumberFormat="1" applyFont="1" applyBorder="1" applyAlignment="1" applyProtection="1">
      <alignment horizontal="center" vertical="center" wrapText="1"/>
      <protection locked="0"/>
    </xf>
    <xf numFmtId="164" fontId="19" fillId="0" borderId="1" xfId="0" applyNumberFormat="1" applyFont="1" applyBorder="1" applyAlignment="1" applyProtection="1">
      <alignment horizontal="center" vertical="center" wrapText="1"/>
      <protection locked="0"/>
    </xf>
    <xf numFmtId="1" fontId="17" fillId="0" borderId="1" xfId="0" applyNumberFormat="1" applyFont="1" applyBorder="1" applyAlignment="1" applyProtection="1">
      <alignment horizontal="center"/>
      <protection locked="0"/>
    </xf>
    <xf numFmtId="3" fontId="50" fillId="5" borderId="1" xfId="0" quotePrefix="1" applyNumberFormat="1" applyFont="1" applyFill="1" applyBorder="1" applyAlignment="1">
      <alignment horizontal="center" vertical="center"/>
    </xf>
  </cellXfs>
  <cellStyles count="7">
    <cellStyle name="Navadno" xfId="0" builtinId="0"/>
    <cellStyle name="Navadno 15" xfId="5"/>
    <cellStyle name="Navadno 2" xfId="1"/>
    <cellStyle name="Navadno 2 2" xfId="6"/>
    <cellStyle name="Navadno 3" xfId="4"/>
    <cellStyle name="Normal_radmila-MESO IN MESNI" xfId="2"/>
    <cellStyle name="Normal_renata - vse-MLEKO-IN-MLECNI" xfId="3"/>
  </cellStyles>
  <dxfs count="0"/>
  <tableStyles count="0" defaultTableStyle="TableStyleMedium9" defaultPivotStyle="PivotStyleLight16"/>
  <colors>
    <mruColors>
      <color rgb="FFCCFF66"/>
      <color rgb="FFCCFFCC"/>
      <color rgb="FF33CC33"/>
      <color rgb="FF009900"/>
      <color rgb="FFBEBE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66"/>
    <pageSetUpPr fitToPage="1"/>
  </sheetPr>
  <dimension ref="A1:L90"/>
  <sheetViews>
    <sheetView topLeftCell="A70" zoomScale="90" zoomScaleNormal="90" zoomScaleSheetLayoutView="100" workbookViewId="0">
      <selection activeCell="A82" sqref="A82:XFD90"/>
    </sheetView>
  </sheetViews>
  <sheetFormatPr defaultColWidth="9.42578125" defaultRowHeight="15.75" x14ac:dyDescent="0.3"/>
  <cols>
    <col min="1" max="1" width="4.140625" style="1" customWidth="1"/>
    <col min="2" max="2" width="31.42578125" style="36" customWidth="1"/>
    <col min="3" max="3" width="7" style="9" customWidth="1"/>
    <col min="4" max="4" width="4.42578125" style="10" customWidth="1"/>
    <col min="5" max="5" width="16.5703125" style="1" customWidth="1"/>
    <col min="6" max="9" width="10.85546875" style="1" customWidth="1"/>
    <col min="10" max="10" width="8.42578125" style="1" customWidth="1"/>
    <col min="11" max="16384" width="9.42578125" style="2"/>
  </cols>
  <sheetData>
    <row r="1" spans="1:10" s="54" customFormat="1" ht="15" x14ac:dyDescent="0.25">
      <c r="A1" s="262"/>
      <c r="B1" s="262"/>
      <c r="C1" s="262"/>
      <c r="D1" s="42"/>
      <c r="E1" s="11"/>
      <c r="F1" s="264" t="s">
        <v>555</v>
      </c>
      <c r="G1" s="265"/>
      <c r="H1" s="265"/>
      <c r="I1" s="265"/>
      <c r="J1" s="265"/>
    </row>
    <row r="2" spans="1:10" s="54" customFormat="1" ht="15" x14ac:dyDescent="0.25">
      <c r="A2" s="263" t="s">
        <v>290</v>
      </c>
      <c r="B2" s="263"/>
      <c r="C2" s="263"/>
      <c r="D2" s="263"/>
      <c r="E2" s="263"/>
      <c r="F2" s="263"/>
      <c r="G2" s="263"/>
      <c r="H2" s="263"/>
      <c r="I2" s="263"/>
      <c r="J2" s="263"/>
    </row>
    <row r="3" spans="1:10" s="54" customFormat="1" x14ac:dyDescent="0.3">
      <c r="A3" s="263" t="s">
        <v>291</v>
      </c>
      <c r="B3" s="263"/>
      <c r="C3" s="263"/>
      <c r="D3" s="263"/>
      <c r="E3" s="263"/>
      <c r="F3" s="133"/>
      <c r="G3" s="134"/>
      <c r="H3" s="91"/>
      <c r="I3" s="1"/>
      <c r="J3" s="135"/>
    </row>
    <row r="4" spans="1:10" s="54" customFormat="1" x14ac:dyDescent="0.3">
      <c r="A4" s="263" t="s">
        <v>292</v>
      </c>
      <c r="B4" s="263"/>
      <c r="C4" s="263"/>
      <c r="D4" s="263"/>
      <c r="E4" s="263"/>
      <c r="F4" s="133"/>
      <c r="G4" s="134"/>
      <c r="H4" s="91"/>
      <c r="I4" s="1"/>
      <c r="J4" s="135"/>
    </row>
    <row r="5" spans="1:10" s="54" customFormat="1" x14ac:dyDescent="0.3">
      <c r="A5" s="136"/>
      <c r="B5" s="136"/>
      <c r="C5" s="136"/>
      <c r="D5" s="136"/>
      <c r="E5" s="136"/>
      <c r="F5" s="133"/>
      <c r="G5" s="134"/>
      <c r="H5" s="91"/>
      <c r="I5" s="1"/>
      <c r="J5" s="135"/>
    </row>
    <row r="6" spans="1:10" s="6" customFormat="1" ht="6" customHeight="1" x14ac:dyDescent="0.15">
      <c r="A6" s="3"/>
      <c r="B6" s="31"/>
      <c r="C6" s="4"/>
      <c r="D6" s="5"/>
      <c r="E6" s="3"/>
      <c r="F6" s="3"/>
      <c r="G6" s="3"/>
      <c r="H6" s="3"/>
      <c r="I6" s="3"/>
      <c r="J6" s="3"/>
    </row>
    <row r="7" spans="1:10" ht="18" x14ac:dyDescent="0.25">
      <c r="A7" s="269" t="s">
        <v>245</v>
      </c>
      <c r="B7" s="269"/>
      <c r="C7" s="269"/>
      <c r="D7" s="269"/>
      <c r="E7" s="269"/>
      <c r="F7" s="269"/>
      <c r="G7" s="269"/>
      <c r="H7" s="269"/>
      <c r="I7" s="269"/>
      <c r="J7" s="269"/>
    </row>
    <row r="8" spans="1:10" s="6" customFormat="1" ht="6" customHeight="1" x14ac:dyDescent="0.15">
      <c r="A8" s="3"/>
      <c r="B8" s="31"/>
      <c r="C8" s="4"/>
      <c r="D8" s="5"/>
      <c r="E8" s="3"/>
      <c r="F8" s="3"/>
      <c r="G8" s="3"/>
      <c r="H8" s="3"/>
      <c r="I8" s="3"/>
      <c r="J8" s="3"/>
    </row>
    <row r="9" spans="1:10" s="7" customFormat="1" ht="45" x14ac:dyDescent="0.15">
      <c r="A9" s="19" t="s">
        <v>2</v>
      </c>
      <c r="B9" s="44" t="s">
        <v>3</v>
      </c>
      <c r="C9" s="20" t="s">
        <v>4</v>
      </c>
      <c r="D9" s="20" t="s">
        <v>28</v>
      </c>
      <c r="E9" s="21" t="s">
        <v>5</v>
      </c>
      <c r="F9" s="21" t="s">
        <v>18</v>
      </c>
      <c r="G9" s="21" t="s">
        <v>19</v>
      </c>
      <c r="H9" s="21" t="s">
        <v>37</v>
      </c>
      <c r="I9" s="21" t="s">
        <v>22</v>
      </c>
      <c r="J9" s="56" t="s">
        <v>72</v>
      </c>
    </row>
    <row r="10" spans="1:10" s="7" customFormat="1" ht="11.25" x14ac:dyDescent="0.15">
      <c r="A10" s="22">
        <v>1</v>
      </c>
      <c r="B10" s="47">
        <v>2</v>
      </c>
      <c r="C10" s="23">
        <v>3</v>
      </c>
      <c r="D10" s="23">
        <v>4</v>
      </c>
      <c r="E10" s="23">
        <v>5</v>
      </c>
      <c r="F10" s="23">
        <v>6</v>
      </c>
      <c r="G10" s="24" t="s">
        <v>20</v>
      </c>
      <c r="H10" s="23" t="s">
        <v>21</v>
      </c>
      <c r="I10" s="24" t="s">
        <v>23</v>
      </c>
      <c r="J10" s="57">
        <v>10</v>
      </c>
    </row>
    <row r="11" spans="1:10" s="8" customFormat="1" ht="15" customHeight="1" x14ac:dyDescent="0.2">
      <c r="A11" s="267" t="s">
        <v>445</v>
      </c>
      <c r="B11" s="268"/>
      <c r="C11" s="268"/>
      <c r="D11" s="268"/>
      <c r="E11" s="268"/>
      <c r="F11" s="268"/>
      <c r="G11" s="268"/>
      <c r="H11" s="268"/>
      <c r="I11" s="268"/>
      <c r="J11" s="268"/>
    </row>
    <row r="12" spans="1:10" s="8" customFormat="1" ht="30" customHeight="1" x14ac:dyDescent="0.2">
      <c r="A12" s="30">
        <v>1</v>
      </c>
      <c r="B12" s="155" t="s">
        <v>128</v>
      </c>
      <c r="C12" s="167">
        <v>1600</v>
      </c>
      <c r="D12" s="156" t="s">
        <v>0</v>
      </c>
      <c r="E12" s="234"/>
      <c r="F12" s="236"/>
      <c r="G12" s="157">
        <f>C12*ROUND(F12, 4)</f>
        <v>0</v>
      </c>
      <c r="H12" s="157">
        <f t="shared" ref="H12:H33" si="0">G12*0.095</f>
        <v>0</v>
      </c>
      <c r="I12" s="157">
        <f t="shared" ref="I12:I33" si="1">G12+H12</f>
        <v>0</v>
      </c>
      <c r="J12" s="241" t="s">
        <v>6</v>
      </c>
    </row>
    <row r="13" spans="1:10" s="8" customFormat="1" ht="39" customHeight="1" x14ac:dyDescent="0.2">
      <c r="A13" s="30">
        <v>2</v>
      </c>
      <c r="B13" s="155" t="s">
        <v>449</v>
      </c>
      <c r="C13" s="167">
        <v>100</v>
      </c>
      <c r="D13" s="156" t="s">
        <v>0</v>
      </c>
      <c r="E13" s="234"/>
      <c r="F13" s="236"/>
      <c r="G13" s="157">
        <f t="shared" ref="G13:G33" si="2">C13*ROUND(F13, 4)</f>
        <v>0</v>
      </c>
      <c r="H13" s="157">
        <f t="shared" si="0"/>
        <v>0</v>
      </c>
      <c r="I13" s="157">
        <f t="shared" si="1"/>
        <v>0</v>
      </c>
      <c r="J13" s="241" t="s">
        <v>6</v>
      </c>
    </row>
    <row r="14" spans="1:10" s="8" customFormat="1" ht="39" customHeight="1" x14ac:dyDescent="0.2">
      <c r="A14" s="30">
        <v>3</v>
      </c>
      <c r="B14" s="155" t="s">
        <v>268</v>
      </c>
      <c r="C14" s="167">
        <v>2400</v>
      </c>
      <c r="D14" s="156" t="s">
        <v>0</v>
      </c>
      <c r="E14" s="234"/>
      <c r="F14" s="236"/>
      <c r="G14" s="157">
        <f t="shared" si="2"/>
        <v>0</v>
      </c>
      <c r="H14" s="157">
        <f t="shared" si="0"/>
        <v>0</v>
      </c>
      <c r="I14" s="157">
        <f t="shared" si="1"/>
        <v>0</v>
      </c>
      <c r="J14" s="241" t="s">
        <v>6</v>
      </c>
    </row>
    <row r="15" spans="1:10" s="152" customFormat="1" ht="39" customHeight="1" x14ac:dyDescent="0.2">
      <c r="A15" s="30">
        <v>4</v>
      </c>
      <c r="B15" s="155" t="s">
        <v>450</v>
      </c>
      <c r="C15" s="167">
        <v>100</v>
      </c>
      <c r="D15" s="156" t="s">
        <v>0</v>
      </c>
      <c r="E15" s="234"/>
      <c r="F15" s="236"/>
      <c r="G15" s="157">
        <f t="shared" si="2"/>
        <v>0</v>
      </c>
      <c r="H15" s="157">
        <f t="shared" si="0"/>
        <v>0</v>
      </c>
      <c r="I15" s="157">
        <f t="shared" si="1"/>
        <v>0</v>
      </c>
      <c r="J15" s="241" t="s">
        <v>6</v>
      </c>
    </row>
    <row r="16" spans="1:10" s="8" customFormat="1" ht="40.35" customHeight="1" x14ac:dyDescent="0.2">
      <c r="A16" s="30">
        <v>5</v>
      </c>
      <c r="B16" s="155" t="s">
        <v>267</v>
      </c>
      <c r="C16" s="167">
        <v>270</v>
      </c>
      <c r="D16" s="156" t="s">
        <v>0</v>
      </c>
      <c r="E16" s="234"/>
      <c r="F16" s="236"/>
      <c r="G16" s="157">
        <f t="shared" si="2"/>
        <v>0</v>
      </c>
      <c r="H16" s="157">
        <f t="shared" si="0"/>
        <v>0</v>
      </c>
      <c r="I16" s="157">
        <f t="shared" si="1"/>
        <v>0</v>
      </c>
      <c r="J16" s="241" t="s">
        <v>6</v>
      </c>
    </row>
    <row r="17" spans="1:10" s="117" customFormat="1" ht="30" customHeight="1" x14ac:dyDescent="0.2">
      <c r="A17" s="30">
        <v>6</v>
      </c>
      <c r="B17" s="158" t="s">
        <v>76</v>
      </c>
      <c r="C17" s="168">
        <v>2000</v>
      </c>
      <c r="D17" s="150" t="s">
        <v>0</v>
      </c>
      <c r="E17" s="235"/>
      <c r="F17" s="236"/>
      <c r="G17" s="157">
        <f t="shared" si="2"/>
        <v>0</v>
      </c>
      <c r="H17" s="157">
        <f t="shared" si="0"/>
        <v>0</v>
      </c>
      <c r="I17" s="157">
        <f t="shared" si="1"/>
        <v>0</v>
      </c>
      <c r="J17" s="241" t="s">
        <v>6</v>
      </c>
    </row>
    <row r="18" spans="1:10" s="117" customFormat="1" ht="30" customHeight="1" x14ac:dyDescent="0.2">
      <c r="A18" s="30">
        <v>7</v>
      </c>
      <c r="B18" s="158" t="s">
        <v>266</v>
      </c>
      <c r="C18" s="168">
        <v>15000</v>
      </c>
      <c r="D18" s="150" t="s">
        <v>0</v>
      </c>
      <c r="E18" s="235"/>
      <c r="F18" s="236"/>
      <c r="G18" s="157">
        <f t="shared" si="2"/>
        <v>0</v>
      </c>
      <c r="H18" s="157">
        <f t="shared" si="0"/>
        <v>0</v>
      </c>
      <c r="I18" s="157">
        <f t="shared" si="1"/>
        <v>0</v>
      </c>
      <c r="J18" s="241" t="s">
        <v>6</v>
      </c>
    </row>
    <row r="19" spans="1:10" s="8" customFormat="1" ht="40.35" customHeight="1" x14ac:dyDescent="0.2">
      <c r="A19" s="30">
        <v>8</v>
      </c>
      <c r="B19" s="158" t="s">
        <v>518</v>
      </c>
      <c r="C19" s="167">
        <v>700</v>
      </c>
      <c r="D19" s="156" t="s">
        <v>0</v>
      </c>
      <c r="E19" s="234"/>
      <c r="F19" s="236"/>
      <c r="G19" s="157">
        <f t="shared" si="2"/>
        <v>0</v>
      </c>
      <c r="H19" s="157">
        <f t="shared" si="0"/>
        <v>0</v>
      </c>
      <c r="I19" s="157">
        <f t="shared" si="1"/>
        <v>0</v>
      </c>
      <c r="J19" s="241" t="s">
        <v>6</v>
      </c>
    </row>
    <row r="20" spans="1:10" s="117" customFormat="1" ht="30" customHeight="1" x14ac:dyDescent="0.2">
      <c r="A20" s="30">
        <v>9</v>
      </c>
      <c r="B20" s="158" t="s">
        <v>45</v>
      </c>
      <c r="C20" s="168">
        <v>1800</v>
      </c>
      <c r="D20" s="150" t="s">
        <v>1</v>
      </c>
      <c r="E20" s="235"/>
      <c r="F20" s="236"/>
      <c r="G20" s="157">
        <f t="shared" si="2"/>
        <v>0</v>
      </c>
      <c r="H20" s="157">
        <f t="shared" si="0"/>
        <v>0</v>
      </c>
      <c r="I20" s="157">
        <f t="shared" si="1"/>
        <v>0</v>
      </c>
      <c r="J20" s="241" t="s">
        <v>6</v>
      </c>
    </row>
    <row r="21" spans="1:10" s="117" customFormat="1" ht="30" customHeight="1" x14ac:dyDescent="0.2">
      <c r="A21" s="30">
        <v>10</v>
      </c>
      <c r="B21" s="158" t="s">
        <v>441</v>
      </c>
      <c r="C21" s="168">
        <v>1200</v>
      </c>
      <c r="D21" s="150" t="s">
        <v>1</v>
      </c>
      <c r="E21" s="235"/>
      <c r="F21" s="236"/>
      <c r="G21" s="157">
        <f t="shared" si="2"/>
        <v>0</v>
      </c>
      <c r="H21" s="157">
        <f t="shared" si="0"/>
        <v>0</v>
      </c>
      <c r="I21" s="157">
        <f t="shared" si="1"/>
        <v>0</v>
      </c>
      <c r="J21" s="241" t="s">
        <v>6</v>
      </c>
    </row>
    <row r="22" spans="1:10" s="117" customFormat="1" ht="30" customHeight="1" x14ac:dyDescent="0.2">
      <c r="A22" s="30">
        <v>11</v>
      </c>
      <c r="B22" s="158" t="s">
        <v>440</v>
      </c>
      <c r="C22" s="168">
        <v>320</v>
      </c>
      <c r="D22" s="150" t="s">
        <v>1</v>
      </c>
      <c r="E22" s="235"/>
      <c r="F22" s="236"/>
      <c r="G22" s="157">
        <f t="shared" si="2"/>
        <v>0</v>
      </c>
      <c r="H22" s="157">
        <f t="shared" si="0"/>
        <v>0</v>
      </c>
      <c r="I22" s="157">
        <f t="shared" si="1"/>
        <v>0</v>
      </c>
      <c r="J22" s="241" t="s">
        <v>6</v>
      </c>
    </row>
    <row r="23" spans="1:10" s="117" customFormat="1" ht="30" customHeight="1" x14ac:dyDescent="0.2">
      <c r="A23" s="30">
        <v>12</v>
      </c>
      <c r="B23" s="158" t="s">
        <v>439</v>
      </c>
      <c r="C23" s="168">
        <v>1000</v>
      </c>
      <c r="D23" s="150" t="s">
        <v>1</v>
      </c>
      <c r="E23" s="235"/>
      <c r="F23" s="236"/>
      <c r="G23" s="157">
        <f t="shared" si="2"/>
        <v>0</v>
      </c>
      <c r="H23" s="157">
        <f t="shared" si="0"/>
        <v>0</v>
      </c>
      <c r="I23" s="157">
        <f t="shared" si="1"/>
        <v>0</v>
      </c>
      <c r="J23" s="241" t="s">
        <v>6</v>
      </c>
    </row>
    <row r="24" spans="1:10" s="8" customFormat="1" ht="30" customHeight="1" x14ac:dyDescent="0.2">
      <c r="A24" s="30">
        <v>13</v>
      </c>
      <c r="B24" s="158" t="s">
        <v>270</v>
      </c>
      <c r="C24" s="168">
        <v>1000</v>
      </c>
      <c r="D24" s="156" t="s">
        <v>1</v>
      </c>
      <c r="E24" s="234"/>
      <c r="F24" s="236"/>
      <c r="G24" s="157">
        <f t="shared" si="2"/>
        <v>0</v>
      </c>
      <c r="H24" s="157">
        <f t="shared" si="0"/>
        <v>0</v>
      </c>
      <c r="I24" s="157">
        <f t="shared" si="1"/>
        <v>0</v>
      </c>
      <c r="J24" s="241" t="s">
        <v>6</v>
      </c>
    </row>
    <row r="25" spans="1:10" s="117" customFormat="1" ht="30" customHeight="1" x14ac:dyDescent="0.2">
      <c r="A25" s="30">
        <v>14</v>
      </c>
      <c r="B25" s="158" t="s">
        <v>438</v>
      </c>
      <c r="C25" s="168">
        <v>540</v>
      </c>
      <c r="D25" s="150" t="s">
        <v>1</v>
      </c>
      <c r="E25" s="235"/>
      <c r="F25" s="236"/>
      <c r="G25" s="157">
        <f t="shared" si="2"/>
        <v>0</v>
      </c>
      <c r="H25" s="157">
        <f t="shared" si="0"/>
        <v>0</v>
      </c>
      <c r="I25" s="157">
        <f t="shared" si="1"/>
        <v>0</v>
      </c>
      <c r="J25" s="241" t="s">
        <v>6</v>
      </c>
    </row>
    <row r="26" spans="1:10" s="65" customFormat="1" ht="30" customHeight="1" x14ac:dyDescent="0.2">
      <c r="A26" s="30">
        <v>15</v>
      </c>
      <c r="B26" s="82" t="s">
        <v>77</v>
      </c>
      <c r="C26" s="167">
        <v>1200</v>
      </c>
      <c r="D26" s="156" t="s">
        <v>1</v>
      </c>
      <c r="E26" s="234"/>
      <c r="F26" s="236"/>
      <c r="G26" s="157">
        <f t="shared" si="2"/>
        <v>0</v>
      </c>
      <c r="H26" s="157">
        <f t="shared" si="0"/>
        <v>0</v>
      </c>
      <c r="I26" s="157">
        <f t="shared" si="1"/>
        <v>0</v>
      </c>
      <c r="J26" s="241" t="s">
        <v>6</v>
      </c>
    </row>
    <row r="27" spans="1:10" s="65" customFormat="1" ht="30" customHeight="1" x14ac:dyDescent="0.2">
      <c r="A27" s="30">
        <v>16</v>
      </c>
      <c r="B27" s="82" t="s">
        <v>246</v>
      </c>
      <c r="C27" s="167">
        <v>1200</v>
      </c>
      <c r="D27" s="156" t="s">
        <v>1</v>
      </c>
      <c r="E27" s="234"/>
      <c r="F27" s="236"/>
      <c r="G27" s="157">
        <f t="shared" si="2"/>
        <v>0</v>
      </c>
      <c r="H27" s="157">
        <f t="shared" si="0"/>
        <v>0</v>
      </c>
      <c r="I27" s="157">
        <f t="shared" si="1"/>
        <v>0</v>
      </c>
      <c r="J27" s="241" t="s">
        <v>6</v>
      </c>
    </row>
    <row r="28" spans="1:10" s="152" customFormat="1" ht="30" customHeight="1" x14ac:dyDescent="0.2">
      <c r="A28" s="30">
        <v>17</v>
      </c>
      <c r="B28" s="82" t="s">
        <v>514</v>
      </c>
      <c r="C28" s="167">
        <v>100</v>
      </c>
      <c r="D28" s="156" t="s">
        <v>1</v>
      </c>
      <c r="E28" s="234"/>
      <c r="F28" s="236"/>
      <c r="G28" s="157">
        <f t="shared" si="2"/>
        <v>0</v>
      </c>
      <c r="H28" s="157">
        <f t="shared" si="0"/>
        <v>0</v>
      </c>
      <c r="I28" s="157">
        <f t="shared" si="1"/>
        <v>0</v>
      </c>
      <c r="J28" s="241" t="s">
        <v>6</v>
      </c>
    </row>
    <row r="29" spans="1:10" s="86" customFormat="1" ht="30" customHeight="1" x14ac:dyDescent="0.2">
      <c r="A29" s="30">
        <v>18</v>
      </c>
      <c r="B29" s="158" t="s">
        <v>437</v>
      </c>
      <c r="C29" s="168">
        <v>1200</v>
      </c>
      <c r="D29" s="156" t="s">
        <v>1</v>
      </c>
      <c r="E29" s="234"/>
      <c r="F29" s="236"/>
      <c r="G29" s="157">
        <f t="shared" si="2"/>
        <v>0</v>
      </c>
      <c r="H29" s="157">
        <f t="shared" si="0"/>
        <v>0</v>
      </c>
      <c r="I29" s="157">
        <f t="shared" si="1"/>
        <v>0</v>
      </c>
      <c r="J29" s="241" t="s">
        <v>6</v>
      </c>
    </row>
    <row r="30" spans="1:10" s="86" customFormat="1" ht="30" customHeight="1" x14ac:dyDescent="0.2">
      <c r="A30" s="30">
        <v>19</v>
      </c>
      <c r="B30" s="158" t="s">
        <v>269</v>
      </c>
      <c r="C30" s="168">
        <v>2400</v>
      </c>
      <c r="D30" s="156" t="s">
        <v>1</v>
      </c>
      <c r="E30" s="234"/>
      <c r="F30" s="236"/>
      <c r="G30" s="157">
        <f t="shared" si="2"/>
        <v>0</v>
      </c>
      <c r="H30" s="157">
        <f t="shared" si="0"/>
        <v>0</v>
      </c>
      <c r="I30" s="157">
        <f t="shared" si="1"/>
        <v>0</v>
      </c>
      <c r="J30" s="241" t="s">
        <v>6</v>
      </c>
    </row>
    <row r="31" spans="1:10" s="65" customFormat="1" ht="29.25" customHeight="1" x14ac:dyDescent="0.2">
      <c r="A31" s="30">
        <v>20</v>
      </c>
      <c r="B31" s="158" t="s">
        <v>443</v>
      </c>
      <c r="C31" s="167">
        <v>120</v>
      </c>
      <c r="D31" s="156" t="s">
        <v>1</v>
      </c>
      <c r="E31" s="234"/>
      <c r="F31" s="236"/>
      <c r="G31" s="157">
        <f t="shared" si="2"/>
        <v>0</v>
      </c>
      <c r="H31" s="157">
        <f t="shared" si="0"/>
        <v>0</v>
      </c>
      <c r="I31" s="157">
        <f t="shared" si="1"/>
        <v>0</v>
      </c>
      <c r="J31" s="241" t="s">
        <v>6</v>
      </c>
    </row>
    <row r="32" spans="1:10" s="65" customFormat="1" ht="30" customHeight="1" x14ac:dyDescent="0.2">
      <c r="A32" s="30">
        <v>21</v>
      </c>
      <c r="B32" s="158" t="s">
        <v>442</v>
      </c>
      <c r="C32" s="167">
        <v>40</v>
      </c>
      <c r="D32" s="156" t="s">
        <v>1</v>
      </c>
      <c r="E32" s="234"/>
      <c r="F32" s="236"/>
      <c r="G32" s="157">
        <f t="shared" si="2"/>
        <v>0</v>
      </c>
      <c r="H32" s="157">
        <f t="shared" si="0"/>
        <v>0</v>
      </c>
      <c r="I32" s="157">
        <f t="shared" si="1"/>
        <v>0</v>
      </c>
      <c r="J32" s="241" t="s">
        <v>6</v>
      </c>
    </row>
    <row r="33" spans="1:10" s="65" customFormat="1" ht="30" customHeight="1" x14ac:dyDescent="0.2">
      <c r="A33" s="30">
        <v>22</v>
      </c>
      <c r="B33" s="155" t="s">
        <v>271</v>
      </c>
      <c r="C33" s="167">
        <v>1200</v>
      </c>
      <c r="D33" s="156" t="s">
        <v>1</v>
      </c>
      <c r="E33" s="234"/>
      <c r="F33" s="236"/>
      <c r="G33" s="157">
        <f t="shared" si="2"/>
        <v>0</v>
      </c>
      <c r="H33" s="157">
        <f t="shared" si="0"/>
        <v>0</v>
      </c>
      <c r="I33" s="157">
        <f t="shared" si="1"/>
        <v>0</v>
      </c>
      <c r="J33" s="241" t="s">
        <v>6</v>
      </c>
    </row>
    <row r="34" spans="1:10" s="8" customFormat="1" ht="20.100000000000001" customHeight="1" x14ac:dyDescent="0.2">
      <c r="A34" s="97"/>
      <c r="B34" s="73" t="s">
        <v>329</v>
      </c>
      <c r="C34" s="98" t="s">
        <v>6</v>
      </c>
      <c r="D34" s="98" t="s">
        <v>6</v>
      </c>
      <c r="E34" s="17" t="s">
        <v>6</v>
      </c>
      <c r="F34" s="18" t="s">
        <v>6</v>
      </c>
      <c r="G34" s="148">
        <f>SUM(G12:G33)</f>
        <v>0</v>
      </c>
      <c r="H34" s="148">
        <f>SUM(H12:H33)</f>
        <v>0</v>
      </c>
      <c r="I34" s="148">
        <f>SUM(I12:I33)</f>
        <v>0</v>
      </c>
      <c r="J34" s="239" t="s">
        <v>6</v>
      </c>
    </row>
    <row r="35" spans="1:10" s="8" customFormat="1" ht="15" customHeight="1" x14ac:dyDescent="0.2">
      <c r="A35" s="267" t="s">
        <v>328</v>
      </c>
      <c r="B35" s="268"/>
      <c r="C35" s="268"/>
      <c r="D35" s="268"/>
      <c r="E35" s="268"/>
      <c r="F35" s="268"/>
      <c r="G35" s="268"/>
      <c r="H35" s="268"/>
      <c r="I35" s="268"/>
      <c r="J35" s="268"/>
    </row>
    <row r="36" spans="1:10" s="8" customFormat="1" ht="40.35" customHeight="1" x14ac:dyDescent="0.2">
      <c r="A36" s="153">
        <v>1</v>
      </c>
      <c r="B36" s="158" t="s">
        <v>44</v>
      </c>
      <c r="C36" s="167">
        <v>150</v>
      </c>
      <c r="D36" s="156" t="s">
        <v>1</v>
      </c>
      <c r="E36" s="234"/>
      <c r="F36" s="236"/>
      <c r="G36" s="157">
        <f>C36*ROUND(F36, 4)</f>
        <v>0</v>
      </c>
      <c r="H36" s="157">
        <f t="shared" ref="H36:H54" si="3">G36*0.095</f>
        <v>0</v>
      </c>
      <c r="I36" s="157">
        <f t="shared" ref="I36:I54" si="4">G36+H36</f>
        <v>0</v>
      </c>
      <c r="J36" s="240"/>
    </row>
    <row r="37" spans="1:10" s="8" customFormat="1" ht="40.35" customHeight="1" x14ac:dyDescent="0.2">
      <c r="A37" s="153">
        <v>2</v>
      </c>
      <c r="B37" s="158" t="s">
        <v>78</v>
      </c>
      <c r="C37" s="167">
        <v>90</v>
      </c>
      <c r="D37" s="156" t="s">
        <v>1</v>
      </c>
      <c r="E37" s="234"/>
      <c r="F37" s="236"/>
      <c r="G37" s="157">
        <f t="shared" ref="G37:G54" si="5">C37*ROUND(F37, 4)</f>
        <v>0</v>
      </c>
      <c r="H37" s="157">
        <f t="shared" si="3"/>
        <v>0</v>
      </c>
      <c r="I37" s="157">
        <f t="shared" si="4"/>
        <v>0</v>
      </c>
      <c r="J37" s="240"/>
    </row>
    <row r="38" spans="1:10" s="8" customFormat="1" ht="30" customHeight="1" x14ac:dyDescent="0.2">
      <c r="A38" s="153">
        <v>3</v>
      </c>
      <c r="B38" s="158" t="s">
        <v>34</v>
      </c>
      <c r="C38" s="167">
        <v>850</v>
      </c>
      <c r="D38" s="156" t="s">
        <v>0</v>
      </c>
      <c r="E38" s="234"/>
      <c r="F38" s="236"/>
      <c r="G38" s="157">
        <f t="shared" si="5"/>
        <v>0</v>
      </c>
      <c r="H38" s="157">
        <f t="shared" si="3"/>
        <v>0</v>
      </c>
      <c r="I38" s="157">
        <f t="shared" si="4"/>
        <v>0</v>
      </c>
      <c r="J38" s="240"/>
    </row>
    <row r="39" spans="1:10" s="8" customFormat="1" ht="30" customHeight="1" x14ac:dyDescent="0.2">
      <c r="A39" s="153">
        <v>4</v>
      </c>
      <c r="B39" s="82" t="s">
        <v>54</v>
      </c>
      <c r="C39" s="167">
        <v>500</v>
      </c>
      <c r="D39" s="156" t="s">
        <v>1</v>
      </c>
      <c r="E39" s="234"/>
      <c r="F39" s="236"/>
      <c r="G39" s="157">
        <f t="shared" si="5"/>
        <v>0</v>
      </c>
      <c r="H39" s="157">
        <f t="shared" si="3"/>
        <v>0</v>
      </c>
      <c r="I39" s="157">
        <f t="shared" si="4"/>
        <v>0</v>
      </c>
      <c r="J39" s="240"/>
    </row>
    <row r="40" spans="1:10" s="8" customFormat="1" ht="30" customHeight="1" x14ac:dyDescent="0.2">
      <c r="A40" s="153">
        <v>5</v>
      </c>
      <c r="B40" s="82" t="s">
        <v>46</v>
      </c>
      <c r="C40" s="167">
        <v>100</v>
      </c>
      <c r="D40" s="156" t="s">
        <v>1</v>
      </c>
      <c r="E40" s="234"/>
      <c r="F40" s="236"/>
      <c r="G40" s="157">
        <f t="shared" si="5"/>
        <v>0</v>
      </c>
      <c r="H40" s="157">
        <f t="shared" si="3"/>
        <v>0</v>
      </c>
      <c r="I40" s="157">
        <f t="shared" si="4"/>
        <v>0</v>
      </c>
      <c r="J40" s="240"/>
    </row>
    <row r="41" spans="1:10" s="65" customFormat="1" ht="40.35" customHeight="1" x14ac:dyDescent="0.2">
      <c r="A41" s="153">
        <v>6</v>
      </c>
      <c r="B41" s="158" t="s">
        <v>9</v>
      </c>
      <c r="C41" s="167">
        <v>120</v>
      </c>
      <c r="D41" s="156" t="s">
        <v>1</v>
      </c>
      <c r="E41" s="234"/>
      <c r="F41" s="236"/>
      <c r="G41" s="157">
        <f t="shared" si="5"/>
        <v>0</v>
      </c>
      <c r="H41" s="157">
        <f t="shared" si="3"/>
        <v>0</v>
      </c>
      <c r="I41" s="157">
        <f t="shared" si="4"/>
        <v>0</v>
      </c>
      <c r="J41" s="240"/>
    </row>
    <row r="42" spans="1:10" s="8" customFormat="1" ht="25.5" customHeight="1" x14ac:dyDescent="0.2">
      <c r="A42" s="153">
        <v>7</v>
      </c>
      <c r="B42" s="158" t="s">
        <v>80</v>
      </c>
      <c r="C42" s="167">
        <v>900</v>
      </c>
      <c r="D42" s="156" t="s">
        <v>1</v>
      </c>
      <c r="E42" s="234"/>
      <c r="F42" s="236"/>
      <c r="G42" s="157">
        <f t="shared" si="5"/>
        <v>0</v>
      </c>
      <c r="H42" s="157">
        <f t="shared" si="3"/>
        <v>0</v>
      </c>
      <c r="I42" s="157">
        <f t="shared" si="4"/>
        <v>0</v>
      </c>
      <c r="J42" s="240"/>
    </row>
    <row r="43" spans="1:10" s="152" customFormat="1" ht="25.5" customHeight="1" x14ac:dyDescent="0.2">
      <c r="A43" s="153">
        <v>8</v>
      </c>
      <c r="B43" s="158" t="s">
        <v>523</v>
      </c>
      <c r="C43" s="167">
        <v>40</v>
      </c>
      <c r="D43" s="156" t="s">
        <v>1</v>
      </c>
      <c r="E43" s="234"/>
      <c r="F43" s="236"/>
      <c r="G43" s="157">
        <f t="shared" si="5"/>
        <v>0</v>
      </c>
      <c r="H43" s="157">
        <f t="shared" si="3"/>
        <v>0</v>
      </c>
      <c r="I43" s="157">
        <f t="shared" si="4"/>
        <v>0</v>
      </c>
      <c r="J43" s="240"/>
    </row>
    <row r="44" spans="1:10" s="65" customFormat="1" ht="30" customHeight="1" x14ac:dyDescent="0.2">
      <c r="A44" s="153">
        <v>9</v>
      </c>
      <c r="B44" s="82" t="s">
        <v>83</v>
      </c>
      <c r="C44" s="167">
        <v>60</v>
      </c>
      <c r="D44" s="156" t="s">
        <v>1</v>
      </c>
      <c r="E44" s="234"/>
      <c r="F44" s="236"/>
      <c r="G44" s="157">
        <f t="shared" si="5"/>
        <v>0</v>
      </c>
      <c r="H44" s="157">
        <f t="shared" si="3"/>
        <v>0</v>
      </c>
      <c r="I44" s="157">
        <f t="shared" si="4"/>
        <v>0</v>
      </c>
      <c r="J44" s="240"/>
    </row>
    <row r="45" spans="1:10" s="93" customFormat="1" ht="30" customHeight="1" x14ac:dyDescent="0.2">
      <c r="A45" s="153">
        <v>10</v>
      </c>
      <c r="B45" s="82" t="s">
        <v>157</v>
      </c>
      <c r="C45" s="169">
        <v>100</v>
      </c>
      <c r="D45" s="156" t="s">
        <v>1</v>
      </c>
      <c r="E45" s="234"/>
      <c r="F45" s="236"/>
      <c r="G45" s="157">
        <f t="shared" si="5"/>
        <v>0</v>
      </c>
      <c r="H45" s="157">
        <f t="shared" si="3"/>
        <v>0</v>
      </c>
      <c r="I45" s="157">
        <f t="shared" si="4"/>
        <v>0</v>
      </c>
      <c r="J45" s="240"/>
    </row>
    <row r="46" spans="1:10" s="93" customFormat="1" ht="30" customHeight="1" x14ac:dyDescent="0.2">
      <c r="A46" s="153">
        <v>11</v>
      </c>
      <c r="B46" s="161" t="s">
        <v>156</v>
      </c>
      <c r="C46" s="167">
        <v>200</v>
      </c>
      <c r="D46" s="156" t="s">
        <v>1</v>
      </c>
      <c r="E46" s="234"/>
      <c r="F46" s="236"/>
      <c r="G46" s="157">
        <f t="shared" si="5"/>
        <v>0</v>
      </c>
      <c r="H46" s="157">
        <f t="shared" si="3"/>
        <v>0</v>
      </c>
      <c r="I46" s="157">
        <f t="shared" si="4"/>
        <v>0</v>
      </c>
      <c r="J46" s="240"/>
    </row>
    <row r="47" spans="1:10" s="152" customFormat="1" ht="30" customHeight="1" x14ac:dyDescent="0.2">
      <c r="A47" s="153">
        <v>12</v>
      </c>
      <c r="B47" s="161" t="s">
        <v>556</v>
      </c>
      <c r="C47" s="167">
        <v>1600</v>
      </c>
      <c r="D47" s="156" t="s">
        <v>1</v>
      </c>
      <c r="E47" s="234"/>
      <c r="F47" s="236"/>
      <c r="G47" s="157">
        <f t="shared" si="5"/>
        <v>0</v>
      </c>
      <c r="H47" s="157">
        <f t="shared" si="3"/>
        <v>0</v>
      </c>
      <c r="I47" s="157">
        <f t="shared" si="4"/>
        <v>0</v>
      </c>
      <c r="J47" s="240"/>
    </row>
    <row r="48" spans="1:10" s="152" customFormat="1" ht="30" customHeight="1" x14ac:dyDescent="0.2">
      <c r="A48" s="153">
        <v>13</v>
      </c>
      <c r="B48" s="161" t="s">
        <v>618</v>
      </c>
      <c r="C48" s="167">
        <v>250</v>
      </c>
      <c r="D48" s="156" t="s">
        <v>1</v>
      </c>
      <c r="E48" s="234"/>
      <c r="F48" s="236"/>
      <c r="G48" s="157">
        <f t="shared" si="5"/>
        <v>0</v>
      </c>
      <c r="H48" s="157">
        <f t="shared" si="3"/>
        <v>0</v>
      </c>
      <c r="I48" s="157">
        <f t="shared" si="4"/>
        <v>0</v>
      </c>
      <c r="J48" s="240"/>
    </row>
    <row r="49" spans="1:10" s="93" customFormat="1" ht="30" customHeight="1" x14ac:dyDescent="0.2">
      <c r="A49" s="153">
        <v>14</v>
      </c>
      <c r="B49" s="82" t="s">
        <v>448</v>
      </c>
      <c r="C49" s="168">
        <v>20</v>
      </c>
      <c r="D49" s="156" t="s">
        <v>1</v>
      </c>
      <c r="E49" s="234"/>
      <c r="F49" s="236"/>
      <c r="G49" s="157">
        <f t="shared" si="5"/>
        <v>0</v>
      </c>
      <c r="H49" s="157">
        <f t="shared" si="3"/>
        <v>0</v>
      </c>
      <c r="I49" s="157">
        <f t="shared" si="4"/>
        <v>0</v>
      </c>
      <c r="J49" s="240"/>
    </row>
    <row r="50" spans="1:10" s="8" customFormat="1" ht="40.35" customHeight="1" x14ac:dyDescent="0.2">
      <c r="A50" s="153">
        <v>15</v>
      </c>
      <c r="B50" s="158" t="s">
        <v>444</v>
      </c>
      <c r="C50" s="167">
        <v>100</v>
      </c>
      <c r="D50" s="156" t="s">
        <v>1</v>
      </c>
      <c r="E50" s="234"/>
      <c r="F50" s="236"/>
      <c r="G50" s="157">
        <f t="shared" si="5"/>
        <v>0</v>
      </c>
      <c r="H50" s="157">
        <f t="shared" si="3"/>
        <v>0</v>
      </c>
      <c r="I50" s="157">
        <f t="shared" si="4"/>
        <v>0</v>
      </c>
      <c r="J50" s="240"/>
    </row>
    <row r="51" spans="1:10" s="8" customFormat="1" ht="39" customHeight="1" x14ac:dyDescent="0.2">
      <c r="A51" s="153">
        <v>16</v>
      </c>
      <c r="B51" s="82" t="s">
        <v>436</v>
      </c>
      <c r="C51" s="167">
        <v>70</v>
      </c>
      <c r="D51" s="156" t="s">
        <v>1</v>
      </c>
      <c r="E51" s="234"/>
      <c r="F51" s="236"/>
      <c r="G51" s="157">
        <f t="shared" si="5"/>
        <v>0</v>
      </c>
      <c r="H51" s="157">
        <f t="shared" si="3"/>
        <v>0</v>
      </c>
      <c r="I51" s="157">
        <f t="shared" si="4"/>
        <v>0</v>
      </c>
      <c r="J51" s="240"/>
    </row>
    <row r="52" spans="1:10" s="65" customFormat="1" ht="30" customHeight="1" x14ac:dyDescent="0.2">
      <c r="A52" s="153">
        <v>17</v>
      </c>
      <c r="B52" s="147" t="s">
        <v>81</v>
      </c>
      <c r="C52" s="167">
        <v>100</v>
      </c>
      <c r="D52" s="156" t="s">
        <v>1</v>
      </c>
      <c r="E52" s="234"/>
      <c r="F52" s="236"/>
      <c r="G52" s="157">
        <f t="shared" si="5"/>
        <v>0</v>
      </c>
      <c r="H52" s="157">
        <f t="shared" si="3"/>
        <v>0</v>
      </c>
      <c r="I52" s="157">
        <f t="shared" si="4"/>
        <v>0</v>
      </c>
      <c r="J52" s="240"/>
    </row>
    <row r="53" spans="1:10" s="65" customFormat="1" ht="20.100000000000001" customHeight="1" x14ac:dyDescent="0.2">
      <c r="A53" s="153">
        <v>18</v>
      </c>
      <c r="B53" s="158" t="s">
        <v>82</v>
      </c>
      <c r="C53" s="167">
        <v>60</v>
      </c>
      <c r="D53" s="156" t="s">
        <v>1</v>
      </c>
      <c r="E53" s="234"/>
      <c r="F53" s="236"/>
      <c r="G53" s="157">
        <f t="shared" si="5"/>
        <v>0</v>
      </c>
      <c r="H53" s="157">
        <f t="shared" si="3"/>
        <v>0</v>
      </c>
      <c r="I53" s="157">
        <f t="shared" si="4"/>
        <v>0</v>
      </c>
      <c r="J53" s="240"/>
    </row>
    <row r="54" spans="1:10" s="65" customFormat="1" ht="24.75" customHeight="1" x14ac:dyDescent="0.2">
      <c r="A54" s="153">
        <v>19</v>
      </c>
      <c r="B54" s="158" t="s">
        <v>84</v>
      </c>
      <c r="C54" s="167">
        <v>250</v>
      </c>
      <c r="D54" s="156" t="s">
        <v>1</v>
      </c>
      <c r="E54" s="234"/>
      <c r="F54" s="236"/>
      <c r="G54" s="157">
        <f t="shared" si="5"/>
        <v>0</v>
      </c>
      <c r="H54" s="157">
        <f t="shared" si="3"/>
        <v>0</v>
      </c>
      <c r="I54" s="157">
        <f t="shared" si="4"/>
        <v>0</v>
      </c>
      <c r="J54" s="240"/>
    </row>
    <row r="55" spans="1:10" s="8" customFormat="1" ht="20.100000000000001" customHeight="1" x14ac:dyDescent="0.2">
      <c r="A55" s="97"/>
      <c r="B55" s="73" t="s">
        <v>330</v>
      </c>
      <c r="C55" s="98" t="s">
        <v>6</v>
      </c>
      <c r="D55" s="98" t="s">
        <v>6</v>
      </c>
      <c r="E55" s="17" t="s">
        <v>6</v>
      </c>
      <c r="F55" s="18" t="s">
        <v>6</v>
      </c>
      <c r="G55" s="148">
        <f>SUM(G36:G54)</f>
        <v>0</v>
      </c>
      <c r="H55" s="148">
        <f>SUM(H36:H54)</f>
        <v>0</v>
      </c>
      <c r="I55" s="148">
        <f>SUM(I36:I54)</f>
        <v>0</v>
      </c>
      <c r="J55" s="149">
        <f>SUM(J36:J54)</f>
        <v>0</v>
      </c>
    </row>
    <row r="56" spans="1:10" s="8" customFormat="1" ht="15" customHeight="1" x14ac:dyDescent="0.2">
      <c r="A56" s="267" t="s">
        <v>447</v>
      </c>
      <c r="B56" s="268"/>
      <c r="C56" s="268"/>
      <c r="D56" s="268"/>
      <c r="E56" s="268"/>
      <c r="F56" s="268"/>
      <c r="G56" s="268"/>
      <c r="H56" s="268"/>
      <c r="I56" s="268"/>
      <c r="J56" s="268"/>
    </row>
    <row r="57" spans="1:10" s="65" customFormat="1" ht="39" customHeight="1" x14ac:dyDescent="0.2">
      <c r="A57" s="153">
        <v>1</v>
      </c>
      <c r="B57" s="158" t="s">
        <v>87</v>
      </c>
      <c r="C57" s="167">
        <v>1080</v>
      </c>
      <c r="D57" s="156" t="s">
        <v>1</v>
      </c>
      <c r="E57" s="234"/>
      <c r="F57" s="236"/>
      <c r="G57" s="157">
        <f>C57*ROUND(F57, 4)</f>
        <v>0</v>
      </c>
      <c r="H57" s="157">
        <f t="shared" ref="H57:H61" si="6">G57*0.095</f>
        <v>0</v>
      </c>
      <c r="I57" s="157">
        <f t="shared" ref="I57:I61" si="7">G57+H57</f>
        <v>0</v>
      </c>
      <c r="J57" s="240"/>
    </row>
    <row r="58" spans="1:10" s="8" customFormat="1" ht="40.35" customHeight="1" x14ac:dyDescent="0.2">
      <c r="A58" s="153">
        <v>2</v>
      </c>
      <c r="B58" s="162" t="s">
        <v>55</v>
      </c>
      <c r="C58" s="167">
        <v>200</v>
      </c>
      <c r="D58" s="156" t="s">
        <v>0</v>
      </c>
      <c r="E58" s="234"/>
      <c r="F58" s="236"/>
      <c r="G58" s="157">
        <f t="shared" ref="G58:G61" si="8">C58*ROUND(F58, 4)</f>
        <v>0</v>
      </c>
      <c r="H58" s="157">
        <f t="shared" si="6"/>
        <v>0</v>
      </c>
      <c r="I58" s="157">
        <f t="shared" si="7"/>
        <v>0</v>
      </c>
      <c r="J58" s="240"/>
    </row>
    <row r="59" spans="1:10" s="8" customFormat="1" ht="30" customHeight="1" x14ac:dyDescent="0.2">
      <c r="A59" s="153">
        <v>3</v>
      </c>
      <c r="B59" s="162" t="s">
        <v>194</v>
      </c>
      <c r="C59" s="167">
        <v>600</v>
      </c>
      <c r="D59" s="156" t="s">
        <v>0</v>
      </c>
      <c r="E59" s="234"/>
      <c r="F59" s="236"/>
      <c r="G59" s="157">
        <f t="shared" si="8"/>
        <v>0</v>
      </c>
      <c r="H59" s="157">
        <f t="shared" si="6"/>
        <v>0</v>
      </c>
      <c r="I59" s="157">
        <f t="shared" si="7"/>
        <v>0</v>
      </c>
      <c r="J59" s="240"/>
    </row>
    <row r="60" spans="1:10" s="8" customFormat="1" ht="40.35" customHeight="1" x14ac:dyDescent="0.2">
      <c r="A60" s="153">
        <v>4</v>
      </c>
      <c r="B60" s="162" t="s">
        <v>56</v>
      </c>
      <c r="C60" s="167">
        <v>30</v>
      </c>
      <c r="D60" s="156" t="s">
        <v>0</v>
      </c>
      <c r="E60" s="234"/>
      <c r="F60" s="236"/>
      <c r="G60" s="157">
        <f t="shared" si="8"/>
        <v>0</v>
      </c>
      <c r="H60" s="157">
        <f t="shared" si="6"/>
        <v>0</v>
      </c>
      <c r="I60" s="157">
        <f t="shared" si="7"/>
        <v>0</v>
      </c>
      <c r="J60" s="240"/>
    </row>
    <row r="61" spans="1:10" s="8" customFormat="1" ht="30" customHeight="1" x14ac:dyDescent="0.2">
      <c r="A61" s="153">
        <v>5</v>
      </c>
      <c r="B61" s="162" t="s">
        <v>57</v>
      </c>
      <c r="C61" s="167">
        <v>20</v>
      </c>
      <c r="D61" s="156" t="s">
        <v>0</v>
      </c>
      <c r="E61" s="234"/>
      <c r="F61" s="236"/>
      <c r="G61" s="157">
        <f t="shared" si="8"/>
        <v>0</v>
      </c>
      <c r="H61" s="157">
        <f t="shared" si="6"/>
        <v>0</v>
      </c>
      <c r="I61" s="157">
        <f t="shared" si="7"/>
        <v>0</v>
      </c>
      <c r="J61" s="240"/>
    </row>
    <row r="62" spans="1:10" s="8" customFormat="1" ht="20.100000000000001" customHeight="1" x14ac:dyDescent="0.2">
      <c r="A62" s="97"/>
      <c r="B62" s="73" t="s">
        <v>331</v>
      </c>
      <c r="C62" s="98" t="s">
        <v>6</v>
      </c>
      <c r="D62" s="98" t="s">
        <v>6</v>
      </c>
      <c r="E62" s="17" t="s">
        <v>6</v>
      </c>
      <c r="F62" s="18" t="s">
        <v>6</v>
      </c>
      <c r="G62" s="148">
        <f>SUM(G57:G61)</f>
        <v>0</v>
      </c>
      <c r="H62" s="148">
        <f>SUM(H57:H61)</f>
        <v>0</v>
      </c>
      <c r="I62" s="148">
        <f>SUM(I57:I61)</f>
        <v>0</v>
      </c>
      <c r="J62" s="149">
        <f>SUM(J57:J61)</f>
        <v>0</v>
      </c>
    </row>
    <row r="63" spans="1:10" s="93" customFormat="1" ht="15" customHeight="1" x14ac:dyDescent="0.2">
      <c r="A63" s="267" t="s">
        <v>446</v>
      </c>
      <c r="B63" s="268"/>
      <c r="C63" s="268"/>
      <c r="D63" s="268"/>
      <c r="E63" s="268"/>
      <c r="F63" s="268"/>
      <c r="G63" s="268"/>
      <c r="H63" s="268"/>
      <c r="I63" s="268"/>
      <c r="J63" s="268"/>
    </row>
    <row r="64" spans="1:10" s="93" customFormat="1" ht="40.35" customHeight="1" x14ac:dyDescent="0.2">
      <c r="A64" s="116">
        <v>1</v>
      </c>
      <c r="B64" s="82" t="s">
        <v>79</v>
      </c>
      <c r="C64" s="167">
        <v>900</v>
      </c>
      <c r="D64" s="156" t="s">
        <v>1</v>
      </c>
      <c r="E64" s="234"/>
      <c r="F64" s="236"/>
      <c r="G64" s="157">
        <f>C64*ROUND(F64, 4)</f>
        <v>0</v>
      </c>
      <c r="H64" s="157">
        <f>G64*0.095</f>
        <v>0</v>
      </c>
      <c r="I64" s="157">
        <f>G64+H64</f>
        <v>0</v>
      </c>
      <c r="J64" s="241" t="s">
        <v>6</v>
      </c>
    </row>
    <row r="65" spans="1:12" s="152" customFormat="1" ht="40.35" customHeight="1" x14ac:dyDescent="0.2">
      <c r="A65" s="116">
        <v>2</v>
      </c>
      <c r="B65" s="82" t="s">
        <v>557</v>
      </c>
      <c r="C65" s="167">
        <v>700</v>
      </c>
      <c r="D65" s="156" t="s">
        <v>1</v>
      </c>
      <c r="E65" s="234"/>
      <c r="F65" s="236"/>
      <c r="G65" s="157">
        <f t="shared" ref="G65:G68" si="9">C65*ROUND(F65, 4)</f>
        <v>0</v>
      </c>
      <c r="H65" s="157">
        <f t="shared" ref="H65:H68" si="10">G65*0.095</f>
        <v>0</v>
      </c>
      <c r="I65" s="157">
        <f t="shared" ref="I65:I68" si="11">G65+H65</f>
        <v>0</v>
      </c>
      <c r="J65" s="241" t="s">
        <v>6</v>
      </c>
    </row>
    <row r="66" spans="1:12" s="93" customFormat="1" ht="20.100000000000001" customHeight="1" x14ac:dyDescent="0.2">
      <c r="A66" s="116">
        <v>3</v>
      </c>
      <c r="B66" s="82" t="s">
        <v>47</v>
      </c>
      <c r="C66" s="167">
        <v>500</v>
      </c>
      <c r="D66" s="156" t="s">
        <v>1</v>
      </c>
      <c r="E66" s="234"/>
      <c r="F66" s="236"/>
      <c r="G66" s="157">
        <f t="shared" si="9"/>
        <v>0</v>
      </c>
      <c r="H66" s="157">
        <f t="shared" si="10"/>
        <v>0</v>
      </c>
      <c r="I66" s="157">
        <f t="shared" si="11"/>
        <v>0</v>
      </c>
      <c r="J66" s="241" t="s">
        <v>6</v>
      </c>
    </row>
    <row r="67" spans="1:12" s="93" customFormat="1" ht="30" customHeight="1" x14ac:dyDescent="0.2">
      <c r="A67" s="116">
        <v>4</v>
      </c>
      <c r="B67" s="82" t="s">
        <v>85</v>
      </c>
      <c r="C67" s="167">
        <v>800</v>
      </c>
      <c r="D67" s="156" t="s">
        <v>1</v>
      </c>
      <c r="E67" s="234"/>
      <c r="F67" s="236"/>
      <c r="G67" s="157">
        <f t="shared" si="9"/>
        <v>0</v>
      </c>
      <c r="H67" s="157">
        <f t="shared" si="10"/>
        <v>0</v>
      </c>
      <c r="I67" s="157">
        <f t="shared" si="11"/>
        <v>0</v>
      </c>
      <c r="J67" s="241" t="s">
        <v>6</v>
      </c>
    </row>
    <row r="68" spans="1:12" s="93" customFormat="1" ht="30" customHeight="1" x14ac:dyDescent="0.2">
      <c r="A68" s="116">
        <v>5</v>
      </c>
      <c r="B68" s="82" t="s">
        <v>86</v>
      </c>
      <c r="C68" s="167">
        <v>120</v>
      </c>
      <c r="D68" s="156" t="s">
        <v>1</v>
      </c>
      <c r="E68" s="234"/>
      <c r="F68" s="236"/>
      <c r="G68" s="157">
        <f t="shared" si="9"/>
        <v>0</v>
      </c>
      <c r="H68" s="157">
        <f t="shared" si="10"/>
        <v>0</v>
      </c>
      <c r="I68" s="157">
        <f t="shared" si="11"/>
        <v>0</v>
      </c>
      <c r="J68" s="241" t="s">
        <v>6</v>
      </c>
    </row>
    <row r="69" spans="1:12" s="117" customFormat="1" ht="20.100000000000001" customHeight="1" x14ac:dyDescent="0.2">
      <c r="A69" s="144"/>
      <c r="B69" s="145" t="s">
        <v>332</v>
      </c>
      <c r="C69" s="146" t="s">
        <v>6</v>
      </c>
      <c r="D69" s="146" t="s">
        <v>6</v>
      </c>
      <c r="E69" s="146" t="s">
        <v>6</v>
      </c>
      <c r="F69" s="146" t="s">
        <v>6</v>
      </c>
      <c r="G69" s="148">
        <f>SUM(G64:G68)</f>
        <v>0</v>
      </c>
      <c r="H69" s="148">
        <f>SUM(H64:H68)</f>
        <v>0</v>
      </c>
      <c r="I69" s="148">
        <f>SUM(I64:I68)</f>
        <v>0</v>
      </c>
      <c r="J69" s="239" t="s">
        <v>6</v>
      </c>
    </row>
    <row r="70" spans="1:12" s="8" customFormat="1" ht="15" customHeight="1" x14ac:dyDescent="0.2">
      <c r="A70" s="267" t="s">
        <v>333</v>
      </c>
      <c r="B70" s="268"/>
      <c r="C70" s="268"/>
      <c r="D70" s="268"/>
      <c r="E70" s="268"/>
      <c r="F70" s="268"/>
      <c r="G70" s="268"/>
      <c r="H70" s="268"/>
      <c r="I70" s="268"/>
      <c r="J70" s="268"/>
    </row>
    <row r="71" spans="1:12" s="8" customFormat="1" ht="30" customHeight="1" x14ac:dyDescent="0.2">
      <c r="A71" s="116">
        <v>1</v>
      </c>
      <c r="B71" s="162" t="s">
        <v>71</v>
      </c>
      <c r="C71" s="170">
        <v>3000</v>
      </c>
      <c r="D71" s="150" t="s">
        <v>0</v>
      </c>
      <c r="E71" s="235"/>
      <c r="F71" s="236"/>
      <c r="G71" s="157">
        <f>C71*ROUND(F71, 4)</f>
        <v>0</v>
      </c>
      <c r="H71" s="157">
        <f t="shared" ref="H71:H79" si="12">G71*0.095</f>
        <v>0</v>
      </c>
      <c r="I71" s="157">
        <f t="shared" ref="I71:I79" si="13">G71+H71</f>
        <v>0</v>
      </c>
      <c r="J71" s="241" t="s">
        <v>6</v>
      </c>
    </row>
    <row r="72" spans="1:12" s="8" customFormat="1" ht="30" customHeight="1" x14ac:dyDescent="0.2">
      <c r="A72" s="153">
        <v>2</v>
      </c>
      <c r="B72" s="34" t="s">
        <v>521</v>
      </c>
      <c r="C72" s="167">
        <v>1400</v>
      </c>
      <c r="D72" s="156" t="s">
        <v>0</v>
      </c>
      <c r="E72" s="234"/>
      <c r="F72" s="236"/>
      <c r="G72" s="157">
        <f t="shared" ref="G72:G79" si="14">C72*ROUND(F72, 4)</f>
        <v>0</v>
      </c>
      <c r="H72" s="157">
        <f t="shared" si="12"/>
        <v>0</v>
      </c>
      <c r="I72" s="157">
        <f t="shared" si="13"/>
        <v>0</v>
      </c>
      <c r="J72" s="241" t="s">
        <v>6</v>
      </c>
    </row>
    <row r="73" spans="1:12" s="65" customFormat="1" ht="30" customHeight="1" x14ac:dyDescent="0.2">
      <c r="A73" s="116">
        <v>3</v>
      </c>
      <c r="B73" s="34" t="s">
        <v>88</v>
      </c>
      <c r="C73" s="167">
        <v>280</v>
      </c>
      <c r="D73" s="156" t="s">
        <v>0</v>
      </c>
      <c r="E73" s="234"/>
      <c r="F73" s="236"/>
      <c r="G73" s="157">
        <f t="shared" si="14"/>
        <v>0</v>
      </c>
      <c r="H73" s="157">
        <f t="shared" si="12"/>
        <v>0</v>
      </c>
      <c r="I73" s="157">
        <f t="shared" si="13"/>
        <v>0</v>
      </c>
      <c r="J73" s="241" t="s">
        <v>6</v>
      </c>
    </row>
    <row r="74" spans="1:12" s="8" customFormat="1" ht="30" customHeight="1" x14ac:dyDescent="0.2">
      <c r="A74" s="153">
        <v>4</v>
      </c>
      <c r="B74" s="34" t="s">
        <v>48</v>
      </c>
      <c r="C74" s="167">
        <v>1300</v>
      </c>
      <c r="D74" s="156" t="s">
        <v>1</v>
      </c>
      <c r="E74" s="234"/>
      <c r="F74" s="236"/>
      <c r="G74" s="157">
        <f t="shared" si="14"/>
        <v>0</v>
      </c>
      <c r="H74" s="157">
        <f t="shared" si="12"/>
        <v>0</v>
      </c>
      <c r="I74" s="157">
        <f t="shared" si="13"/>
        <v>0</v>
      </c>
      <c r="J74" s="241" t="s">
        <v>6</v>
      </c>
    </row>
    <row r="75" spans="1:12" s="8" customFormat="1" ht="27" customHeight="1" x14ac:dyDescent="0.2">
      <c r="A75" s="116">
        <v>5</v>
      </c>
      <c r="B75" s="162" t="s">
        <v>594</v>
      </c>
      <c r="C75" s="167">
        <v>1600</v>
      </c>
      <c r="D75" s="156" t="s">
        <v>1</v>
      </c>
      <c r="E75" s="234"/>
      <c r="F75" s="236"/>
      <c r="G75" s="157">
        <f t="shared" si="14"/>
        <v>0</v>
      </c>
      <c r="H75" s="157">
        <f t="shared" si="12"/>
        <v>0</v>
      </c>
      <c r="I75" s="157">
        <f t="shared" si="13"/>
        <v>0</v>
      </c>
      <c r="J75" s="241" t="s">
        <v>6</v>
      </c>
    </row>
    <row r="76" spans="1:12" s="8" customFormat="1" ht="44.45" customHeight="1" x14ac:dyDescent="0.2">
      <c r="A76" s="153">
        <v>6</v>
      </c>
      <c r="B76" s="34" t="s">
        <v>595</v>
      </c>
      <c r="C76" s="167">
        <v>1100</v>
      </c>
      <c r="D76" s="156" t="s">
        <v>1</v>
      </c>
      <c r="E76" s="234"/>
      <c r="F76" s="236"/>
      <c r="G76" s="157">
        <f t="shared" si="14"/>
        <v>0</v>
      </c>
      <c r="H76" s="157">
        <f t="shared" si="12"/>
        <v>0</v>
      </c>
      <c r="I76" s="157">
        <f t="shared" si="13"/>
        <v>0</v>
      </c>
      <c r="J76" s="241" t="s">
        <v>6</v>
      </c>
    </row>
    <row r="77" spans="1:12" s="8" customFormat="1" ht="30" customHeight="1" x14ac:dyDescent="0.2">
      <c r="A77" s="116">
        <v>7</v>
      </c>
      <c r="B77" s="34" t="s">
        <v>596</v>
      </c>
      <c r="C77" s="167">
        <v>1100</v>
      </c>
      <c r="D77" s="156" t="s">
        <v>1</v>
      </c>
      <c r="E77" s="234"/>
      <c r="F77" s="236"/>
      <c r="G77" s="157">
        <f t="shared" si="14"/>
        <v>0</v>
      </c>
      <c r="H77" s="157">
        <f t="shared" si="12"/>
        <v>0</v>
      </c>
      <c r="I77" s="157">
        <f t="shared" si="13"/>
        <v>0</v>
      </c>
      <c r="J77" s="241" t="s">
        <v>6</v>
      </c>
      <c r="L77" s="166"/>
    </row>
    <row r="78" spans="1:12" s="8" customFormat="1" ht="36.75" customHeight="1" x14ac:dyDescent="0.2">
      <c r="A78" s="153">
        <v>8</v>
      </c>
      <c r="B78" s="114" t="s">
        <v>31</v>
      </c>
      <c r="C78" s="167">
        <v>90</v>
      </c>
      <c r="D78" s="156" t="s">
        <v>1</v>
      </c>
      <c r="E78" s="234"/>
      <c r="F78" s="236"/>
      <c r="G78" s="157">
        <f t="shared" si="14"/>
        <v>0</v>
      </c>
      <c r="H78" s="157">
        <f t="shared" si="12"/>
        <v>0</v>
      </c>
      <c r="I78" s="157">
        <f t="shared" si="13"/>
        <v>0</v>
      </c>
      <c r="J78" s="241" t="s">
        <v>6</v>
      </c>
    </row>
    <row r="79" spans="1:12" s="8" customFormat="1" ht="30" customHeight="1" x14ac:dyDescent="0.2">
      <c r="A79" s="116">
        <v>9</v>
      </c>
      <c r="B79" s="35" t="s">
        <v>35</v>
      </c>
      <c r="C79" s="171">
        <v>100</v>
      </c>
      <c r="D79" s="156" t="s">
        <v>1</v>
      </c>
      <c r="E79" s="234"/>
      <c r="F79" s="236"/>
      <c r="G79" s="157">
        <f t="shared" si="14"/>
        <v>0</v>
      </c>
      <c r="H79" s="157">
        <f t="shared" si="12"/>
        <v>0</v>
      </c>
      <c r="I79" s="157">
        <f t="shared" si="13"/>
        <v>0</v>
      </c>
      <c r="J79" s="241" t="s">
        <v>6</v>
      </c>
    </row>
    <row r="80" spans="1:12" s="8" customFormat="1" ht="20.100000000000001" customHeight="1" x14ac:dyDescent="0.2">
      <c r="A80" s="97"/>
      <c r="B80" s="73" t="s">
        <v>334</v>
      </c>
      <c r="C80" s="98" t="s">
        <v>6</v>
      </c>
      <c r="D80" s="98" t="s">
        <v>6</v>
      </c>
      <c r="E80" s="17" t="s">
        <v>6</v>
      </c>
      <c r="F80" s="18" t="s">
        <v>6</v>
      </c>
      <c r="G80" s="148">
        <f>SUM(G71:G79)</f>
        <v>0</v>
      </c>
      <c r="H80" s="148">
        <f t="shared" ref="H80:I80" si="15">SUM(H71:H79)</f>
        <v>0</v>
      </c>
      <c r="I80" s="148">
        <f t="shared" si="15"/>
        <v>0</v>
      </c>
      <c r="J80" s="241" t="s">
        <v>6</v>
      </c>
    </row>
    <row r="81" spans="1:10" s="58" customFormat="1" ht="13.5" x14ac:dyDescent="0.2">
      <c r="A81" s="119"/>
      <c r="B81" s="120"/>
      <c r="C81" s="121"/>
      <c r="D81" s="121"/>
      <c r="E81" s="121"/>
      <c r="F81" s="121"/>
      <c r="G81" s="60"/>
      <c r="H81" s="60"/>
      <c r="I81" s="60"/>
      <c r="J81" s="128"/>
    </row>
    <row r="82" spans="1:10" ht="15" customHeight="1" x14ac:dyDescent="0.25">
      <c r="A82" s="266" t="s">
        <v>24</v>
      </c>
      <c r="B82" s="266"/>
      <c r="C82" s="266"/>
      <c r="D82" s="266"/>
      <c r="E82" s="266"/>
      <c r="F82" s="266"/>
      <c r="G82" s="266"/>
      <c r="H82" s="266"/>
      <c r="I82" s="266"/>
      <c r="J82" s="266"/>
    </row>
    <row r="83" spans="1:10" ht="29.25" customHeight="1" x14ac:dyDescent="0.25">
      <c r="A83" s="260" t="s">
        <v>73</v>
      </c>
      <c r="B83" s="260"/>
      <c r="C83" s="260"/>
      <c r="D83" s="260"/>
      <c r="E83" s="260"/>
      <c r="F83" s="260"/>
      <c r="G83" s="260"/>
      <c r="H83" s="260"/>
      <c r="I83" s="260"/>
      <c r="J83" s="260"/>
    </row>
    <row r="84" spans="1:10" ht="15" x14ac:dyDescent="0.25">
      <c r="A84" s="242" t="s">
        <v>711</v>
      </c>
      <c r="B84" s="232"/>
      <c r="C84" s="232"/>
      <c r="D84" s="232"/>
      <c r="E84" s="232"/>
      <c r="F84" s="232"/>
      <c r="G84" s="232"/>
      <c r="H84" s="232"/>
      <c r="I84" s="232"/>
      <c r="J84" s="232"/>
    </row>
    <row r="85" spans="1:10" ht="15" customHeight="1" x14ac:dyDescent="0.25">
      <c r="A85" s="261" t="s">
        <v>712</v>
      </c>
      <c r="B85" s="261"/>
      <c r="C85" s="261"/>
      <c r="D85" s="261"/>
      <c r="E85" s="261"/>
      <c r="F85" s="261"/>
      <c r="G85" s="261"/>
      <c r="H85" s="261"/>
      <c r="I85" s="261"/>
      <c r="J85" s="261"/>
    </row>
    <row r="86" spans="1:10" ht="27.75" customHeight="1" x14ac:dyDescent="0.25">
      <c r="A86" s="261" t="s">
        <v>715</v>
      </c>
      <c r="B86" s="261"/>
      <c r="C86" s="261"/>
      <c r="D86" s="261"/>
      <c r="E86" s="261"/>
      <c r="F86" s="261"/>
      <c r="G86" s="261"/>
      <c r="H86" s="261"/>
      <c r="I86" s="261"/>
      <c r="J86" s="261"/>
    </row>
    <row r="87" spans="1:10" ht="15" x14ac:dyDescent="0.25">
      <c r="A87" s="107" t="s">
        <v>74</v>
      </c>
      <c r="B87" s="233"/>
      <c r="C87" s="233"/>
      <c r="D87" s="233"/>
      <c r="E87" s="233"/>
      <c r="F87" s="233"/>
      <c r="G87" s="233"/>
      <c r="H87" s="233"/>
      <c r="I87" s="233"/>
      <c r="J87" s="233"/>
    </row>
    <row r="88" spans="1:10" ht="15" x14ac:dyDescent="0.25">
      <c r="A88" s="107" t="s">
        <v>75</v>
      </c>
      <c r="B88" s="233"/>
      <c r="C88" s="233"/>
      <c r="D88" s="233"/>
      <c r="E88" s="233"/>
      <c r="F88" s="233"/>
      <c r="G88" s="233"/>
      <c r="H88" s="233"/>
      <c r="I88" s="233"/>
      <c r="J88" s="233"/>
    </row>
    <row r="89" spans="1:10" ht="30.75" customHeight="1" x14ac:dyDescent="0.25">
      <c r="A89" s="261" t="s">
        <v>713</v>
      </c>
      <c r="B89" s="261"/>
      <c r="C89" s="261"/>
      <c r="D89" s="261"/>
      <c r="E89" s="261"/>
      <c r="F89" s="261"/>
      <c r="G89" s="261"/>
      <c r="H89" s="261"/>
      <c r="I89" s="261"/>
      <c r="J89" s="261"/>
    </row>
    <row r="90" spans="1:10" ht="30.75" customHeight="1" x14ac:dyDescent="0.25">
      <c r="A90" s="261" t="s">
        <v>714</v>
      </c>
      <c r="B90" s="261"/>
      <c r="C90" s="261"/>
      <c r="D90" s="261"/>
      <c r="E90" s="261"/>
      <c r="F90" s="261"/>
      <c r="G90" s="261"/>
      <c r="H90" s="261"/>
      <c r="I90" s="261"/>
      <c r="J90" s="261"/>
    </row>
  </sheetData>
  <sheetProtection algorithmName="SHA-512" hashValue="OpBeR27FKCHCT2771ewMXYYRkoIsRER/bRu2E0ogW2kh5kR65B7mJX78g53rT4bsHpKx9pgZtCVAkWY6y3F4ZA==" saltValue="A9lzhbNTs6/AuwZNYkrWqg==" spinCount="100000" sheet="1" objects="1" scenarios="1"/>
  <mergeCells count="18">
    <mergeCell ref="A82:J82"/>
    <mergeCell ref="A63:J63"/>
    <mergeCell ref="A7:J7"/>
    <mergeCell ref="A11:J11"/>
    <mergeCell ref="A35:J35"/>
    <mergeCell ref="A70:J70"/>
    <mergeCell ref="A56:J56"/>
    <mergeCell ref="A1:C1"/>
    <mergeCell ref="F2:J2"/>
    <mergeCell ref="A4:E4"/>
    <mergeCell ref="F1:J1"/>
    <mergeCell ref="A2:E2"/>
    <mergeCell ref="A3:E3"/>
    <mergeCell ref="A83:J83"/>
    <mergeCell ref="A85:J85"/>
    <mergeCell ref="A86:J86"/>
    <mergeCell ref="A89:J89"/>
    <mergeCell ref="A90:J90"/>
  </mergeCells>
  <dataValidations xWindow="967" yWindow="532"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71:J80 J57:J61 J64:J68 J12:J33 J36:J54">
      <formula1>1</formula1>
    </dataValidation>
  </dataValidations>
  <pageMargins left="0.62992125984251968" right="0.23622047244094491" top="0.74803149606299213" bottom="0.55118110236220474" header="0.31496062992125984" footer="0.31496062992125984"/>
  <pageSetup paperSize="9" fitToHeight="0" orientation="landscape" cellComments="asDisplaye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66"/>
    <pageSetUpPr fitToPage="1"/>
  </sheetPr>
  <dimension ref="A1:J124"/>
  <sheetViews>
    <sheetView view="pageBreakPreview" topLeftCell="A109" zoomScaleNormal="120" zoomScaleSheetLayoutView="100" workbookViewId="0">
      <selection activeCell="A116" sqref="A116:XFD124"/>
    </sheetView>
  </sheetViews>
  <sheetFormatPr defaultColWidth="9.42578125" defaultRowHeight="15" x14ac:dyDescent="0.25"/>
  <cols>
    <col min="1" max="1" width="3.42578125" style="2" customWidth="1"/>
    <col min="2" max="2" width="26.85546875" style="33" customWidth="1"/>
    <col min="3" max="3" width="6.5703125" style="2" customWidth="1"/>
    <col min="4" max="4" width="4.5703125" style="2" customWidth="1"/>
    <col min="5" max="5" width="13.5703125" style="2" customWidth="1"/>
    <col min="6" max="9" width="11.140625" style="2" customWidth="1"/>
    <col min="10" max="10" width="11.140625" style="54" customWidth="1"/>
    <col min="11" max="16384" width="9.42578125" style="2"/>
  </cols>
  <sheetData>
    <row r="1" spans="1:10" s="139" customFormat="1" x14ac:dyDescent="0.25">
      <c r="A1" s="263"/>
      <c r="B1" s="263"/>
      <c r="C1" s="263"/>
      <c r="D1" s="137"/>
      <c r="E1" s="138"/>
      <c r="F1" s="274" t="s">
        <v>555</v>
      </c>
      <c r="G1" s="287"/>
      <c r="H1" s="287"/>
      <c r="I1" s="287"/>
      <c r="J1" s="287"/>
    </row>
    <row r="2" spans="1:10" s="139" customFormat="1" x14ac:dyDescent="0.25">
      <c r="A2" s="263" t="s">
        <v>290</v>
      </c>
      <c r="B2" s="263"/>
      <c r="C2" s="263"/>
      <c r="D2" s="263"/>
      <c r="E2" s="263"/>
      <c r="F2" s="263"/>
      <c r="G2" s="263"/>
      <c r="H2" s="263"/>
      <c r="I2" s="263"/>
      <c r="J2" s="263"/>
    </row>
    <row r="3" spans="1:10" s="139" customFormat="1" x14ac:dyDescent="0.25">
      <c r="A3" s="263" t="s">
        <v>291</v>
      </c>
      <c r="B3" s="263"/>
      <c r="C3" s="263"/>
      <c r="D3" s="263"/>
      <c r="E3" s="263"/>
      <c r="F3" s="138"/>
      <c r="G3" s="140"/>
      <c r="H3" s="140"/>
      <c r="I3" s="141"/>
      <c r="J3" s="141"/>
    </row>
    <row r="4" spans="1:10" s="139" customFormat="1" x14ac:dyDescent="0.25">
      <c r="A4" s="263" t="s">
        <v>292</v>
      </c>
      <c r="B4" s="263"/>
      <c r="C4" s="263"/>
      <c r="D4" s="263"/>
      <c r="E4" s="263"/>
      <c r="F4" s="138"/>
      <c r="G4" s="140"/>
      <c r="H4" s="140"/>
      <c r="I4" s="141"/>
      <c r="J4" s="141"/>
    </row>
    <row r="5" spans="1:10" s="139" customFormat="1" x14ac:dyDescent="0.25">
      <c r="A5" s="136"/>
      <c r="B5" s="136"/>
      <c r="C5" s="136"/>
      <c r="D5" s="136"/>
      <c r="E5" s="136"/>
      <c r="F5" s="138"/>
      <c r="G5" s="140"/>
      <c r="H5" s="140"/>
      <c r="I5" s="141"/>
      <c r="J5" s="141"/>
    </row>
    <row r="6" spans="1:10" s="6" customFormat="1" ht="6" customHeight="1" x14ac:dyDescent="0.15">
      <c r="A6" s="41"/>
      <c r="B6" s="32"/>
      <c r="C6" s="41"/>
      <c r="D6" s="41"/>
      <c r="E6" s="41"/>
      <c r="F6" s="41"/>
      <c r="G6" s="41"/>
      <c r="H6" s="41"/>
      <c r="I6" s="41"/>
      <c r="J6" s="55"/>
    </row>
    <row r="7" spans="1:10" ht="18" customHeight="1" x14ac:dyDescent="0.25">
      <c r="A7" s="269" t="s">
        <v>264</v>
      </c>
      <c r="B7" s="269"/>
      <c r="C7" s="269"/>
      <c r="D7" s="269"/>
      <c r="E7" s="269"/>
      <c r="F7" s="269"/>
      <c r="G7" s="269"/>
      <c r="H7" s="269"/>
      <c r="I7" s="269"/>
      <c r="J7" s="269"/>
    </row>
    <row r="8" spans="1:10" s="6" customFormat="1" ht="6" customHeight="1" x14ac:dyDescent="0.15">
      <c r="A8" s="41"/>
      <c r="B8" s="32"/>
      <c r="C8" s="41"/>
      <c r="D8" s="41"/>
      <c r="E8" s="41"/>
      <c r="F8" s="41"/>
      <c r="G8" s="41"/>
      <c r="H8" s="41"/>
      <c r="I8" s="41"/>
      <c r="J8" s="55"/>
    </row>
    <row r="9" spans="1:10" s="7" customFormat="1" ht="48.75" customHeight="1" x14ac:dyDescent="0.15">
      <c r="A9" s="44" t="s">
        <v>2</v>
      </c>
      <c r="B9" s="44" t="s">
        <v>3</v>
      </c>
      <c r="C9" s="45" t="s">
        <v>4</v>
      </c>
      <c r="D9" s="45" t="s">
        <v>28</v>
      </c>
      <c r="E9" s="46" t="s">
        <v>5</v>
      </c>
      <c r="F9" s="46" t="s">
        <v>18</v>
      </c>
      <c r="G9" s="46" t="s">
        <v>19</v>
      </c>
      <c r="H9" s="46" t="s">
        <v>37</v>
      </c>
      <c r="I9" s="46" t="s">
        <v>22</v>
      </c>
      <c r="J9" s="56" t="s">
        <v>72</v>
      </c>
    </row>
    <row r="10" spans="1:10" s="27" customFormat="1" ht="14.25" customHeight="1" x14ac:dyDescent="0.25">
      <c r="A10" s="47">
        <v>1</v>
      </c>
      <c r="B10" s="47">
        <v>2</v>
      </c>
      <c r="C10" s="48">
        <v>3</v>
      </c>
      <c r="D10" s="48">
        <v>4</v>
      </c>
      <c r="E10" s="48">
        <v>5</v>
      </c>
      <c r="F10" s="48">
        <v>6</v>
      </c>
      <c r="G10" s="49" t="s">
        <v>20</v>
      </c>
      <c r="H10" s="48" t="s">
        <v>21</v>
      </c>
      <c r="I10" s="49" t="s">
        <v>23</v>
      </c>
      <c r="J10" s="57">
        <v>10</v>
      </c>
    </row>
    <row r="11" spans="1:10" s="8" customFormat="1" ht="15" customHeight="1" x14ac:dyDescent="0.2">
      <c r="A11" s="283" t="s">
        <v>644</v>
      </c>
      <c r="B11" s="283"/>
      <c r="C11" s="283"/>
      <c r="D11" s="283"/>
      <c r="E11" s="283"/>
      <c r="F11" s="283"/>
      <c r="G11" s="283"/>
      <c r="H11" s="283"/>
      <c r="I11" s="283"/>
      <c r="J11" s="283"/>
    </row>
    <row r="12" spans="1:10" s="8" customFormat="1" ht="30" customHeight="1" x14ac:dyDescent="0.2">
      <c r="A12" s="153">
        <v>1</v>
      </c>
      <c r="B12" s="158" t="s">
        <v>42</v>
      </c>
      <c r="C12" s="167">
        <v>2500</v>
      </c>
      <c r="D12" s="153" t="s">
        <v>0</v>
      </c>
      <c r="E12" s="234"/>
      <c r="F12" s="236"/>
      <c r="G12" s="157">
        <f>C12*ROUND(F12, 4)</f>
        <v>0</v>
      </c>
      <c r="H12" s="157">
        <f>G12*0.095</f>
        <v>0</v>
      </c>
      <c r="I12" s="157">
        <f>G12+H12</f>
        <v>0</v>
      </c>
      <c r="J12" s="240"/>
    </row>
    <row r="13" spans="1:10" s="8" customFormat="1" ht="30" customHeight="1" x14ac:dyDescent="0.2">
      <c r="A13" s="153">
        <v>2</v>
      </c>
      <c r="B13" s="158" t="s">
        <v>43</v>
      </c>
      <c r="C13" s="167">
        <v>1000</v>
      </c>
      <c r="D13" s="153" t="s">
        <v>0</v>
      </c>
      <c r="E13" s="234"/>
      <c r="F13" s="236"/>
      <c r="G13" s="157">
        <f t="shared" ref="G13:G18" si="0">C13*ROUND(F13, 4)</f>
        <v>0</v>
      </c>
      <c r="H13" s="157">
        <f t="shared" ref="H13:H18" si="1">G13*0.095</f>
        <v>0</v>
      </c>
      <c r="I13" s="157">
        <f t="shared" ref="I13:I18" si="2">G13+H13</f>
        <v>0</v>
      </c>
      <c r="J13" s="240"/>
    </row>
    <row r="14" spans="1:10" s="8" customFormat="1" ht="25.5" customHeight="1" x14ac:dyDescent="0.2">
      <c r="A14" s="153">
        <v>3</v>
      </c>
      <c r="B14" s="158" t="s">
        <v>235</v>
      </c>
      <c r="C14" s="167">
        <v>800</v>
      </c>
      <c r="D14" s="153" t="s">
        <v>0</v>
      </c>
      <c r="E14" s="234"/>
      <c r="F14" s="236"/>
      <c r="G14" s="157">
        <f t="shared" si="0"/>
        <v>0</v>
      </c>
      <c r="H14" s="157">
        <f t="shared" si="1"/>
        <v>0</v>
      </c>
      <c r="I14" s="157">
        <f t="shared" si="2"/>
        <v>0</v>
      </c>
      <c r="J14" s="240"/>
    </row>
    <row r="15" spans="1:10" s="8" customFormat="1" ht="30.75" customHeight="1" x14ac:dyDescent="0.2">
      <c r="A15" s="153">
        <v>4</v>
      </c>
      <c r="B15" s="158" t="s">
        <v>411</v>
      </c>
      <c r="C15" s="167">
        <v>50</v>
      </c>
      <c r="D15" s="153" t="s">
        <v>0</v>
      </c>
      <c r="E15" s="234"/>
      <c r="F15" s="236"/>
      <c r="G15" s="157">
        <f t="shared" si="0"/>
        <v>0</v>
      </c>
      <c r="H15" s="157">
        <f t="shared" si="1"/>
        <v>0</v>
      </c>
      <c r="I15" s="157">
        <f t="shared" si="2"/>
        <v>0</v>
      </c>
      <c r="J15" s="300"/>
    </row>
    <row r="16" spans="1:10" s="109" customFormat="1" ht="21.6" customHeight="1" x14ac:dyDescent="0.2">
      <c r="A16" s="153">
        <v>5</v>
      </c>
      <c r="B16" s="223" t="s">
        <v>590</v>
      </c>
      <c r="C16" s="169">
        <v>90</v>
      </c>
      <c r="D16" s="108" t="s">
        <v>0</v>
      </c>
      <c r="E16" s="247"/>
      <c r="F16" s="248"/>
      <c r="G16" s="157">
        <f t="shared" si="0"/>
        <v>0</v>
      </c>
      <c r="H16" s="157">
        <f t="shared" si="1"/>
        <v>0</v>
      </c>
      <c r="I16" s="157">
        <f t="shared" si="2"/>
        <v>0</v>
      </c>
      <c r="J16" s="249"/>
    </row>
    <row r="17" spans="1:10" s="109" customFormat="1" ht="30.75" customHeight="1" x14ac:dyDescent="0.2">
      <c r="A17" s="153">
        <v>6</v>
      </c>
      <c r="B17" s="223" t="s">
        <v>591</v>
      </c>
      <c r="C17" s="169">
        <v>50</v>
      </c>
      <c r="D17" s="108" t="s">
        <v>0</v>
      </c>
      <c r="E17" s="247"/>
      <c r="F17" s="248"/>
      <c r="G17" s="157">
        <f t="shared" si="0"/>
        <v>0</v>
      </c>
      <c r="H17" s="157">
        <f t="shared" si="1"/>
        <v>0</v>
      </c>
      <c r="I17" s="157">
        <f t="shared" si="2"/>
        <v>0</v>
      </c>
      <c r="J17" s="249"/>
    </row>
    <row r="18" spans="1:10" s="8" customFormat="1" ht="45.75" customHeight="1" x14ac:dyDescent="0.2">
      <c r="A18" s="153">
        <v>7</v>
      </c>
      <c r="B18" s="82" t="s">
        <v>502</v>
      </c>
      <c r="C18" s="174">
        <v>250</v>
      </c>
      <c r="D18" s="153" t="s">
        <v>1</v>
      </c>
      <c r="E18" s="234"/>
      <c r="F18" s="236"/>
      <c r="G18" s="157">
        <f t="shared" si="0"/>
        <v>0</v>
      </c>
      <c r="H18" s="157">
        <f t="shared" si="1"/>
        <v>0</v>
      </c>
      <c r="I18" s="157">
        <f t="shared" si="2"/>
        <v>0</v>
      </c>
      <c r="J18" s="240"/>
    </row>
    <row r="19" spans="1:10" s="8" customFormat="1" ht="20.100000000000001" customHeight="1" x14ac:dyDescent="0.2">
      <c r="A19" s="97"/>
      <c r="B19" s="73" t="s">
        <v>371</v>
      </c>
      <c r="C19" s="98" t="s">
        <v>6</v>
      </c>
      <c r="D19" s="98" t="s">
        <v>6</v>
      </c>
      <c r="E19" s="68" t="s">
        <v>6</v>
      </c>
      <c r="F19" s="69" t="s">
        <v>6</v>
      </c>
      <c r="G19" s="148">
        <f>SUM(G12:G18)</f>
        <v>0</v>
      </c>
      <c r="H19" s="148">
        <f>SUM(H12:H18)</f>
        <v>0</v>
      </c>
      <c r="I19" s="148">
        <f>SUM(I12:I18)</f>
        <v>0</v>
      </c>
      <c r="J19" s="149">
        <f>SUM(J12:J18)</f>
        <v>0</v>
      </c>
    </row>
    <row r="20" spans="1:10" s="8" customFormat="1" ht="15" customHeight="1" x14ac:dyDescent="0.2">
      <c r="A20" s="283" t="s">
        <v>645</v>
      </c>
      <c r="B20" s="283"/>
      <c r="C20" s="283"/>
      <c r="D20" s="283"/>
      <c r="E20" s="283"/>
      <c r="F20" s="283"/>
      <c r="G20" s="283"/>
      <c r="H20" s="283"/>
      <c r="I20" s="283"/>
      <c r="J20" s="283"/>
    </row>
    <row r="21" spans="1:10" s="109" customFormat="1" ht="20.100000000000001" customHeight="1" x14ac:dyDescent="0.2">
      <c r="A21" s="130">
        <v>1</v>
      </c>
      <c r="B21" s="159" t="s">
        <v>237</v>
      </c>
      <c r="C21" s="169">
        <v>1000</v>
      </c>
      <c r="D21" s="108" t="s">
        <v>1</v>
      </c>
      <c r="E21" s="247"/>
      <c r="F21" s="248"/>
      <c r="G21" s="74">
        <f>C21*ROUND(F21, 4)</f>
        <v>0</v>
      </c>
      <c r="H21" s="74">
        <f>G21*0.095</f>
        <v>0</v>
      </c>
      <c r="I21" s="74">
        <f t="shared" ref="I21:I39" si="3">G21+H21</f>
        <v>0</v>
      </c>
      <c r="J21" s="249"/>
    </row>
    <row r="22" spans="1:10" s="109" customFormat="1" ht="25.5" customHeight="1" x14ac:dyDescent="0.2">
      <c r="A22" s="130">
        <v>2</v>
      </c>
      <c r="B22" s="159" t="s">
        <v>543</v>
      </c>
      <c r="C22" s="169">
        <v>300</v>
      </c>
      <c r="D22" s="108" t="s">
        <v>1</v>
      </c>
      <c r="E22" s="247"/>
      <c r="F22" s="248"/>
      <c r="G22" s="74">
        <f t="shared" ref="G22:G39" si="4">C22*ROUND(F22, 4)</f>
        <v>0</v>
      </c>
      <c r="H22" s="74">
        <f t="shared" ref="H22:H39" si="5">G22*0.095</f>
        <v>0</v>
      </c>
      <c r="I22" s="74">
        <f t="shared" si="3"/>
        <v>0</v>
      </c>
      <c r="J22" s="249"/>
    </row>
    <row r="23" spans="1:10" s="93" customFormat="1" ht="14.25" customHeight="1" x14ac:dyDescent="0.2">
      <c r="A23" s="130">
        <v>3</v>
      </c>
      <c r="B23" s="159" t="s">
        <v>236</v>
      </c>
      <c r="C23" s="167">
        <v>100</v>
      </c>
      <c r="D23" s="153" t="s">
        <v>1</v>
      </c>
      <c r="E23" s="234"/>
      <c r="F23" s="236"/>
      <c r="G23" s="74">
        <f t="shared" si="4"/>
        <v>0</v>
      </c>
      <c r="H23" s="74">
        <f t="shared" si="5"/>
        <v>0</v>
      </c>
      <c r="I23" s="74">
        <f t="shared" si="3"/>
        <v>0</v>
      </c>
      <c r="J23" s="240"/>
    </row>
    <row r="24" spans="1:10" s="152" customFormat="1" ht="20.100000000000001" customHeight="1" x14ac:dyDescent="0.2">
      <c r="A24" s="130">
        <v>4</v>
      </c>
      <c r="B24" s="159" t="s">
        <v>101</v>
      </c>
      <c r="C24" s="167">
        <v>100</v>
      </c>
      <c r="D24" s="153" t="s">
        <v>1</v>
      </c>
      <c r="E24" s="234"/>
      <c r="F24" s="236"/>
      <c r="G24" s="74">
        <f t="shared" si="4"/>
        <v>0</v>
      </c>
      <c r="H24" s="74">
        <f t="shared" si="5"/>
        <v>0</v>
      </c>
      <c r="I24" s="74">
        <f t="shared" si="3"/>
        <v>0</v>
      </c>
      <c r="J24" s="240"/>
    </row>
    <row r="25" spans="1:10" s="109" customFormat="1" ht="28.35" customHeight="1" x14ac:dyDescent="0.2">
      <c r="A25" s="130">
        <v>5</v>
      </c>
      <c r="B25" s="159" t="s">
        <v>544</v>
      </c>
      <c r="C25" s="169">
        <v>50</v>
      </c>
      <c r="D25" s="108" t="s">
        <v>1</v>
      </c>
      <c r="E25" s="247"/>
      <c r="F25" s="248"/>
      <c r="G25" s="74">
        <f t="shared" si="4"/>
        <v>0</v>
      </c>
      <c r="H25" s="74">
        <f t="shared" si="5"/>
        <v>0</v>
      </c>
      <c r="I25" s="74">
        <f t="shared" si="3"/>
        <v>0</v>
      </c>
      <c r="J25" s="249"/>
    </row>
    <row r="26" spans="1:10" s="152" customFormat="1" ht="20.100000000000001" customHeight="1" x14ac:dyDescent="0.2">
      <c r="A26" s="130">
        <v>6</v>
      </c>
      <c r="B26" s="159" t="s">
        <v>506</v>
      </c>
      <c r="C26" s="167">
        <v>50</v>
      </c>
      <c r="D26" s="153" t="s">
        <v>1</v>
      </c>
      <c r="E26" s="234"/>
      <c r="F26" s="236"/>
      <c r="G26" s="74">
        <f t="shared" si="4"/>
        <v>0</v>
      </c>
      <c r="H26" s="74">
        <f t="shared" si="5"/>
        <v>0</v>
      </c>
      <c r="I26" s="74">
        <f t="shared" si="3"/>
        <v>0</v>
      </c>
      <c r="J26" s="240"/>
    </row>
    <row r="27" spans="1:10" s="109" customFormat="1" ht="24" customHeight="1" x14ac:dyDescent="0.2">
      <c r="A27" s="130">
        <v>7</v>
      </c>
      <c r="B27" s="158" t="s">
        <v>551</v>
      </c>
      <c r="C27" s="169">
        <v>200</v>
      </c>
      <c r="D27" s="108" t="s">
        <v>1</v>
      </c>
      <c r="E27" s="247"/>
      <c r="F27" s="248"/>
      <c r="G27" s="74">
        <f t="shared" si="4"/>
        <v>0</v>
      </c>
      <c r="H27" s="74">
        <f t="shared" si="5"/>
        <v>0</v>
      </c>
      <c r="I27" s="74">
        <f t="shared" si="3"/>
        <v>0</v>
      </c>
      <c r="J27" s="249"/>
    </row>
    <row r="28" spans="1:10" s="152" customFormat="1" ht="24" customHeight="1" x14ac:dyDescent="0.2">
      <c r="A28" s="130">
        <v>8</v>
      </c>
      <c r="B28" s="158" t="s">
        <v>505</v>
      </c>
      <c r="C28" s="167">
        <v>50</v>
      </c>
      <c r="D28" s="153" t="s">
        <v>1</v>
      </c>
      <c r="E28" s="234"/>
      <c r="F28" s="236"/>
      <c r="G28" s="74">
        <f t="shared" si="4"/>
        <v>0</v>
      </c>
      <c r="H28" s="74">
        <f t="shared" si="5"/>
        <v>0</v>
      </c>
      <c r="I28" s="74">
        <f t="shared" si="3"/>
        <v>0</v>
      </c>
      <c r="J28" s="240"/>
    </row>
    <row r="29" spans="1:10" s="8" customFormat="1" ht="30" customHeight="1" x14ac:dyDescent="0.2">
      <c r="A29" s="130">
        <v>9</v>
      </c>
      <c r="B29" s="158" t="s">
        <v>378</v>
      </c>
      <c r="C29" s="167">
        <v>180</v>
      </c>
      <c r="D29" s="153" t="s">
        <v>1</v>
      </c>
      <c r="E29" s="234"/>
      <c r="F29" s="236"/>
      <c r="G29" s="74">
        <f t="shared" si="4"/>
        <v>0</v>
      </c>
      <c r="H29" s="74">
        <f t="shared" si="5"/>
        <v>0</v>
      </c>
      <c r="I29" s="74">
        <f t="shared" si="3"/>
        <v>0</v>
      </c>
      <c r="J29" s="240"/>
    </row>
    <row r="30" spans="1:10" s="109" customFormat="1" ht="20.100000000000001" customHeight="1" x14ac:dyDescent="0.2">
      <c r="A30" s="130">
        <v>10</v>
      </c>
      <c r="B30" s="158" t="s">
        <v>552</v>
      </c>
      <c r="C30" s="169">
        <v>150</v>
      </c>
      <c r="D30" s="108" t="s">
        <v>1</v>
      </c>
      <c r="E30" s="247"/>
      <c r="F30" s="248"/>
      <c r="G30" s="74">
        <f t="shared" si="4"/>
        <v>0</v>
      </c>
      <c r="H30" s="74">
        <f t="shared" si="5"/>
        <v>0</v>
      </c>
      <c r="I30" s="74">
        <f t="shared" si="3"/>
        <v>0</v>
      </c>
      <c r="J30" s="249"/>
    </row>
    <row r="31" spans="1:10" s="8" customFormat="1" ht="23.25" customHeight="1" x14ac:dyDescent="0.2">
      <c r="A31" s="130">
        <v>11</v>
      </c>
      <c r="B31" s="158" t="s">
        <v>503</v>
      </c>
      <c r="C31" s="167">
        <v>60</v>
      </c>
      <c r="D31" s="153" t="s">
        <v>1</v>
      </c>
      <c r="E31" s="234"/>
      <c r="F31" s="236"/>
      <c r="G31" s="74">
        <f t="shared" si="4"/>
        <v>0</v>
      </c>
      <c r="H31" s="74">
        <f t="shared" si="5"/>
        <v>0</v>
      </c>
      <c r="I31" s="74">
        <f t="shared" si="3"/>
        <v>0</v>
      </c>
      <c r="J31" s="240"/>
    </row>
    <row r="32" spans="1:10" s="109" customFormat="1" ht="30" customHeight="1" x14ac:dyDescent="0.2">
      <c r="A32" s="130">
        <v>12</v>
      </c>
      <c r="B32" s="158" t="s">
        <v>553</v>
      </c>
      <c r="C32" s="169">
        <v>220</v>
      </c>
      <c r="D32" s="108" t="s">
        <v>1</v>
      </c>
      <c r="E32" s="247"/>
      <c r="F32" s="248"/>
      <c r="G32" s="74">
        <f t="shared" si="4"/>
        <v>0</v>
      </c>
      <c r="H32" s="74">
        <f t="shared" si="5"/>
        <v>0</v>
      </c>
      <c r="I32" s="74">
        <f t="shared" si="3"/>
        <v>0</v>
      </c>
      <c r="J32" s="249"/>
    </row>
    <row r="33" spans="1:10" s="65" customFormat="1" ht="30" customHeight="1" x14ac:dyDescent="0.2">
      <c r="A33" s="130">
        <v>13</v>
      </c>
      <c r="B33" s="158" t="s">
        <v>377</v>
      </c>
      <c r="C33" s="167">
        <v>10</v>
      </c>
      <c r="D33" s="153" t="s">
        <v>1</v>
      </c>
      <c r="E33" s="234"/>
      <c r="F33" s="236"/>
      <c r="G33" s="74">
        <f t="shared" si="4"/>
        <v>0</v>
      </c>
      <c r="H33" s="74">
        <f t="shared" si="5"/>
        <v>0</v>
      </c>
      <c r="I33" s="74">
        <f t="shared" si="3"/>
        <v>0</v>
      </c>
      <c r="J33" s="240"/>
    </row>
    <row r="34" spans="1:10" s="8" customFormat="1" ht="30" customHeight="1" x14ac:dyDescent="0.2">
      <c r="A34" s="130">
        <v>14</v>
      </c>
      <c r="B34" s="158" t="s">
        <v>379</v>
      </c>
      <c r="C34" s="167">
        <v>40</v>
      </c>
      <c r="D34" s="153" t="s">
        <v>1</v>
      </c>
      <c r="E34" s="234"/>
      <c r="F34" s="236"/>
      <c r="G34" s="74">
        <f t="shared" si="4"/>
        <v>0</v>
      </c>
      <c r="H34" s="74">
        <f t="shared" si="5"/>
        <v>0</v>
      </c>
      <c r="I34" s="74">
        <f t="shared" si="3"/>
        <v>0</v>
      </c>
      <c r="J34" s="240"/>
    </row>
    <row r="35" spans="1:10" s="8" customFormat="1" ht="30" customHeight="1" x14ac:dyDescent="0.2">
      <c r="A35" s="130">
        <v>15</v>
      </c>
      <c r="B35" s="158" t="s">
        <v>504</v>
      </c>
      <c r="C35" s="167">
        <v>90</v>
      </c>
      <c r="D35" s="153" t="s">
        <v>1</v>
      </c>
      <c r="E35" s="234"/>
      <c r="F35" s="236"/>
      <c r="G35" s="74">
        <f t="shared" si="4"/>
        <v>0</v>
      </c>
      <c r="H35" s="74">
        <f t="shared" si="5"/>
        <v>0</v>
      </c>
      <c r="I35" s="74">
        <f t="shared" si="3"/>
        <v>0</v>
      </c>
      <c r="J35" s="240"/>
    </row>
    <row r="36" spans="1:10" s="109" customFormat="1" ht="37.5" customHeight="1" x14ac:dyDescent="0.2">
      <c r="A36" s="130">
        <v>16</v>
      </c>
      <c r="B36" s="158" t="s">
        <v>592</v>
      </c>
      <c r="C36" s="169">
        <v>50</v>
      </c>
      <c r="D36" s="108" t="s">
        <v>1</v>
      </c>
      <c r="E36" s="247"/>
      <c r="F36" s="248"/>
      <c r="G36" s="74">
        <f t="shared" si="4"/>
        <v>0</v>
      </c>
      <c r="H36" s="74">
        <f t="shared" si="5"/>
        <v>0</v>
      </c>
      <c r="I36" s="74">
        <f t="shared" si="3"/>
        <v>0</v>
      </c>
      <c r="J36" s="249"/>
    </row>
    <row r="37" spans="1:10" s="109" customFormat="1" ht="39" customHeight="1" x14ac:dyDescent="0.2">
      <c r="A37" s="130">
        <v>17</v>
      </c>
      <c r="B37" s="158" t="s">
        <v>593</v>
      </c>
      <c r="C37" s="169">
        <v>50</v>
      </c>
      <c r="D37" s="108" t="s">
        <v>1</v>
      </c>
      <c r="E37" s="247"/>
      <c r="F37" s="248"/>
      <c r="G37" s="74">
        <f t="shared" si="4"/>
        <v>0</v>
      </c>
      <c r="H37" s="74">
        <f t="shared" si="5"/>
        <v>0</v>
      </c>
      <c r="I37" s="74">
        <f t="shared" si="3"/>
        <v>0</v>
      </c>
      <c r="J37" s="249"/>
    </row>
    <row r="38" spans="1:10" s="109" customFormat="1" ht="25.5" customHeight="1" x14ac:dyDescent="0.2">
      <c r="A38" s="130">
        <v>18</v>
      </c>
      <c r="B38" s="158" t="s">
        <v>545</v>
      </c>
      <c r="C38" s="169">
        <v>100</v>
      </c>
      <c r="D38" s="108" t="s">
        <v>1</v>
      </c>
      <c r="E38" s="247"/>
      <c r="F38" s="248"/>
      <c r="G38" s="74">
        <f t="shared" si="4"/>
        <v>0</v>
      </c>
      <c r="H38" s="74">
        <f t="shared" si="5"/>
        <v>0</v>
      </c>
      <c r="I38" s="74">
        <f t="shared" si="3"/>
        <v>0</v>
      </c>
      <c r="J38" s="249"/>
    </row>
    <row r="39" spans="1:10" s="8" customFormat="1" ht="30" customHeight="1" x14ac:dyDescent="0.2">
      <c r="A39" s="130">
        <v>19</v>
      </c>
      <c r="B39" s="158" t="s">
        <v>104</v>
      </c>
      <c r="C39" s="167">
        <v>300</v>
      </c>
      <c r="D39" s="153" t="s">
        <v>1</v>
      </c>
      <c r="E39" s="234"/>
      <c r="F39" s="236"/>
      <c r="G39" s="74">
        <f t="shared" si="4"/>
        <v>0</v>
      </c>
      <c r="H39" s="74">
        <f t="shared" si="5"/>
        <v>0</v>
      </c>
      <c r="I39" s="74">
        <f t="shared" si="3"/>
        <v>0</v>
      </c>
      <c r="J39" s="240"/>
    </row>
    <row r="40" spans="1:10" s="8" customFormat="1" ht="20.100000000000001" customHeight="1" x14ac:dyDescent="0.2">
      <c r="A40" s="43"/>
      <c r="B40" s="73" t="s">
        <v>372</v>
      </c>
      <c r="C40" s="68" t="s">
        <v>6</v>
      </c>
      <c r="D40" s="68" t="s">
        <v>6</v>
      </c>
      <c r="E40" s="68" t="s">
        <v>6</v>
      </c>
      <c r="F40" s="69" t="s">
        <v>6</v>
      </c>
      <c r="G40" s="148">
        <f>SUM(G21:G39)</f>
        <v>0</v>
      </c>
      <c r="H40" s="148">
        <f>SUM(H21:H39)</f>
        <v>0</v>
      </c>
      <c r="I40" s="148">
        <f>SUM(I21:I39)</f>
        <v>0</v>
      </c>
      <c r="J40" s="149">
        <f>SUM(J21:J39)</f>
        <v>0</v>
      </c>
    </row>
    <row r="41" spans="1:10" s="8" customFormat="1" ht="15" customHeight="1" x14ac:dyDescent="0.2">
      <c r="A41" s="283" t="s">
        <v>646</v>
      </c>
      <c r="B41" s="283"/>
      <c r="C41" s="283"/>
      <c r="D41" s="283"/>
      <c r="E41" s="283"/>
      <c r="F41" s="283"/>
      <c r="G41" s="283"/>
      <c r="H41" s="283"/>
      <c r="I41" s="283"/>
      <c r="J41" s="283"/>
    </row>
    <row r="42" spans="1:10" s="8" customFormat="1" ht="30" customHeight="1" x14ac:dyDescent="0.2">
      <c r="A42" s="116">
        <v>1</v>
      </c>
      <c r="B42" s="82" t="s">
        <v>106</v>
      </c>
      <c r="C42" s="174">
        <v>100</v>
      </c>
      <c r="D42" s="153" t="s">
        <v>1</v>
      </c>
      <c r="E42" s="234"/>
      <c r="F42" s="236"/>
      <c r="G42" s="157">
        <f>C42*ROUND(F42, 4)</f>
        <v>0</v>
      </c>
      <c r="H42" s="157">
        <f>G42*0.095</f>
        <v>0</v>
      </c>
      <c r="I42" s="157">
        <f>G42+H42</f>
        <v>0</v>
      </c>
      <c r="J42" s="240"/>
    </row>
    <row r="43" spans="1:10" s="8" customFormat="1" ht="30" customHeight="1" x14ac:dyDescent="0.2">
      <c r="A43" s="116">
        <v>2</v>
      </c>
      <c r="B43" s="158" t="s">
        <v>107</v>
      </c>
      <c r="C43" s="174">
        <v>100</v>
      </c>
      <c r="D43" s="153" t="s">
        <v>1</v>
      </c>
      <c r="E43" s="234"/>
      <c r="F43" s="236"/>
      <c r="G43" s="157">
        <f t="shared" ref="G43:G51" si="6">C43*ROUND(F43, 4)</f>
        <v>0</v>
      </c>
      <c r="H43" s="157">
        <f t="shared" ref="H43:H51" si="7">G43*0.095</f>
        <v>0</v>
      </c>
      <c r="I43" s="157">
        <f t="shared" ref="I43:I51" si="8">G43+H43</f>
        <v>0</v>
      </c>
      <c r="J43" s="240"/>
    </row>
    <row r="44" spans="1:10" s="8" customFormat="1" ht="30" customHeight="1" x14ac:dyDescent="0.2">
      <c r="A44" s="116">
        <v>3</v>
      </c>
      <c r="B44" s="158" t="s">
        <v>105</v>
      </c>
      <c r="C44" s="174">
        <v>10</v>
      </c>
      <c r="D44" s="153" t="s">
        <v>1</v>
      </c>
      <c r="E44" s="234"/>
      <c r="F44" s="236"/>
      <c r="G44" s="157">
        <f t="shared" si="6"/>
        <v>0</v>
      </c>
      <c r="H44" s="157">
        <f t="shared" si="7"/>
        <v>0</v>
      </c>
      <c r="I44" s="157">
        <f t="shared" si="8"/>
        <v>0</v>
      </c>
      <c r="J44" s="240"/>
    </row>
    <row r="45" spans="1:10" s="152" customFormat="1" ht="30" customHeight="1" x14ac:dyDescent="0.2">
      <c r="A45" s="116">
        <v>4</v>
      </c>
      <c r="B45" s="158" t="s">
        <v>710</v>
      </c>
      <c r="C45" s="174">
        <v>10</v>
      </c>
      <c r="D45" s="153" t="s">
        <v>1</v>
      </c>
      <c r="E45" s="234"/>
      <c r="F45" s="236"/>
      <c r="G45" s="157">
        <f t="shared" si="6"/>
        <v>0</v>
      </c>
      <c r="H45" s="157">
        <f t="shared" si="7"/>
        <v>0</v>
      </c>
      <c r="I45" s="157">
        <f t="shared" si="8"/>
        <v>0</v>
      </c>
      <c r="J45" s="240"/>
    </row>
    <row r="46" spans="1:10" s="8" customFormat="1" ht="30" customHeight="1" x14ac:dyDescent="0.2">
      <c r="A46" s="116">
        <v>5</v>
      </c>
      <c r="B46" s="158" t="s">
        <v>709</v>
      </c>
      <c r="C46" s="174">
        <v>50</v>
      </c>
      <c r="D46" s="153" t="s">
        <v>1</v>
      </c>
      <c r="E46" s="234"/>
      <c r="F46" s="236"/>
      <c r="G46" s="157">
        <f t="shared" si="6"/>
        <v>0</v>
      </c>
      <c r="H46" s="157">
        <f t="shared" si="7"/>
        <v>0</v>
      </c>
      <c r="I46" s="157">
        <f t="shared" si="8"/>
        <v>0</v>
      </c>
      <c r="J46" s="240"/>
    </row>
    <row r="47" spans="1:10" s="8" customFormat="1" ht="30" customHeight="1" x14ac:dyDescent="0.2">
      <c r="A47" s="116">
        <v>6</v>
      </c>
      <c r="B47" s="158" t="s">
        <v>708</v>
      </c>
      <c r="C47" s="174">
        <v>10</v>
      </c>
      <c r="D47" s="153" t="s">
        <v>1</v>
      </c>
      <c r="E47" s="234"/>
      <c r="F47" s="236"/>
      <c r="G47" s="157">
        <f t="shared" si="6"/>
        <v>0</v>
      </c>
      <c r="H47" s="157">
        <f t="shared" si="7"/>
        <v>0</v>
      </c>
      <c r="I47" s="157">
        <f t="shared" si="8"/>
        <v>0</v>
      </c>
      <c r="J47" s="240"/>
    </row>
    <row r="48" spans="1:10" s="8" customFormat="1" ht="30" customHeight="1" x14ac:dyDescent="0.2">
      <c r="A48" s="116">
        <v>7</v>
      </c>
      <c r="B48" s="158" t="s">
        <v>707</v>
      </c>
      <c r="C48" s="174">
        <v>45</v>
      </c>
      <c r="D48" s="153" t="s">
        <v>1</v>
      </c>
      <c r="E48" s="234"/>
      <c r="F48" s="236"/>
      <c r="G48" s="157">
        <f t="shared" si="6"/>
        <v>0</v>
      </c>
      <c r="H48" s="157">
        <f t="shared" si="7"/>
        <v>0</v>
      </c>
      <c r="I48" s="157">
        <f t="shared" si="8"/>
        <v>0</v>
      </c>
      <c r="J48" s="240"/>
    </row>
    <row r="49" spans="1:10" s="65" customFormat="1" ht="30" customHeight="1" x14ac:dyDescent="0.2">
      <c r="A49" s="116">
        <v>8</v>
      </c>
      <c r="B49" s="158" t="s">
        <v>706</v>
      </c>
      <c r="C49" s="174">
        <v>5</v>
      </c>
      <c r="D49" s="153" t="s">
        <v>1</v>
      </c>
      <c r="E49" s="234"/>
      <c r="F49" s="236"/>
      <c r="G49" s="157">
        <f t="shared" si="6"/>
        <v>0</v>
      </c>
      <c r="H49" s="157">
        <f t="shared" si="7"/>
        <v>0</v>
      </c>
      <c r="I49" s="157">
        <f t="shared" si="8"/>
        <v>0</v>
      </c>
      <c r="J49" s="240"/>
    </row>
    <row r="50" spans="1:10" s="109" customFormat="1" ht="36" customHeight="1" x14ac:dyDescent="0.2">
      <c r="A50" s="116">
        <v>9</v>
      </c>
      <c r="B50" s="158" t="s">
        <v>705</v>
      </c>
      <c r="C50" s="175">
        <v>15</v>
      </c>
      <c r="D50" s="108" t="s">
        <v>1</v>
      </c>
      <c r="E50" s="247"/>
      <c r="F50" s="248"/>
      <c r="G50" s="157">
        <f t="shared" si="6"/>
        <v>0</v>
      </c>
      <c r="H50" s="157">
        <f t="shared" si="7"/>
        <v>0</v>
      </c>
      <c r="I50" s="157">
        <f t="shared" si="8"/>
        <v>0</v>
      </c>
      <c r="J50" s="249"/>
    </row>
    <row r="51" spans="1:10" s="109" customFormat="1" ht="68.099999999999994" customHeight="1" x14ac:dyDescent="0.2">
      <c r="A51" s="116">
        <v>10</v>
      </c>
      <c r="B51" s="158" t="s">
        <v>546</v>
      </c>
      <c r="C51" s="175">
        <v>10</v>
      </c>
      <c r="D51" s="108" t="s">
        <v>1</v>
      </c>
      <c r="E51" s="247"/>
      <c r="F51" s="248"/>
      <c r="G51" s="157">
        <f t="shared" si="6"/>
        <v>0</v>
      </c>
      <c r="H51" s="157">
        <f t="shared" si="7"/>
        <v>0</v>
      </c>
      <c r="I51" s="157">
        <f t="shared" si="8"/>
        <v>0</v>
      </c>
      <c r="J51" s="249"/>
    </row>
    <row r="52" spans="1:10" s="8" customFormat="1" ht="20.100000000000001" customHeight="1" x14ac:dyDescent="0.2">
      <c r="A52" s="97"/>
      <c r="B52" s="73" t="s">
        <v>373</v>
      </c>
      <c r="C52" s="98" t="s">
        <v>6</v>
      </c>
      <c r="D52" s="98" t="s">
        <v>6</v>
      </c>
      <c r="E52" s="68" t="s">
        <v>6</v>
      </c>
      <c r="F52" s="69" t="s">
        <v>6</v>
      </c>
      <c r="G52" s="148">
        <f>SUM(G42:G51)</f>
        <v>0</v>
      </c>
      <c r="H52" s="148">
        <f>SUM(H42:H51)</f>
        <v>0</v>
      </c>
      <c r="I52" s="148">
        <f>SUM(I42:I51)</f>
        <v>0</v>
      </c>
      <c r="J52" s="149">
        <f>SUM(J42:J51)</f>
        <v>0</v>
      </c>
    </row>
    <row r="53" spans="1:10" s="65" customFormat="1" ht="15" customHeight="1" x14ac:dyDescent="0.2">
      <c r="A53" s="283" t="s">
        <v>647</v>
      </c>
      <c r="B53" s="283"/>
      <c r="C53" s="283"/>
      <c r="D53" s="283"/>
      <c r="E53" s="283"/>
      <c r="F53" s="283"/>
      <c r="G53" s="283"/>
      <c r="H53" s="283"/>
      <c r="I53" s="283"/>
      <c r="J53" s="283"/>
    </row>
    <row r="54" spans="1:10" s="65" customFormat="1" ht="27" customHeight="1" x14ac:dyDescent="0.2">
      <c r="A54" s="30">
        <v>1</v>
      </c>
      <c r="B54" s="158" t="s">
        <v>169</v>
      </c>
      <c r="C54" s="174">
        <v>1</v>
      </c>
      <c r="D54" s="153" t="s">
        <v>1</v>
      </c>
      <c r="E54" s="234"/>
      <c r="F54" s="236"/>
      <c r="G54" s="157">
        <f>C54*ROUND(F54, 4)</f>
        <v>0</v>
      </c>
      <c r="H54" s="157">
        <f>G54*0.095</f>
        <v>0</v>
      </c>
      <c r="I54" s="157">
        <f t="shared" ref="I54:I74" si="9">G54+H54</f>
        <v>0</v>
      </c>
      <c r="J54" s="240"/>
    </row>
    <row r="55" spans="1:10" s="65" customFormat="1" ht="18.75" customHeight="1" x14ac:dyDescent="0.2">
      <c r="A55" s="116">
        <v>2</v>
      </c>
      <c r="B55" s="158" t="s">
        <v>170</v>
      </c>
      <c r="C55" s="174">
        <v>7</v>
      </c>
      <c r="D55" s="153" t="s">
        <v>1</v>
      </c>
      <c r="E55" s="234"/>
      <c r="F55" s="236"/>
      <c r="G55" s="157">
        <f t="shared" ref="G55:G74" si="10">C55*ROUND(F55, 4)</f>
        <v>0</v>
      </c>
      <c r="H55" s="157">
        <f t="shared" ref="H55:H74" si="11">G55*0.095</f>
        <v>0</v>
      </c>
      <c r="I55" s="157">
        <f t="shared" si="9"/>
        <v>0</v>
      </c>
      <c r="J55" s="240"/>
    </row>
    <row r="56" spans="1:10" s="65" customFormat="1" ht="20.25" customHeight="1" x14ac:dyDescent="0.2">
      <c r="A56" s="30">
        <v>3</v>
      </c>
      <c r="B56" s="158" t="s">
        <v>171</v>
      </c>
      <c r="C56" s="193">
        <v>3</v>
      </c>
      <c r="D56" s="153" t="s">
        <v>1</v>
      </c>
      <c r="E56" s="234"/>
      <c r="F56" s="236"/>
      <c r="G56" s="157">
        <f t="shared" si="10"/>
        <v>0</v>
      </c>
      <c r="H56" s="157">
        <f t="shared" si="11"/>
        <v>0</v>
      </c>
      <c r="I56" s="157">
        <f t="shared" si="9"/>
        <v>0</v>
      </c>
      <c r="J56" s="240"/>
    </row>
    <row r="57" spans="1:10" s="109" customFormat="1" ht="18" customHeight="1" x14ac:dyDescent="0.2">
      <c r="A57" s="30">
        <v>4</v>
      </c>
      <c r="B57" s="158" t="s">
        <v>172</v>
      </c>
      <c r="C57" s="175">
        <v>100</v>
      </c>
      <c r="D57" s="108" t="s">
        <v>1</v>
      </c>
      <c r="E57" s="247"/>
      <c r="F57" s="248"/>
      <c r="G57" s="157">
        <f t="shared" si="10"/>
        <v>0</v>
      </c>
      <c r="H57" s="157">
        <f t="shared" si="11"/>
        <v>0</v>
      </c>
      <c r="I57" s="157">
        <f t="shared" si="9"/>
        <v>0</v>
      </c>
      <c r="J57" s="249"/>
    </row>
    <row r="58" spans="1:10" s="65" customFormat="1" ht="21" customHeight="1" x14ac:dyDescent="0.2">
      <c r="A58" s="116">
        <v>5</v>
      </c>
      <c r="B58" s="158" t="s">
        <v>173</v>
      </c>
      <c r="C58" s="174">
        <v>100</v>
      </c>
      <c r="D58" s="153" t="s">
        <v>1</v>
      </c>
      <c r="E58" s="234"/>
      <c r="F58" s="236"/>
      <c r="G58" s="157">
        <f t="shared" si="10"/>
        <v>0</v>
      </c>
      <c r="H58" s="157">
        <f t="shared" si="11"/>
        <v>0</v>
      </c>
      <c r="I58" s="157">
        <f t="shared" si="9"/>
        <v>0</v>
      </c>
      <c r="J58" s="240"/>
    </row>
    <row r="59" spans="1:10" s="65" customFormat="1" ht="20.25" customHeight="1" x14ac:dyDescent="0.2">
      <c r="A59" s="30">
        <v>6</v>
      </c>
      <c r="B59" s="158" t="s">
        <v>400</v>
      </c>
      <c r="C59" s="174">
        <v>1</v>
      </c>
      <c r="D59" s="153" t="s">
        <v>1</v>
      </c>
      <c r="E59" s="234"/>
      <c r="F59" s="236"/>
      <c r="G59" s="157">
        <f t="shared" si="10"/>
        <v>0</v>
      </c>
      <c r="H59" s="157">
        <f t="shared" si="11"/>
        <v>0</v>
      </c>
      <c r="I59" s="157">
        <f t="shared" si="9"/>
        <v>0</v>
      </c>
      <c r="J59" s="240"/>
    </row>
    <row r="60" spans="1:10" s="65" customFormat="1" ht="18" customHeight="1" x14ac:dyDescent="0.2">
      <c r="A60" s="30">
        <v>7</v>
      </c>
      <c r="B60" s="158" t="s">
        <v>174</v>
      </c>
      <c r="C60" s="174">
        <v>5</v>
      </c>
      <c r="D60" s="153" t="s">
        <v>1</v>
      </c>
      <c r="E60" s="234"/>
      <c r="F60" s="236"/>
      <c r="G60" s="157">
        <f t="shared" si="10"/>
        <v>0</v>
      </c>
      <c r="H60" s="157">
        <f t="shared" si="11"/>
        <v>0</v>
      </c>
      <c r="I60" s="157">
        <f t="shared" si="9"/>
        <v>0</v>
      </c>
      <c r="J60" s="240"/>
    </row>
    <row r="61" spans="1:10" s="65" customFormat="1" ht="20.100000000000001" customHeight="1" x14ac:dyDescent="0.2">
      <c r="A61" s="116">
        <v>8</v>
      </c>
      <c r="B61" s="158" t="s">
        <v>175</v>
      </c>
      <c r="C61" s="174">
        <v>2</v>
      </c>
      <c r="D61" s="153" t="s">
        <v>1</v>
      </c>
      <c r="E61" s="234"/>
      <c r="F61" s="236"/>
      <c r="G61" s="157">
        <f t="shared" si="10"/>
        <v>0</v>
      </c>
      <c r="H61" s="157">
        <f t="shared" si="11"/>
        <v>0</v>
      </c>
      <c r="I61" s="157">
        <f t="shared" si="9"/>
        <v>0</v>
      </c>
      <c r="J61" s="240"/>
    </row>
    <row r="62" spans="1:10" s="65" customFormat="1" ht="21" customHeight="1" x14ac:dyDescent="0.2">
      <c r="A62" s="30">
        <v>9</v>
      </c>
      <c r="B62" s="158" t="s">
        <v>176</v>
      </c>
      <c r="C62" s="194">
        <v>1</v>
      </c>
      <c r="D62" s="153" t="s">
        <v>1</v>
      </c>
      <c r="E62" s="234"/>
      <c r="F62" s="236"/>
      <c r="G62" s="157">
        <f t="shared" si="10"/>
        <v>0</v>
      </c>
      <c r="H62" s="157">
        <f t="shared" si="11"/>
        <v>0</v>
      </c>
      <c r="I62" s="157">
        <f t="shared" si="9"/>
        <v>0</v>
      </c>
      <c r="J62" s="240"/>
    </row>
    <row r="63" spans="1:10" s="65" customFormat="1" ht="28.5" customHeight="1" x14ac:dyDescent="0.2">
      <c r="A63" s="30">
        <v>10</v>
      </c>
      <c r="B63" s="158" t="s">
        <v>177</v>
      </c>
      <c r="C63" s="195">
        <v>4</v>
      </c>
      <c r="D63" s="153" t="s">
        <v>1</v>
      </c>
      <c r="E63" s="234"/>
      <c r="F63" s="236"/>
      <c r="G63" s="157">
        <f t="shared" si="10"/>
        <v>0</v>
      </c>
      <c r="H63" s="157">
        <f t="shared" si="11"/>
        <v>0</v>
      </c>
      <c r="I63" s="157">
        <f t="shared" si="9"/>
        <v>0</v>
      </c>
      <c r="J63" s="240"/>
    </row>
    <row r="64" spans="1:10" s="65" customFormat="1" ht="27" customHeight="1" x14ac:dyDescent="0.2">
      <c r="A64" s="116">
        <v>11</v>
      </c>
      <c r="B64" s="158" t="s">
        <v>178</v>
      </c>
      <c r="C64" s="194">
        <v>20</v>
      </c>
      <c r="D64" s="153" t="s">
        <v>1</v>
      </c>
      <c r="E64" s="234"/>
      <c r="F64" s="236"/>
      <c r="G64" s="157">
        <f t="shared" si="10"/>
        <v>0</v>
      </c>
      <c r="H64" s="157">
        <f t="shared" si="11"/>
        <v>0</v>
      </c>
      <c r="I64" s="157">
        <f t="shared" si="9"/>
        <v>0</v>
      </c>
      <c r="J64" s="240"/>
    </row>
    <row r="65" spans="1:10" s="109" customFormat="1" ht="39.6" customHeight="1" x14ac:dyDescent="0.2">
      <c r="A65" s="30">
        <v>12</v>
      </c>
      <c r="B65" s="158" t="s">
        <v>547</v>
      </c>
      <c r="C65" s="195">
        <v>7</v>
      </c>
      <c r="D65" s="108" t="s">
        <v>1</v>
      </c>
      <c r="E65" s="247"/>
      <c r="F65" s="248"/>
      <c r="G65" s="157">
        <f t="shared" si="10"/>
        <v>0</v>
      </c>
      <c r="H65" s="157">
        <f t="shared" si="11"/>
        <v>0</v>
      </c>
      <c r="I65" s="157">
        <f t="shared" si="9"/>
        <v>0</v>
      </c>
      <c r="J65" s="249"/>
    </row>
    <row r="66" spans="1:10" s="65" customFormat="1" ht="27" customHeight="1" x14ac:dyDescent="0.2">
      <c r="A66" s="30">
        <v>13</v>
      </c>
      <c r="B66" s="158" t="s">
        <v>179</v>
      </c>
      <c r="C66" s="194">
        <v>2</v>
      </c>
      <c r="D66" s="153" t="s">
        <v>1</v>
      </c>
      <c r="E66" s="234"/>
      <c r="F66" s="236"/>
      <c r="G66" s="157">
        <f t="shared" si="10"/>
        <v>0</v>
      </c>
      <c r="H66" s="157">
        <f t="shared" si="11"/>
        <v>0</v>
      </c>
      <c r="I66" s="157">
        <f t="shared" si="9"/>
        <v>0</v>
      </c>
      <c r="J66" s="240"/>
    </row>
    <row r="67" spans="1:10" s="65" customFormat="1" ht="15.75" customHeight="1" x14ac:dyDescent="0.2">
      <c r="A67" s="116">
        <v>14</v>
      </c>
      <c r="B67" s="158" t="s">
        <v>180</v>
      </c>
      <c r="C67" s="194">
        <v>1</v>
      </c>
      <c r="D67" s="153" t="s">
        <v>1</v>
      </c>
      <c r="E67" s="234"/>
      <c r="F67" s="236"/>
      <c r="G67" s="157">
        <f t="shared" si="10"/>
        <v>0</v>
      </c>
      <c r="H67" s="157">
        <f t="shared" si="11"/>
        <v>0</v>
      </c>
      <c r="I67" s="157">
        <f t="shared" si="9"/>
        <v>0</v>
      </c>
      <c r="J67" s="240"/>
    </row>
    <row r="68" spans="1:10" s="65" customFormat="1" ht="19.5" customHeight="1" x14ac:dyDescent="0.2">
      <c r="A68" s="30">
        <v>15</v>
      </c>
      <c r="B68" s="158" t="s">
        <v>181</v>
      </c>
      <c r="C68" s="194">
        <v>1</v>
      </c>
      <c r="D68" s="153" t="s">
        <v>1</v>
      </c>
      <c r="E68" s="234"/>
      <c r="F68" s="236"/>
      <c r="G68" s="157">
        <f t="shared" si="10"/>
        <v>0</v>
      </c>
      <c r="H68" s="157">
        <f t="shared" si="11"/>
        <v>0</v>
      </c>
      <c r="I68" s="157">
        <f t="shared" si="9"/>
        <v>0</v>
      </c>
      <c r="J68" s="240"/>
    </row>
    <row r="69" spans="1:10" s="65" customFormat="1" ht="16.5" customHeight="1" x14ac:dyDescent="0.2">
      <c r="A69" s="30">
        <v>16</v>
      </c>
      <c r="B69" s="158" t="s">
        <v>182</v>
      </c>
      <c r="C69" s="194">
        <v>2</v>
      </c>
      <c r="D69" s="153" t="s">
        <v>1</v>
      </c>
      <c r="E69" s="234"/>
      <c r="F69" s="236"/>
      <c r="G69" s="157">
        <f t="shared" si="10"/>
        <v>0</v>
      </c>
      <c r="H69" s="157">
        <f t="shared" si="11"/>
        <v>0</v>
      </c>
      <c r="I69" s="157">
        <f t="shared" si="9"/>
        <v>0</v>
      </c>
      <c r="J69" s="240"/>
    </row>
    <row r="70" spans="1:10" s="65" customFormat="1" ht="30" customHeight="1" x14ac:dyDescent="0.2">
      <c r="A70" s="116">
        <v>17</v>
      </c>
      <c r="B70" s="158" t="s">
        <v>265</v>
      </c>
      <c r="C70" s="194">
        <v>10</v>
      </c>
      <c r="D70" s="153" t="s">
        <v>1</v>
      </c>
      <c r="E70" s="234"/>
      <c r="F70" s="236"/>
      <c r="G70" s="157">
        <f t="shared" si="10"/>
        <v>0</v>
      </c>
      <c r="H70" s="157">
        <f t="shared" si="11"/>
        <v>0</v>
      </c>
      <c r="I70" s="157">
        <f t="shared" si="9"/>
        <v>0</v>
      </c>
      <c r="J70" s="240"/>
    </row>
    <row r="71" spans="1:10" s="86" customFormat="1" ht="23.25" customHeight="1" x14ac:dyDescent="0.2">
      <c r="A71" s="30">
        <v>18</v>
      </c>
      <c r="B71" s="158" t="s">
        <v>597</v>
      </c>
      <c r="C71" s="194">
        <v>0.5</v>
      </c>
      <c r="D71" s="153" t="s">
        <v>1</v>
      </c>
      <c r="E71" s="234"/>
      <c r="F71" s="236"/>
      <c r="G71" s="157">
        <f t="shared" si="10"/>
        <v>0</v>
      </c>
      <c r="H71" s="157">
        <f t="shared" si="11"/>
        <v>0</v>
      </c>
      <c r="I71" s="157">
        <f t="shared" si="9"/>
        <v>0</v>
      </c>
      <c r="J71" s="240"/>
    </row>
    <row r="72" spans="1:10" s="65" customFormat="1" ht="20.25" customHeight="1" x14ac:dyDescent="0.2">
      <c r="A72" s="30">
        <v>19</v>
      </c>
      <c r="B72" s="158" t="s">
        <v>183</v>
      </c>
      <c r="C72" s="194">
        <v>10</v>
      </c>
      <c r="D72" s="153" t="s">
        <v>1</v>
      </c>
      <c r="E72" s="234"/>
      <c r="F72" s="236"/>
      <c r="G72" s="157">
        <f t="shared" si="10"/>
        <v>0</v>
      </c>
      <c r="H72" s="157">
        <f t="shared" si="11"/>
        <v>0</v>
      </c>
      <c r="I72" s="157">
        <f t="shared" si="9"/>
        <v>0</v>
      </c>
      <c r="J72" s="240"/>
    </row>
    <row r="73" spans="1:10" s="152" customFormat="1" ht="24" customHeight="1" x14ac:dyDescent="0.2">
      <c r="A73" s="116">
        <v>20</v>
      </c>
      <c r="B73" s="158" t="s">
        <v>154</v>
      </c>
      <c r="C73" s="194">
        <v>0.5</v>
      </c>
      <c r="D73" s="153" t="s">
        <v>1</v>
      </c>
      <c r="E73" s="234"/>
      <c r="F73" s="236"/>
      <c r="G73" s="157">
        <f t="shared" si="10"/>
        <v>0</v>
      </c>
      <c r="H73" s="157">
        <f t="shared" si="11"/>
        <v>0</v>
      </c>
      <c r="I73" s="157">
        <f t="shared" si="9"/>
        <v>0</v>
      </c>
      <c r="J73" s="240"/>
    </row>
    <row r="74" spans="1:10" s="65" customFormat="1" ht="24" customHeight="1" x14ac:dyDescent="0.2">
      <c r="A74" s="30">
        <v>21</v>
      </c>
      <c r="B74" s="82" t="s">
        <v>421</v>
      </c>
      <c r="C74" s="194">
        <v>0.5</v>
      </c>
      <c r="D74" s="153" t="s">
        <v>1</v>
      </c>
      <c r="E74" s="234"/>
      <c r="F74" s="236"/>
      <c r="G74" s="157">
        <f t="shared" si="10"/>
        <v>0</v>
      </c>
      <c r="H74" s="157">
        <f t="shared" si="11"/>
        <v>0</v>
      </c>
      <c r="I74" s="157">
        <f t="shared" si="9"/>
        <v>0</v>
      </c>
      <c r="J74" s="240"/>
    </row>
    <row r="75" spans="1:10" s="65" customFormat="1" ht="20.100000000000001" customHeight="1" x14ac:dyDescent="0.2">
      <c r="A75" s="97"/>
      <c r="B75" s="73" t="s">
        <v>374</v>
      </c>
      <c r="C75" s="98" t="s">
        <v>6</v>
      </c>
      <c r="D75" s="98" t="s">
        <v>6</v>
      </c>
      <c r="E75" s="68" t="s">
        <v>6</v>
      </c>
      <c r="F75" s="69" t="s">
        <v>6</v>
      </c>
      <c r="G75" s="148">
        <f>SUM(G54:G74)</f>
        <v>0</v>
      </c>
      <c r="H75" s="148">
        <f>SUM(H54:H74)</f>
        <v>0</v>
      </c>
      <c r="I75" s="148">
        <f>SUM(I54:I74)</f>
        <v>0</v>
      </c>
      <c r="J75" s="149">
        <f>SUM(J54:J74)</f>
        <v>0</v>
      </c>
    </row>
    <row r="76" spans="1:10" s="65" customFormat="1" ht="15" customHeight="1" x14ac:dyDescent="0.2">
      <c r="A76" s="283" t="s">
        <v>648</v>
      </c>
      <c r="B76" s="283"/>
      <c r="C76" s="283"/>
      <c r="D76" s="283"/>
      <c r="E76" s="283"/>
      <c r="F76" s="283"/>
      <c r="G76" s="283"/>
      <c r="H76" s="283"/>
      <c r="I76" s="283"/>
      <c r="J76" s="283"/>
    </row>
    <row r="77" spans="1:10" s="65" customFormat="1" ht="31.5" customHeight="1" x14ac:dyDescent="0.2">
      <c r="A77" s="116">
        <v>1</v>
      </c>
      <c r="B77" s="159" t="s">
        <v>422</v>
      </c>
      <c r="C77" s="174">
        <v>460</v>
      </c>
      <c r="D77" s="153" t="s">
        <v>0</v>
      </c>
      <c r="E77" s="234"/>
      <c r="F77" s="236"/>
      <c r="G77" s="157">
        <f>C77*ROUND(F77, 4)</f>
        <v>0</v>
      </c>
      <c r="H77" s="157">
        <f>G77*0.095</f>
        <v>0</v>
      </c>
      <c r="I77" s="157">
        <f t="shared" ref="I77:I113" si="12">G77+H77</f>
        <v>0</v>
      </c>
      <c r="J77" s="240"/>
    </row>
    <row r="78" spans="1:10" s="152" customFormat="1" ht="31.5" customHeight="1" x14ac:dyDescent="0.2">
      <c r="A78" s="116">
        <v>2</v>
      </c>
      <c r="B78" s="159" t="s">
        <v>598</v>
      </c>
      <c r="C78" s="174">
        <v>25</v>
      </c>
      <c r="D78" s="153" t="s">
        <v>0</v>
      </c>
      <c r="E78" s="234"/>
      <c r="F78" s="236"/>
      <c r="G78" s="157">
        <f t="shared" ref="G78:G113" si="13">C78*ROUND(F78, 4)</f>
        <v>0</v>
      </c>
      <c r="H78" s="157">
        <f t="shared" ref="H78:H113" si="14">G78*0.095</f>
        <v>0</v>
      </c>
      <c r="I78" s="157">
        <f t="shared" si="12"/>
        <v>0</v>
      </c>
      <c r="J78" s="240"/>
    </row>
    <row r="79" spans="1:10" s="65" customFormat="1" ht="16.5" customHeight="1" x14ac:dyDescent="0.2">
      <c r="A79" s="116">
        <v>3</v>
      </c>
      <c r="B79" s="159" t="s">
        <v>184</v>
      </c>
      <c r="C79" s="174">
        <v>50</v>
      </c>
      <c r="D79" s="153" t="s">
        <v>0</v>
      </c>
      <c r="E79" s="234"/>
      <c r="F79" s="236"/>
      <c r="G79" s="157">
        <f t="shared" si="13"/>
        <v>0</v>
      </c>
      <c r="H79" s="157">
        <f t="shared" si="14"/>
        <v>0</v>
      </c>
      <c r="I79" s="157">
        <f t="shared" si="12"/>
        <v>0</v>
      </c>
      <c r="J79" s="240"/>
    </row>
    <row r="80" spans="1:10" s="65" customFormat="1" ht="40.35" customHeight="1" x14ac:dyDescent="0.2">
      <c r="A80" s="116">
        <v>4</v>
      </c>
      <c r="B80" s="159" t="s">
        <v>185</v>
      </c>
      <c r="C80" s="174">
        <v>1350</v>
      </c>
      <c r="D80" s="153" t="s">
        <v>1</v>
      </c>
      <c r="E80" s="234"/>
      <c r="F80" s="236"/>
      <c r="G80" s="157">
        <f t="shared" si="13"/>
        <v>0</v>
      </c>
      <c r="H80" s="157">
        <f t="shared" si="14"/>
        <v>0</v>
      </c>
      <c r="I80" s="157">
        <f t="shared" si="12"/>
        <v>0</v>
      </c>
      <c r="J80" s="240"/>
    </row>
    <row r="81" spans="1:10" s="65" customFormat="1" ht="25.5" customHeight="1" x14ac:dyDescent="0.2">
      <c r="A81" s="116">
        <v>5</v>
      </c>
      <c r="B81" s="114" t="s">
        <v>599</v>
      </c>
      <c r="C81" s="174">
        <v>10</v>
      </c>
      <c r="D81" s="153" t="s">
        <v>1</v>
      </c>
      <c r="E81" s="234"/>
      <c r="F81" s="236"/>
      <c r="G81" s="157">
        <f t="shared" si="13"/>
        <v>0</v>
      </c>
      <c r="H81" s="157">
        <f t="shared" si="14"/>
        <v>0</v>
      </c>
      <c r="I81" s="157">
        <f t="shared" si="12"/>
        <v>0</v>
      </c>
      <c r="J81" s="240"/>
    </row>
    <row r="82" spans="1:10" s="65" customFormat="1" ht="40.35" customHeight="1" x14ac:dyDescent="0.2">
      <c r="A82" s="116">
        <v>6</v>
      </c>
      <c r="B82" s="159" t="s">
        <v>600</v>
      </c>
      <c r="C82" s="180">
        <v>50</v>
      </c>
      <c r="D82" s="153" t="s">
        <v>1</v>
      </c>
      <c r="E82" s="234"/>
      <c r="F82" s="236"/>
      <c r="G82" s="157">
        <f t="shared" si="13"/>
        <v>0</v>
      </c>
      <c r="H82" s="157">
        <f t="shared" si="14"/>
        <v>0</v>
      </c>
      <c r="I82" s="157">
        <f t="shared" si="12"/>
        <v>0</v>
      </c>
      <c r="J82" s="240"/>
    </row>
    <row r="83" spans="1:10" s="65" customFormat="1" ht="30" customHeight="1" x14ac:dyDescent="0.2">
      <c r="A83" s="116">
        <v>7</v>
      </c>
      <c r="B83" s="159" t="s">
        <v>416</v>
      </c>
      <c r="C83" s="193">
        <v>50</v>
      </c>
      <c r="D83" s="153" t="s">
        <v>1</v>
      </c>
      <c r="E83" s="234"/>
      <c r="F83" s="236"/>
      <c r="G83" s="157">
        <f t="shared" si="13"/>
        <v>0</v>
      </c>
      <c r="H83" s="157">
        <f t="shared" si="14"/>
        <v>0</v>
      </c>
      <c r="I83" s="157">
        <f t="shared" si="12"/>
        <v>0</v>
      </c>
      <c r="J83" s="240"/>
    </row>
    <row r="84" spans="1:10" s="65" customFormat="1" ht="40.35" customHeight="1" x14ac:dyDescent="0.2">
      <c r="A84" s="116">
        <v>8</v>
      </c>
      <c r="B84" s="159" t="s">
        <v>417</v>
      </c>
      <c r="C84" s="180">
        <v>250</v>
      </c>
      <c r="D84" s="153" t="s">
        <v>1</v>
      </c>
      <c r="E84" s="234"/>
      <c r="F84" s="236"/>
      <c r="G84" s="157">
        <f t="shared" si="13"/>
        <v>0</v>
      </c>
      <c r="H84" s="157">
        <f t="shared" si="14"/>
        <v>0</v>
      </c>
      <c r="I84" s="157">
        <f t="shared" si="12"/>
        <v>0</v>
      </c>
      <c r="J84" s="240"/>
    </row>
    <row r="85" spans="1:10" s="109" customFormat="1" ht="43.5" customHeight="1" x14ac:dyDescent="0.2">
      <c r="A85" s="116">
        <v>9</v>
      </c>
      <c r="B85" s="90" t="s">
        <v>548</v>
      </c>
      <c r="C85" s="180">
        <v>50</v>
      </c>
      <c r="D85" s="108" t="s">
        <v>1</v>
      </c>
      <c r="E85" s="247"/>
      <c r="F85" s="248"/>
      <c r="G85" s="157">
        <f t="shared" si="13"/>
        <v>0</v>
      </c>
      <c r="H85" s="157">
        <f t="shared" si="14"/>
        <v>0</v>
      </c>
      <c r="I85" s="157">
        <f t="shared" si="12"/>
        <v>0</v>
      </c>
      <c r="J85" s="249"/>
    </row>
    <row r="86" spans="1:10" s="65" customFormat="1" ht="30" customHeight="1" x14ac:dyDescent="0.2">
      <c r="A86" s="116">
        <v>10</v>
      </c>
      <c r="B86" s="90" t="s">
        <v>186</v>
      </c>
      <c r="C86" s="193">
        <v>60</v>
      </c>
      <c r="D86" s="153" t="s">
        <v>1</v>
      </c>
      <c r="E86" s="234"/>
      <c r="F86" s="236"/>
      <c r="G86" s="157">
        <f t="shared" si="13"/>
        <v>0</v>
      </c>
      <c r="H86" s="157">
        <f t="shared" si="14"/>
        <v>0</v>
      </c>
      <c r="I86" s="157">
        <f t="shared" si="12"/>
        <v>0</v>
      </c>
      <c r="J86" s="240"/>
    </row>
    <row r="87" spans="1:10" s="65" customFormat="1" ht="30" customHeight="1" x14ac:dyDescent="0.2">
      <c r="A87" s="116">
        <v>11</v>
      </c>
      <c r="B87" s="90" t="s">
        <v>70</v>
      </c>
      <c r="C87" s="193">
        <v>50</v>
      </c>
      <c r="D87" s="153" t="s">
        <v>1</v>
      </c>
      <c r="E87" s="234"/>
      <c r="F87" s="236"/>
      <c r="G87" s="157">
        <f t="shared" si="13"/>
        <v>0</v>
      </c>
      <c r="H87" s="157">
        <f t="shared" si="14"/>
        <v>0</v>
      </c>
      <c r="I87" s="157">
        <f t="shared" si="12"/>
        <v>0</v>
      </c>
      <c r="J87" s="240"/>
    </row>
    <row r="88" spans="1:10" s="65" customFormat="1" ht="40.35" customHeight="1" x14ac:dyDescent="0.2">
      <c r="A88" s="116">
        <v>12</v>
      </c>
      <c r="B88" s="159" t="s">
        <v>102</v>
      </c>
      <c r="C88" s="193">
        <v>200</v>
      </c>
      <c r="D88" s="153" t="s">
        <v>1</v>
      </c>
      <c r="E88" s="234"/>
      <c r="F88" s="236"/>
      <c r="G88" s="157">
        <f t="shared" si="13"/>
        <v>0</v>
      </c>
      <c r="H88" s="157">
        <f t="shared" si="14"/>
        <v>0</v>
      </c>
      <c r="I88" s="157">
        <f t="shared" si="12"/>
        <v>0</v>
      </c>
      <c r="J88" s="240"/>
    </row>
    <row r="89" spans="1:10" s="65" customFormat="1" ht="30" customHeight="1" x14ac:dyDescent="0.2">
      <c r="A89" s="116">
        <v>13</v>
      </c>
      <c r="B89" s="159" t="s">
        <v>289</v>
      </c>
      <c r="C89" s="193">
        <v>900</v>
      </c>
      <c r="D89" s="153" t="s">
        <v>1</v>
      </c>
      <c r="E89" s="234"/>
      <c r="F89" s="236"/>
      <c r="G89" s="157">
        <f t="shared" si="13"/>
        <v>0</v>
      </c>
      <c r="H89" s="157">
        <f t="shared" si="14"/>
        <v>0</v>
      </c>
      <c r="I89" s="157">
        <f t="shared" si="12"/>
        <v>0</v>
      </c>
      <c r="J89" s="240"/>
    </row>
    <row r="90" spans="1:10" s="65" customFormat="1" ht="30" customHeight="1" x14ac:dyDescent="0.2">
      <c r="A90" s="116">
        <v>14</v>
      </c>
      <c r="B90" s="159" t="s">
        <v>187</v>
      </c>
      <c r="C90" s="193">
        <v>50</v>
      </c>
      <c r="D90" s="153" t="s">
        <v>1</v>
      </c>
      <c r="E90" s="234"/>
      <c r="F90" s="236"/>
      <c r="G90" s="157">
        <f t="shared" si="13"/>
        <v>0</v>
      </c>
      <c r="H90" s="157">
        <f t="shared" si="14"/>
        <v>0</v>
      </c>
      <c r="I90" s="157">
        <f t="shared" si="12"/>
        <v>0</v>
      </c>
      <c r="J90" s="240"/>
    </row>
    <row r="91" spans="1:10" s="65" customFormat="1" ht="30" customHeight="1" x14ac:dyDescent="0.2">
      <c r="A91" s="116">
        <v>15</v>
      </c>
      <c r="B91" s="159" t="s">
        <v>188</v>
      </c>
      <c r="C91" s="193">
        <v>50</v>
      </c>
      <c r="D91" s="153" t="s">
        <v>1</v>
      </c>
      <c r="E91" s="234"/>
      <c r="F91" s="236"/>
      <c r="G91" s="157">
        <f t="shared" si="13"/>
        <v>0</v>
      </c>
      <c r="H91" s="157">
        <f t="shared" si="14"/>
        <v>0</v>
      </c>
      <c r="I91" s="157">
        <f t="shared" si="12"/>
        <v>0</v>
      </c>
      <c r="J91" s="240"/>
    </row>
    <row r="92" spans="1:10" s="65" customFormat="1" ht="24.75" customHeight="1" x14ac:dyDescent="0.2">
      <c r="A92" s="116">
        <v>16</v>
      </c>
      <c r="B92" s="159" t="s">
        <v>431</v>
      </c>
      <c r="C92" s="193">
        <v>30</v>
      </c>
      <c r="D92" s="153" t="s">
        <v>1</v>
      </c>
      <c r="E92" s="234"/>
      <c r="F92" s="236"/>
      <c r="G92" s="157">
        <f t="shared" si="13"/>
        <v>0</v>
      </c>
      <c r="H92" s="157">
        <f t="shared" si="14"/>
        <v>0</v>
      </c>
      <c r="I92" s="157">
        <f t="shared" si="12"/>
        <v>0</v>
      </c>
      <c r="J92" s="240"/>
    </row>
    <row r="93" spans="1:10" s="65" customFormat="1" ht="20.100000000000001" customHeight="1" x14ac:dyDescent="0.2">
      <c r="A93" s="116">
        <v>17</v>
      </c>
      <c r="B93" s="159" t="s">
        <v>189</v>
      </c>
      <c r="C93" s="193">
        <v>10</v>
      </c>
      <c r="D93" s="153" t="s">
        <v>1</v>
      </c>
      <c r="E93" s="234"/>
      <c r="F93" s="236"/>
      <c r="G93" s="157">
        <f t="shared" si="13"/>
        <v>0</v>
      </c>
      <c r="H93" s="157">
        <f>G93*0.22</f>
        <v>0</v>
      </c>
      <c r="I93" s="157">
        <f t="shared" si="12"/>
        <v>0</v>
      </c>
      <c r="J93" s="240"/>
    </row>
    <row r="94" spans="1:10" s="65" customFormat="1" ht="20.100000000000001" customHeight="1" x14ac:dyDescent="0.2">
      <c r="A94" s="116">
        <v>18</v>
      </c>
      <c r="B94" s="159" t="s">
        <v>16</v>
      </c>
      <c r="C94" s="193">
        <v>500</v>
      </c>
      <c r="D94" s="153" t="s">
        <v>1</v>
      </c>
      <c r="E94" s="234"/>
      <c r="F94" s="236"/>
      <c r="G94" s="157">
        <f t="shared" si="13"/>
        <v>0</v>
      </c>
      <c r="H94" s="157">
        <f t="shared" si="14"/>
        <v>0</v>
      </c>
      <c r="I94" s="157">
        <f t="shared" si="12"/>
        <v>0</v>
      </c>
      <c r="J94" s="240"/>
    </row>
    <row r="95" spans="1:10" s="86" customFormat="1" ht="20.100000000000001" customHeight="1" x14ac:dyDescent="0.2">
      <c r="A95" s="116">
        <v>19</v>
      </c>
      <c r="B95" s="159" t="s">
        <v>190</v>
      </c>
      <c r="C95" s="193">
        <v>1500</v>
      </c>
      <c r="D95" s="153" t="s">
        <v>1</v>
      </c>
      <c r="E95" s="234"/>
      <c r="F95" s="236"/>
      <c r="G95" s="157">
        <f t="shared" si="13"/>
        <v>0</v>
      </c>
      <c r="H95" s="157">
        <f t="shared" si="14"/>
        <v>0</v>
      </c>
      <c r="I95" s="157">
        <f t="shared" si="12"/>
        <v>0</v>
      </c>
      <c r="J95" s="240"/>
    </row>
    <row r="96" spans="1:10" s="109" customFormat="1" ht="20.100000000000001" customHeight="1" x14ac:dyDescent="0.2">
      <c r="A96" s="116">
        <v>20</v>
      </c>
      <c r="B96" s="159" t="s">
        <v>549</v>
      </c>
      <c r="C96" s="180">
        <v>20</v>
      </c>
      <c r="D96" s="108" t="s">
        <v>1</v>
      </c>
      <c r="E96" s="247"/>
      <c r="F96" s="248"/>
      <c r="G96" s="157">
        <f t="shared" si="13"/>
        <v>0</v>
      </c>
      <c r="H96" s="157">
        <f t="shared" si="14"/>
        <v>0</v>
      </c>
      <c r="I96" s="157">
        <f t="shared" si="12"/>
        <v>0</v>
      </c>
      <c r="J96" s="249"/>
    </row>
    <row r="97" spans="1:10" s="65" customFormat="1" ht="20.100000000000001" customHeight="1" x14ac:dyDescent="0.2">
      <c r="A97" s="116">
        <v>21</v>
      </c>
      <c r="B97" s="159" t="s">
        <v>17</v>
      </c>
      <c r="C97" s="193">
        <v>60</v>
      </c>
      <c r="D97" s="153" t="s">
        <v>1</v>
      </c>
      <c r="E97" s="234"/>
      <c r="F97" s="236"/>
      <c r="G97" s="157">
        <f t="shared" si="13"/>
        <v>0</v>
      </c>
      <c r="H97" s="157">
        <f t="shared" si="14"/>
        <v>0</v>
      </c>
      <c r="I97" s="157">
        <f t="shared" si="12"/>
        <v>0</v>
      </c>
      <c r="J97" s="240"/>
    </row>
    <row r="98" spans="1:10" s="65" customFormat="1" ht="20.100000000000001" customHeight="1" x14ac:dyDescent="0.2">
      <c r="A98" s="116">
        <v>22</v>
      </c>
      <c r="B98" s="159" t="s">
        <v>191</v>
      </c>
      <c r="C98" s="193">
        <v>40</v>
      </c>
      <c r="D98" s="153" t="s">
        <v>1</v>
      </c>
      <c r="E98" s="234"/>
      <c r="F98" s="236"/>
      <c r="G98" s="157">
        <f t="shared" si="13"/>
        <v>0</v>
      </c>
      <c r="H98" s="157">
        <f t="shared" si="14"/>
        <v>0</v>
      </c>
      <c r="I98" s="157">
        <f t="shared" si="12"/>
        <v>0</v>
      </c>
      <c r="J98" s="240"/>
    </row>
    <row r="99" spans="1:10" s="65" customFormat="1" ht="20.100000000000001" customHeight="1" x14ac:dyDescent="0.2">
      <c r="A99" s="116">
        <v>23</v>
      </c>
      <c r="B99" s="159" t="s">
        <v>103</v>
      </c>
      <c r="C99" s="193">
        <v>5</v>
      </c>
      <c r="D99" s="153" t="s">
        <v>1</v>
      </c>
      <c r="E99" s="234"/>
      <c r="F99" s="236"/>
      <c r="G99" s="157">
        <f t="shared" si="13"/>
        <v>0</v>
      </c>
      <c r="H99" s="157">
        <f t="shared" si="14"/>
        <v>0</v>
      </c>
      <c r="I99" s="157">
        <f t="shared" si="12"/>
        <v>0</v>
      </c>
      <c r="J99" s="240"/>
    </row>
    <row r="100" spans="1:10" s="152" customFormat="1" ht="20.100000000000001" customHeight="1" x14ac:dyDescent="0.2">
      <c r="A100" s="116">
        <v>24</v>
      </c>
      <c r="B100" s="159" t="s">
        <v>507</v>
      </c>
      <c r="C100" s="193">
        <v>10</v>
      </c>
      <c r="D100" s="153" t="s">
        <v>1</v>
      </c>
      <c r="E100" s="234"/>
      <c r="F100" s="236"/>
      <c r="G100" s="157">
        <f t="shared" si="13"/>
        <v>0</v>
      </c>
      <c r="H100" s="157">
        <f t="shared" si="14"/>
        <v>0</v>
      </c>
      <c r="I100" s="157">
        <f t="shared" si="12"/>
        <v>0</v>
      </c>
      <c r="J100" s="240"/>
    </row>
    <row r="101" spans="1:10" s="65" customFormat="1" ht="20.100000000000001" customHeight="1" x14ac:dyDescent="0.2">
      <c r="A101" s="116">
        <v>25</v>
      </c>
      <c r="B101" s="159" t="s">
        <v>508</v>
      </c>
      <c r="C101" s="193">
        <v>1</v>
      </c>
      <c r="D101" s="153" t="s">
        <v>1</v>
      </c>
      <c r="E101" s="234"/>
      <c r="F101" s="236"/>
      <c r="G101" s="157">
        <f t="shared" si="13"/>
        <v>0</v>
      </c>
      <c r="H101" s="157">
        <f t="shared" si="14"/>
        <v>0</v>
      </c>
      <c r="I101" s="157">
        <f t="shared" si="12"/>
        <v>0</v>
      </c>
      <c r="J101" s="240"/>
    </row>
    <row r="102" spans="1:10" s="109" customFormat="1" ht="20.100000000000001" customHeight="1" x14ac:dyDescent="0.2">
      <c r="A102" s="116">
        <v>26</v>
      </c>
      <c r="B102" s="159" t="s">
        <v>510</v>
      </c>
      <c r="C102" s="180">
        <v>1</v>
      </c>
      <c r="D102" s="108" t="s">
        <v>1</v>
      </c>
      <c r="E102" s="247"/>
      <c r="F102" s="248"/>
      <c r="G102" s="157">
        <f t="shared" si="13"/>
        <v>0</v>
      </c>
      <c r="H102" s="157">
        <f>G102*0.22</f>
        <v>0</v>
      </c>
      <c r="I102" s="157">
        <f t="shared" si="12"/>
        <v>0</v>
      </c>
      <c r="J102" s="249"/>
    </row>
    <row r="103" spans="1:10" s="86" customFormat="1" ht="30" customHeight="1" x14ac:dyDescent="0.2">
      <c r="A103" s="116">
        <v>27</v>
      </c>
      <c r="B103" s="159" t="s">
        <v>509</v>
      </c>
      <c r="C103" s="193">
        <v>50</v>
      </c>
      <c r="D103" s="153" t="s">
        <v>1</v>
      </c>
      <c r="E103" s="234"/>
      <c r="F103" s="236"/>
      <c r="G103" s="157">
        <f t="shared" si="13"/>
        <v>0</v>
      </c>
      <c r="H103" s="157">
        <f t="shared" si="14"/>
        <v>0</v>
      </c>
      <c r="I103" s="157">
        <f t="shared" si="12"/>
        <v>0</v>
      </c>
      <c r="J103" s="240"/>
    </row>
    <row r="104" spans="1:10" s="65" customFormat="1" ht="20.100000000000001" customHeight="1" x14ac:dyDescent="0.2">
      <c r="A104" s="116">
        <v>28</v>
      </c>
      <c r="B104" s="159" t="s">
        <v>192</v>
      </c>
      <c r="C104" s="193">
        <v>50</v>
      </c>
      <c r="D104" s="153" t="s">
        <v>1</v>
      </c>
      <c r="E104" s="234"/>
      <c r="F104" s="236"/>
      <c r="G104" s="157">
        <f t="shared" si="13"/>
        <v>0</v>
      </c>
      <c r="H104" s="157">
        <f t="shared" si="14"/>
        <v>0</v>
      </c>
      <c r="I104" s="157">
        <f t="shared" si="12"/>
        <v>0</v>
      </c>
      <c r="J104" s="240"/>
    </row>
    <row r="105" spans="1:10" s="65" customFormat="1" ht="20.100000000000001" customHeight="1" x14ac:dyDescent="0.2">
      <c r="A105" s="116">
        <v>29</v>
      </c>
      <c r="B105" s="159" t="s">
        <v>193</v>
      </c>
      <c r="C105" s="193">
        <v>30</v>
      </c>
      <c r="D105" s="153" t="s">
        <v>1</v>
      </c>
      <c r="E105" s="234"/>
      <c r="F105" s="236"/>
      <c r="G105" s="157">
        <f t="shared" si="13"/>
        <v>0</v>
      </c>
      <c r="H105" s="157">
        <f t="shared" si="14"/>
        <v>0</v>
      </c>
      <c r="I105" s="157">
        <f t="shared" si="12"/>
        <v>0</v>
      </c>
      <c r="J105" s="240"/>
    </row>
    <row r="106" spans="1:10" s="100" customFormat="1" ht="20.25" customHeight="1" x14ac:dyDescent="0.2">
      <c r="A106" s="116">
        <v>30</v>
      </c>
      <c r="B106" s="114" t="s">
        <v>513</v>
      </c>
      <c r="C106" s="193">
        <v>70</v>
      </c>
      <c r="D106" s="153" t="s">
        <v>1</v>
      </c>
      <c r="E106" s="234"/>
      <c r="F106" s="236"/>
      <c r="G106" s="157">
        <f t="shared" si="13"/>
        <v>0</v>
      </c>
      <c r="H106" s="157">
        <f t="shared" si="14"/>
        <v>0</v>
      </c>
      <c r="I106" s="157">
        <f t="shared" si="12"/>
        <v>0</v>
      </c>
      <c r="J106" s="240"/>
    </row>
    <row r="107" spans="1:10" s="71" customFormat="1" ht="26.25" customHeight="1" x14ac:dyDescent="0.2">
      <c r="A107" s="116">
        <v>31</v>
      </c>
      <c r="B107" s="114" t="s">
        <v>423</v>
      </c>
      <c r="C107" s="193">
        <v>20</v>
      </c>
      <c r="D107" s="153" t="s">
        <v>1</v>
      </c>
      <c r="E107" s="234"/>
      <c r="F107" s="236"/>
      <c r="G107" s="157">
        <f t="shared" si="13"/>
        <v>0</v>
      </c>
      <c r="H107" s="157">
        <f t="shared" si="14"/>
        <v>0</v>
      </c>
      <c r="I107" s="157">
        <f t="shared" si="12"/>
        <v>0</v>
      </c>
      <c r="J107" s="240"/>
    </row>
    <row r="108" spans="1:10" s="100" customFormat="1" ht="18.75" customHeight="1" x14ac:dyDescent="0.2">
      <c r="A108" s="116">
        <v>32</v>
      </c>
      <c r="B108" s="114" t="s">
        <v>601</v>
      </c>
      <c r="C108" s="193">
        <v>7</v>
      </c>
      <c r="D108" s="153" t="s">
        <v>535</v>
      </c>
      <c r="E108" s="234"/>
      <c r="F108" s="236"/>
      <c r="G108" s="157">
        <f t="shared" si="13"/>
        <v>0</v>
      </c>
      <c r="H108" s="157">
        <f t="shared" si="14"/>
        <v>0</v>
      </c>
      <c r="I108" s="157">
        <f t="shared" si="12"/>
        <v>0</v>
      </c>
      <c r="J108" s="240"/>
    </row>
    <row r="109" spans="1:10" s="100" customFormat="1" ht="18.75" customHeight="1" x14ac:dyDescent="0.2">
      <c r="A109" s="116">
        <v>33</v>
      </c>
      <c r="B109" s="159" t="s">
        <v>529</v>
      </c>
      <c r="C109" s="193">
        <v>20</v>
      </c>
      <c r="D109" s="153" t="s">
        <v>535</v>
      </c>
      <c r="E109" s="234"/>
      <c r="F109" s="236"/>
      <c r="G109" s="157">
        <f t="shared" si="13"/>
        <v>0</v>
      </c>
      <c r="H109" s="157">
        <f t="shared" si="14"/>
        <v>0</v>
      </c>
      <c r="I109" s="157">
        <f t="shared" si="12"/>
        <v>0</v>
      </c>
      <c r="J109" s="240"/>
    </row>
    <row r="110" spans="1:10" s="100" customFormat="1" ht="25.5" customHeight="1" x14ac:dyDescent="0.2">
      <c r="A110" s="116">
        <v>34</v>
      </c>
      <c r="B110" s="158" t="s">
        <v>611</v>
      </c>
      <c r="C110" s="193">
        <v>260</v>
      </c>
      <c r="D110" s="153" t="s">
        <v>535</v>
      </c>
      <c r="E110" s="234"/>
      <c r="F110" s="236"/>
      <c r="G110" s="157">
        <f t="shared" si="13"/>
        <v>0</v>
      </c>
      <c r="H110" s="157">
        <f t="shared" si="14"/>
        <v>0</v>
      </c>
      <c r="I110" s="157">
        <f t="shared" si="12"/>
        <v>0</v>
      </c>
      <c r="J110" s="240"/>
    </row>
    <row r="111" spans="1:10" s="100" customFormat="1" ht="25.5" customHeight="1" x14ac:dyDescent="0.2">
      <c r="A111" s="116">
        <v>35</v>
      </c>
      <c r="B111" s="158" t="s">
        <v>612</v>
      </c>
      <c r="C111" s="193">
        <v>40</v>
      </c>
      <c r="D111" s="153" t="s">
        <v>1</v>
      </c>
      <c r="E111" s="234"/>
      <c r="F111" s="236"/>
      <c r="G111" s="157">
        <f t="shared" si="13"/>
        <v>0</v>
      </c>
      <c r="H111" s="157">
        <f t="shared" si="14"/>
        <v>0</v>
      </c>
      <c r="I111" s="157">
        <f t="shared" si="12"/>
        <v>0</v>
      </c>
      <c r="J111" s="240"/>
    </row>
    <row r="112" spans="1:10" s="100" customFormat="1" ht="25.5" customHeight="1" x14ac:dyDescent="0.2">
      <c r="A112" s="116">
        <v>36</v>
      </c>
      <c r="B112" s="158" t="s">
        <v>613</v>
      </c>
      <c r="C112" s="193">
        <v>15</v>
      </c>
      <c r="D112" s="153" t="s">
        <v>1</v>
      </c>
      <c r="E112" s="234"/>
      <c r="F112" s="236"/>
      <c r="G112" s="157">
        <f t="shared" si="13"/>
        <v>0</v>
      </c>
      <c r="H112" s="157">
        <f t="shared" si="14"/>
        <v>0</v>
      </c>
      <c r="I112" s="157">
        <f t="shared" si="12"/>
        <v>0</v>
      </c>
      <c r="J112" s="240"/>
    </row>
    <row r="113" spans="1:10" s="100" customFormat="1" ht="22.5" customHeight="1" x14ac:dyDescent="0.2">
      <c r="A113" s="116">
        <v>37</v>
      </c>
      <c r="B113" s="158" t="s">
        <v>8</v>
      </c>
      <c r="C113" s="180">
        <v>600</v>
      </c>
      <c r="D113" s="108" t="s">
        <v>535</v>
      </c>
      <c r="E113" s="247"/>
      <c r="F113" s="248"/>
      <c r="G113" s="157">
        <f t="shared" si="13"/>
        <v>0</v>
      </c>
      <c r="H113" s="157">
        <f t="shared" si="14"/>
        <v>0</v>
      </c>
      <c r="I113" s="157">
        <f t="shared" si="12"/>
        <v>0</v>
      </c>
      <c r="J113" s="249"/>
    </row>
    <row r="114" spans="1:10" s="71" customFormat="1" ht="16.5" customHeight="1" x14ac:dyDescent="0.2">
      <c r="A114" s="97"/>
      <c r="B114" s="73" t="s">
        <v>375</v>
      </c>
      <c r="C114" s="98" t="s">
        <v>6</v>
      </c>
      <c r="D114" s="98" t="s">
        <v>6</v>
      </c>
      <c r="E114" s="68" t="s">
        <v>6</v>
      </c>
      <c r="F114" s="69" t="s">
        <v>6</v>
      </c>
      <c r="G114" s="148">
        <f>SUM(G77:G113)</f>
        <v>0</v>
      </c>
      <c r="H114" s="148">
        <f>SUM(H77:H113)</f>
        <v>0</v>
      </c>
      <c r="I114" s="148">
        <f>SUM(I77:I113)</f>
        <v>0</v>
      </c>
      <c r="J114" s="149">
        <f>SUM(J77:J113)</f>
        <v>0</v>
      </c>
    </row>
    <row r="115" spans="1:10" s="28" customFormat="1" ht="17.850000000000001" customHeight="1" x14ac:dyDescent="0.2">
      <c r="A115" s="52"/>
      <c r="B115" s="109"/>
      <c r="C115" s="50"/>
      <c r="D115" s="51"/>
      <c r="E115" s="40"/>
      <c r="F115" s="40"/>
      <c r="G115" s="40"/>
      <c r="H115" s="40"/>
      <c r="I115" s="40"/>
      <c r="J115" s="53"/>
    </row>
    <row r="116" spans="1:10" s="54" customFormat="1" ht="15" customHeight="1" x14ac:dyDescent="0.25">
      <c r="A116" s="266" t="s">
        <v>24</v>
      </c>
      <c r="B116" s="266"/>
      <c r="C116" s="266"/>
      <c r="D116" s="266"/>
      <c r="E116" s="266"/>
      <c r="F116" s="266"/>
      <c r="G116" s="266"/>
      <c r="H116" s="266"/>
      <c r="I116" s="266"/>
      <c r="J116" s="266"/>
    </row>
    <row r="117" spans="1:10" s="54" customFormat="1" ht="29.25" customHeight="1" x14ac:dyDescent="0.25">
      <c r="A117" s="260" t="s">
        <v>73</v>
      </c>
      <c r="B117" s="260"/>
      <c r="C117" s="260"/>
      <c r="D117" s="260"/>
      <c r="E117" s="260"/>
      <c r="F117" s="260"/>
      <c r="G117" s="260"/>
      <c r="H117" s="260"/>
      <c r="I117" s="260"/>
      <c r="J117" s="260"/>
    </row>
    <row r="118" spans="1:10" s="54" customFormat="1" x14ac:dyDescent="0.25">
      <c r="A118" s="242" t="s">
        <v>711</v>
      </c>
      <c r="B118" s="255"/>
      <c r="C118" s="255"/>
      <c r="D118" s="255"/>
      <c r="E118" s="255"/>
      <c r="F118" s="255"/>
      <c r="G118" s="255"/>
      <c r="H118" s="255"/>
      <c r="I118" s="255"/>
      <c r="J118" s="255"/>
    </row>
    <row r="119" spans="1:10" s="54" customFormat="1" ht="15" customHeight="1" x14ac:dyDescent="0.25">
      <c r="A119" s="261" t="s">
        <v>712</v>
      </c>
      <c r="B119" s="261"/>
      <c r="C119" s="261"/>
      <c r="D119" s="261"/>
      <c r="E119" s="261"/>
      <c r="F119" s="261"/>
      <c r="G119" s="261"/>
      <c r="H119" s="261"/>
      <c r="I119" s="261"/>
      <c r="J119" s="261"/>
    </row>
    <row r="120" spans="1:10" s="54" customFormat="1" ht="27.75" customHeight="1" x14ac:dyDescent="0.25">
      <c r="A120" s="261" t="s">
        <v>715</v>
      </c>
      <c r="B120" s="261"/>
      <c r="C120" s="261"/>
      <c r="D120" s="261"/>
      <c r="E120" s="261"/>
      <c r="F120" s="261"/>
      <c r="G120" s="261"/>
      <c r="H120" s="261"/>
      <c r="I120" s="261"/>
      <c r="J120" s="261"/>
    </row>
    <row r="121" spans="1:10" s="54" customFormat="1" x14ac:dyDescent="0.25">
      <c r="A121" s="107" t="s">
        <v>74</v>
      </c>
      <c r="B121" s="256"/>
      <c r="C121" s="256"/>
      <c r="D121" s="256"/>
      <c r="E121" s="256"/>
      <c r="F121" s="256"/>
      <c r="G121" s="256"/>
      <c r="H121" s="256"/>
      <c r="I121" s="256"/>
      <c r="J121" s="256"/>
    </row>
    <row r="122" spans="1:10" s="54" customFormat="1" x14ac:dyDescent="0.25">
      <c r="A122" s="107" t="s">
        <v>75</v>
      </c>
      <c r="B122" s="256"/>
      <c r="C122" s="256"/>
      <c r="D122" s="256"/>
      <c r="E122" s="256"/>
      <c r="F122" s="256"/>
      <c r="G122" s="256"/>
      <c r="H122" s="256"/>
      <c r="I122" s="256"/>
      <c r="J122" s="256"/>
    </row>
    <row r="123" spans="1:10" s="54" customFormat="1" ht="30.75" customHeight="1" x14ac:dyDescent="0.25">
      <c r="A123" s="261" t="s">
        <v>713</v>
      </c>
      <c r="B123" s="261"/>
      <c r="C123" s="261"/>
      <c r="D123" s="261"/>
      <c r="E123" s="261"/>
      <c r="F123" s="261"/>
      <c r="G123" s="261"/>
      <c r="H123" s="261"/>
      <c r="I123" s="261"/>
      <c r="J123" s="261"/>
    </row>
    <row r="124" spans="1:10" s="54" customFormat="1" ht="30.75" customHeight="1" x14ac:dyDescent="0.25">
      <c r="A124" s="261" t="s">
        <v>714</v>
      </c>
      <c r="B124" s="261"/>
      <c r="C124" s="261"/>
      <c r="D124" s="261"/>
      <c r="E124" s="261"/>
      <c r="F124" s="261"/>
      <c r="G124" s="261"/>
      <c r="H124" s="261"/>
      <c r="I124" s="261"/>
      <c r="J124" s="261"/>
    </row>
  </sheetData>
  <sheetProtection algorithmName="SHA-512" hashValue="ATdaI6JKzDTlUheAoJ8hwqY3HdL9e7Vya8ceR7nj01CyZ8AgSlo2V6addXFGDKC6ErLRhNIely29EvA+ACqjzw==" saltValue="M7MklL64jPm7PdMKyuhBOA==" spinCount="100000" sheet="1" objects="1" scenarios="1"/>
  <mergeCells count="18">
    <mergeCell ref="A116:J116"/>
    <mergeCell ref="A117:J117"/>
    <mergeCell ref="A7:J7"/>
    <mergeCell ref="A41:J41"/>
    <mergeCell ref="A11:J11"/>
    <mergeCell ref="A20:J20"/>
    <mergeCell ref="A1:C1"/>
    <mergeCell ref="F1:J1"/>
    <mergeCell ref="A2:E2"/>
    <mergeCell ref="F2:J2"/>
    <mergeCell ref="A3:E3"/>
    <mergeCell ref="A4:E4"/>
    <mergeCell ref="A53:J53"/>
    <mergeCell ref="A76:J76"/>
    <mergeCell ref="A124:J124"/>
    <mergeCell ref="A119:J119"/>
    <mergeCell ref="A120:J120"/>
    <mergeCell ref="A123:J123"/>
  </mergeCells>
  <dataValidations xWindow="903" yWindow="458"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12:J18 J54:J74 J21:J39 J42:J51 J77:J113">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r:id="rId1"/>
  <ignoredErrors>
    <ignoredError sqref="H42"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66"/>
    <pageSetUpPr fitToPage="1"/>
  </sheetPr>
  <dimension ref="A1:J24"/>
  <sheetViews>
    <sheetView workbookViewId="0">
      <selection activeCell="A23" sqref="A23:J23"/>
    </sheetView>
  </sheetViews>
  <sheetFormatPr defaultRowHeight="15" x14ac:dyDescent="0.25"/>
  <cols>
    <col min="2" max="2" width="18.85546875" customWidth="1"/>
    <col min="6" max="6" width="14.28515625" customWidth="1"/>
    <col min="7" max="7" width="13.5703125" customWidth="1"/>
    <col min="9" max="9" width="16.140625" customWidth="1"/>
  </cols>
  <sheetData>
    <row r="1" spans="1:10" ht="15" customHeight="1" x14ac:dyDescent="0.25">
      <c r="A1" s="263" t="s">
        <v>290</v>
      </c>
      <c r="B1" s="263"/>
      <c r="C1" s="263"/>
      <c r="D1" s="263"/>
      <c r="E1" s="263"/>
      <c r="F1" s="301" t="s">
        <v>555</v>
      </c>
      <c r="G1" s="301"/>
      <c r="H1" s="301"/>
      <c r="I1" s="301"/>
      <c r="J1" s="301"/>
    </row>
    <row r="2" spans="1:10" x14ac:dyDescent="0.25">
      <c r="A2" s="263" t="s">
        <v>291</v>
      </c>
      <c r="B2" s="263"/>
      <c r="C2" s="263"/>
      <c r="D2" s="263"/>
      <c r="E2" s="263"/>
      <c r="F2" s="301"/>
      <c r="G2" s="301"/>
      <c r="H2" s="301"/>
      <c r="I2" s="301"/>
      <c r="J2" s="301"/>
    </row>
    <row r="3" spans="1:10" x14ac:dyDescent="0.25">
      <c r="A3" s="263" t="s">
        <v>292</v>
      </c>
      <c r="B3" s="263"/>
      <c r="C3" s="263"/>
      <c r="D3" s="263"/>
      <c r="E3" s="263"/>
      <c r="F3" s="138"/>
      <c r="G3" s="225"/>
      <c r="H3" s="225"/>
      <c r="I3" s="141"/>
      <c r="J3" s="141"/>
    </row>
    <row r="4" spans="1:10" x14ac:dyDescent="0.25">
      <c r="A4" s="224"/>
      <c r="B4" s="224"/>
      <c r="C4" s="224"/>
      <c r="D4" s="224"/>
      <c r="E4" s="224"/>
      <c r="F4" s="138"/>
      <c r="G4" s="225"/>
      <c r="H4" s="225"/>
      <c r="I4" s="141"/>
      <c r="J4" s="141"/>
    </row>
    <row r="5" spans="1:10" x14ac:dyDescent="0.25">
      <c r="A5" s="55"/>
      <c r="B5" s="32"/>
      <c r="C5" s="55"/>
      <c r="D5" s="55"/>
      <c r="E5" s="55"/>
      <c r="F5" s="55"/>
      <c r="G5" s="55"/>
      <c r="H5" s="55"/>
      <c r="I5" s="55"/>
      <c r="J5" s="77"/>
    </row>
    <row r="6" spans="1:10" ht="18.75" x14ac:dyDescent="0.3">
      <c r="A6" s="280" t="s">
        <v>616</v>
      </c>
      <c r="B6" s="280"/>
      <c r="C6" s="280"/>
      <c r="D6" s="280"/>
      <c r="E6" s="280"/>
      <c r="F6" s="280"/>
      <c r="G6" s="280"/>
      <c r="H6" s="280"/>
      <c r="I6" s="280"/>
      <c r="J6" s="280"/>
    </row>
    <row r="7" spans="1:10" ht="45" x14ac:dyDescent="0.25">
      <c r="A7" s="44" t="s">
        <v>2</v>
      </c>
      <c r="B7" s="44" t="s">
        <v>3</v>
      </c>
      <c r="C7" s="45" t="s">
        <v>4</v>
      </c>
      <c r="D7" s="45" t="s">
        <v>28</v>
      </c>
      <c r="E7" s="56" t="s">
        <v>5</v>
      </c>
      <c r="F7" s="56" t="s">
        <v>18</v>
      </c>
      <c r="G7" s="56" t="s">
        <v>19</v>
      </c>
      <c r="H7" s="56" t="s">
        <v>37</v>
      </c>
      <c r="I7" s="56" t="s">
        <v>22</v>
      </c>
      <c r="J7" s="80" t="s">
        <v>72</v>
      </c>
    </row>
    <row r="8" spans="1:10" ht="22.5" x14ac:dyDescent="0.25">
      <c r="A8" s="47">
        <v>1</v>
      </c>
      <c r="B8" s="39">
        <v>2</v>
      </c>
      <c r="C8" s="57">
        <v>3</v>
      </c>
      <c r="D8" s="57">
        <v>4</v>
      </c>
      <c r="E8" s="57">
        <v>5</v>
      </c>
      <c r="F8" s="57">
        <v>6</v>
      </c>
      <c r="G8" s="49" t="s">
        <v>20</v>
      </c>
      <c r="H8" s="57" t="s">
        <v>21</v>
      </c>
      <c r="I8" s="49" t="s">
        <v>23</v>
      </c>
      <c r="J8" s="81">
        <v>10</v>
      </c>
    </row>
    <row r="9" spans="1:10" x14ac:dyDescent="0.25">
      <c r="A9" s="267" t="s">
        <v>649</v>
      </c>
      <c r="B9" s="268"/>
      <c r="C9" s="268"/>
      <c r="D9" s="268"/>
      <c r="E9" s="268"/>
      <c r="F9" s="268"/>
      <c r="G9" s="268"/>
      <c r="H9" s="268"/>
      <c r="I9" s="268"/>
      <c r="J9" s="268"/>
    </row>
    <row r="10" spans="1:10" ht="27" x14ac:dyDescent="0.25">
      <c r="A10" s="108">
        <v>1</v>
      </c>
      <c r="B10" s="155" t="s">
        <v>704</v>
      </c>
      <c r="C10" s="175">
        <v>20000</v>
      </c>
      <c r="D10" s="108" t="s">
        <v>244</v>
      </c>
      <c r="E10" s="247"/>
      <c r="F10" s="248"/>
      <c r="G10" s="74">
        <f>C10*ROUND(F10, 4)</f>
        <v>0</v>
      </c>
      <c r="H10" s="74">
        <f>G10*0.095</f>
        <v>0</v>
      </c>
      <c r="I10" s="74">
        <f>G10+H10</f>
        <v>0</v>
      </c>
      <c r="J10" s="249"/>
    </row>
    <row r="11" spans="1:10" ht="24.95" customHeight="1" x14ac:dyDescent="0.25">
      <c r="A11" s="226"/>
      <c r="B11" s="227" t="s">
        <v>650</v>
      </c>
      <c r="C11" s="98" t="s">
        <v>6</v>
      </c>
      <c r="D11" s="98" t="s">
        <v>6</v>
      </c>
      <c r="E11" s="98" t="s">
        <v>6</v>
      </c>
      <c r="F11" s="99" t="s">
        <v>6</v>
      </c>
      <c r="G11" s="148">
        <f>SUM(G10)</f>
        <v>0</v>
      </c>
      <c r="H11" s="148">
        <f t="shared" ref="H11:J11" si="0">SUM(H10)</f>
        <v>0</v>
      </c>
      <c r="I11" s="148">
        <f t="shared" si="0"/>
        <v>0</v>
      </c>
      <c r="J11" s="149">
        <f t="shared" si="0"/>
        <v>0</v>
      </c>
    </row>
    <row r="12" spans="1:10" x14ac:dyDescent="0.25">
      <c r="A12" s="275" t="s">
        <v>653</v>
      </c>
      <c r="B12" s="291"/>
      <c r="C12" s="291"/>
      <c r="D12" s="291"/>
      <c r="E12" s="291"/>
      <c r="F12" s="291"/>
      <c r="G12" s="291"/>
      <c r="H12" s="291"/>
      <c r="I12" s="291"/>
      <c r="J12" s="292"/>
    </row>
    <row r="13" spans="1:10" s="220" customFormat="1" ht="24" customHeight="1" x14ac:dyDescent="0.25">
      <c r="A13" s="108">
        <v>1</v>
      </c>
      <c r="B13" s="155" t="s">
        <v>617</v>
      </c>
      <c r="C13" s="174">
        <v>5000</v>
      </c>
      <c r="D13" s="153" t="s">
        <v>244</v>
      </c>
      <c r="E13" s="234"/>
      <c r="F13" s="236"/>
      <c r="G13" s="157">
        <f>C13*F13</f>
        <v>0</v>
      </c>
      <c r="H13" s="157">
        <f t="shared" ref="H13" si="1">G13*0.095</f>
        <v>0</v>
      </c>
      <c r="I13" s="157">
        <f t="shared" ref="I13" si="2">G13+H13</f>
        <v>0</v>
      </c>
      <c r="J13" s="302" t="s">
        <v>6</v>
      </c>
    </row>
    <row r="14" spans="1:10" ht="27" x14ac:dyDescent="0.25">
      <c r="A14" s="97"/>
      <c r="B14" s="228" t="s">
        <v>376</v>
      </c>
      <c r="C14" s="98" t="s">
        <v>6</v>
      </c>
      <c r="D14" s="98" t="s">
        <v>6</v>
      </c>
      <c r="E14" s="98" t="s">
        <v>6</v>
      </c>
      <c r="F14" s="99" t="s">
        <v>6</v>
      </c>
      <c r="G14" s="148">
        <f>SUM(G13)</f>
        <v>0</v>
      </c>
      <c r="H14" s="148">
        <f t="shared" ref="H14:I14" si="3">SUM(H13)</f>
        <v>0</v>
      </c>
      <c r="I14" s="148">
        <f t="shared" si="3"/>
        <v>0</v>
      </c>
      <c r="J14" s="302" t="s">
        <v>6</v>
      </c>
    </row>
    <row r="16" spans="1:10" s="54" customFormat="1" ht="15" customHeight="1" x14ac:dyDescent="0.25">
      <c r="A16" s="266" t="s">
        <v>24</v>
      </c>
      <c r="B16" s="266"/>
      <c r="C16" s="266"/>
      <c r="D16" s="266"/>
      <c r="E16" s="266"/>
      <c r="F16" s="266"/>
      <c r="G16" s="266"/>
      <c r="H16" s="266"/>
      <c r="I16" s="266"/>
      <c r="J16" s="266"/>
    </row>
    <row r="17" spans="1:10" s="54" customFormat="1" ht="29.25" customHeight="1" x14ac:dyDescent="0.25">
      <c r="A17" s="260" t="s">
        <v>73</v>
      </c>
      <c r="B17" s="260"/>
      <c r="C17" s="260"/>
      <c r="D17" s="260"/>
      <c r="E17" s="260"/>
      <c r="F17" s="260"/>
      <c r="G17" s="260"/>
      <c r="H17" s="260"/>
      <c r="I17" s="260"/>
      <c r="J17" s="260"/>
    </row>
    <row r="18" spans="1:10" s="54" customFormat="1" x14ac:dyDescent="0.25">
      <c r="A18" s="242" t="s">
        <v>711</v>
      </c>
      <c r="B18" s="255"/>
      <c r="C18" s="255"/>
      <c r="D18" s="255"/>
      <c r="E18" s="255"/>
      <c r="F18" s="255"/>
      <c r="G18" s="255"/>
      <c r="H18" s="255"/>
      <c r="I18" s="255"/>
      <c r="J18" s="255"/>
    </row>
    <row r="19" spans="1:10" s="54" customFormat="1" ht="15" customHeight="1" x14ac:dyDescent="0.25">
      <c r="A19" s="261" t="s">
        <v>712</v>
      </c>
      <c r="B19" s="261"/>
      <c r="C19" s="261"/>
      <c r="D19" s="261"/>
      <c r="E19" s="261"/>
      <c r="F19" s="261"/>
      <c r="G19" s="261"/>
      <c r="H19" s="261"/>
      <c r="I19" s="261"/>
      <c r="J19" s="261"/>
    </row>
    <row r="20" spans="1:10" s="54" customFormat="1" ht="27.75" customHeight="1" x14ac:dyDescent="0.25">
      <c r="A20" s="261" t="s">
        <v>715</v>
      </c>
      <c r="B20" s="261"/>
      <c r="C20" s="261"/>
      <c r="D20" s="261"/>
      <c r="E20" s="261"/>
      <c r="F20" s="261"/>
      <c r="G20" s="261"/>
      <c r="H20" s="261"/>
      <c r="I20" s="261"/>
      <c r="J20" s="261"/>
    </row>
    <row r="21" spans="1:10" s="54" customFormat="1" x14ac:dyDescent="0.25">
      <c r="A21" s="107" t="s">
        <v>74</v>
      </c>
      <c r="B21" s="256"/>
      <c r="C21" s="256"/>
      <c r="D21" s="256"/>
      <c r="E21" s="256"/>
      <c r="F21" s="256"/>
      <c r="G21" s="256"/>
      <c r="H21" s="256"/>
      <c r="I21" s="256"/>
      <c r="J21" s="256"/>
    </row>
    <row r="22" spans="1:10" s="54" customFormat="1" x14ac:dyDescent="0.25">
      <c r="A22" s="107" t="s">
        <v>75</v>
      </c>
      <c r="B22" s="256"/>
      <c r="C22" s="256"/>
      <c r="D22" s="256"/>
      <c r="E22" s="256"/>
      <c r="F22" s="256"/>
      <c r="G22" s="256"/>
      <c r="H22" s="256"/>
      <c r="I22" s="256"/>
      <c r="J22" s="256"/>
    </row>
    <row r="23" spans="1:10" s="54" customFormat="1" ht="30.75" customHeight="1" x14ac:dyDescent="0.25">
      <c r="A23" s="261" t="s">
        <v>713</v>
      </c>
      <c r="B23" s="261"/>
      <c r="C23" s="261"/>
      <c r="D23" s="261"/>
      <c r="E23" s="261"/>
      <c r="F23" s="261"/>
      <c r="G23" s="261"/>
      <c r="H23" s="261"/>
      <c r="I23" s="261"/>
      <c r="J23" s="261"/>
    </row>
    <row r="24" spans="1:10" s="54" customFormat="1" ht="30.75" customHeight="1" x14ac:dyDescent="0.25">
      <c r="A24" s="261" t="s">
        <v>714</v>
      </c>
      <c r="B24" s="261"/>
      <c r="C24" s="261"/>
      <c r="D24" s="261"/>
      <c r="E24" s="261"/>
      <c r="F24" s="261"/>
      <c r="G24" s="261"/>
      <c r="H24" s="261"/>
      <c r="I24" s="261"/>
      <c r="J24" s="261"/>
    </row>
  </sheetData>
  <sheetProtection algorithmName="SHA-512" hashValue="maaUrAaKKAEflNceu+jv5TtNjzKHFGURUTHaT/mdofkQ/ZTQlryLR7gv123/XykTxa9SdM/Fx7tqUWcB0QGikA==" saltValue="VglwAqL603cRQYPnrytp6Q==" spinCount="100000" sheet="1" objects="1" scenarios="1"/>
  <mergeCells count="13">
    <mergeCell ref="A24:J24"/>
    <mergeCell ref="A23:J23"/>
    <mergeCell ref="A20:J20"/>
    <mergeCell ref="A1:E1"/>
    <mergeCell ref="A2:E2"/>
    <mergeCell ref="A3:E3"/>
    <mergeCell ref="A12:J12"/>
    <mergeCell ref="A6:J6"/>
    <mergeCell ref="A9:J9"/>
    <mergeCell ref="A17:J17"/>
    <mergeCell ref="F1:J2"/>
    <mergeCell ref="A16:J16"/>
    <mergeCell ref="A19:J19"/>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10">
      <formula1>1</formula1>
    </dataValidation>
  </dataValidations>
  <pageMargins left="0.7" right="0.7" top="0.75" bottom="0.75" header="0.3" footer="0.3"/>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66"/>
    <pageSetUpPr fitToPage="1"/>
  </sheetPr>
  <dimension ref="A1:L73"/>
  <sheetViews>
    <sheetView tabSelected="1" zoomScaleNormal="100" workbookViewId="0">
      <selection activeCell="B8" sqref="B8"/>
    </sheetView>
  </sheetViews>
  <sheetFormatPr defaultRowHeight="15" x14ac:dyDescent="0.25"/>
  <cols>
    <col min="1" max="1" width="5.42578125" customWidth="1"/>
    <col min="2" max="2" width="27.42578125" style="230" customWidth="1"/>
    <col min="5" max="5" width="15.42578125" customWidth="1"/>
    <col min="7" max="7" width="13.42578125" customWidth="1"/>
    <col min="9" max="9" width="15" customWidth="1"/>
  </cols>
  <sheetData>
    <row r="1" spans="1:12" x14ac:dyDescent="0.25">
      <c r="A1" s="11"/>
      <c r="B1" s="303"/>
      <c r="C1" s="11"/>
      <c r="D1" s="11"/>
      <c r="E1" s="11"/>
      <c r="F1" s="189" t="s">
        <v>555</v>
      </c>
      <c r="G1" s="189"/>
      <c r="H1" s="189"/>
      <c r="I1" s="189"/>
      <c r="J1" s="189"/>
      <c r="K1" s="189"/>
      <c r="L1" s="189"/>
    </row>
    <row r="2" spans="1:12" x14ac:dyDescent="0.25">
      <c r="A2" s="11" t="s">
        <v>290</v>
      </c>
      <c r="B2" s="303"/>
      <c r="C2" s="11"/>
      <c r="D2" s="11"/>
      <c r="E2" s="11"/>
      <c r="F2" s="189"/>
      <c r="G2" s="189"/>
      <c r="H2" s="189"/>
      <c r="I2" s="189"/>
      <c r="J2" s="189"/>
      <c r="K2" s="189"/>
      <c r="L2" s="189"/>
    </row>
    <row r="3" spans="1:12" x14ac:dyDescent="0.25">
      <c r="A3" s="11" t="s">
        <v>291</v>
      </c>
      <c r="B3" s="303"/>
      <c r="C3" s="11"/>
      <c r="D3" s="11"/>
      <c r="E3" s="11"/>
      <c r="F3" s="189"/>
      <c r="G3" s="189"/>
      <c r="H3" s="189"/>
      <c r="I3" s="189"/>
      <c r="J3" s="189"/>
      <c r="K3" s="189"/>
      <c r="L3" s="189"/>
    </row>
    <row r="4" spans="1:12" x14ac:dyDescent="0.25">
      <c r="A4" s="11" t="s">
        <v>292</v>
      </c>
      <c r="B4" s="303"/>
      <c r="C4" s="11"/>
      <c r="D4" s="11"/>
      <c r="E4" s="11"/>
      <c r="F4" s="189"/>
      <c r="G4" s="189"/>
      <c r="H4" s="189"/>
      <c r="I4" s="189"/>
      <c r="J4" s="189"/>
      <c r="K4" s="189"/>
      <c r="L4" s="189"/>
    </row>
    <row r="5" spans="1:12" ht="13.5" customHeight="1" x14ac:dyDescent="0.25">
      <c r="A5" s="189"/>
      <c r="B5" s="229"/>
      <c r="C5" s="189"/>
      <c r="D5" s="189"/>
      <c r="E5" s="189"/>
      <c r="F5" s="189"/>
      <c r="G5" s="189"/>
      <c r="H5" s="189"/>
      <c r="I5" s="189"/>
      <c r="J5" s="189"/>
      <c r="K5" s="189"/>
      <c r="L5" s="189"/>
    </row>
    <row r="6" spans="1:12" ht="5.45" customHeight="1" x14ac:dyDescent="0.25">
      <c r="A6" s="189"/>
      <c r="B6" s="229"/>
      <c r="C6" s="189"/>
      <c r="D6" s="189"/>
      <c r="E6" s="189"/>
      <c r="F6" s="189"/>
      <c r="G6" s="189"/>
      <c r="H6" s="189"/>
      <c r="I6" s="189"/>
      <c r="J6" s="189"/>
      <c r="K6" s="189"/>
      <c r="L6" s="189"/>
    </row>
    <row r="7" spans="1:12" ht="18" x14ac:dyDescent="0.25">
      <c r="A7" s="296" t="s">
        <v>609</v>
      </c>
      <c r="B7" s="297"/>
      <c r="C7" s="297"/>
      <c r="D7" s="297"/>
      <c r="E7" s="297"/>
      <c r="F7" s="297"/>
      <c r="G7" s="297"/>
      <c r="H7" s="297"/>
      <c r="I7" s="297"/>
      <c r="J7" s="298"/>
    </row>
    <row r="8" spans="1:12" s="207" customFormat="1" ht="45" x14ac:dyDescent="0.25">
      <c r="A8" s="204" t="s">
        <v>2</v>
      </c>
      <c r="B8" s="204" t="s">
        <v>3</v>
      </c>
      <c r="C8" s="204" t="s">
        <v>4</v>
      </c>
      <c r="D8" s="204" t="s">
        <v>608</v>
      </c>
      <c r="E8" s="205" t="s">
        <v>5</v>
      </c>
      <c r="F8" s="205" t="s">
        <v>18</v>
      </c>
      <c r="G8" s="205" t="s">
        <v>602</v>
      </c>
      <c r="H8" s="205" t="s">
        <v>603</v>
      </c>
      <c r="I8" s="205" t="s">
        <v>22</v>
      </c>
      <c r="J8" s="206" t="s">
        <v>604</v>
      </c>
    </row>
    <row r="9" spans="1:12" s="207" customFormat="1" ht="22.5" x14ac:dyDescent="0.25">
      <c r="A9" s="204">
        <v>1</v>
      </c>
      <c r="B9" s="204">
        <v>2</v>
      </c>
      <c r="C9" s="204">
        <v>3</v>
      </c>
      <c r="D9" s="204">
        <v>4</v>
      </c>
      <c r="E9" s="208">
        <v>5</v>
      </c>
      <c r="F9" s="208">
        <v>6</v>
      </c>
      <c r="G9" s="205" t="s">
        <v>605</v>
      </c>
      <c r="H9" s="208" t="s">
        <v>606</v>
      </c>
      <c r="I9" s="208" t="s">
        <v>607</v>
      </c>
      <c r="J9" s="209">
        <v>10</v>
      </c>
    </row>
    <row r="10" spans="1:12" s="207" customFormat="1" ht="14.45" customHeight="1" x14ac:dyDescent="0.25">
      <c r="A10" s="293" t="s">
        <v>651</v>
      </c>
      <c r="B10" s="294"/>
      <c r="C10" s="294"/>
      <c r="D10" s="294"/>
      <c r="E10" s="294"/>
      <c r="F10" s="294"/>
      <c r="G10" s="294"/>
      <c r="H10" s="294"/>
      <c r="I10" s="295"/>
      <c r="J10" s="210"/>
    </row>
    <row r="11" spans="1:12" ht="27" x14ac:dyDescent="0.25">
      <c r="A11" s="211">
        <v>1</v>
      </c>
      <c r="B11" s="212" t="s">
        <v>654</v>
      </c>
      <c r="C11" s="222">
        <v>30</v>
      </c>
      <c r="D11" s="211" t="s">
        <v>1</v>
      </c>
      <c r="E11" s="304"/>
      <c r="F11" s="305"/>
      <c r="G11" s="217">
        <f>C11*ROUND(F11, 4)</f>
        <v>0</v>
      </c>
      <c r="H11" s="217">
        <f>G11*0.095</f>
        <v>0</v>
      </c>
      <c r="I11" s="218">
        <f>G11+H11</f>
        <v>0</v>
      </c>
      <c r="J11" s="306"/>
    </row>
    <row r="12" spans="1:12" ht="27" x14ac:dyDescent="0.25">
      <c r="A12" s="211">
        <v>2</v>
      </c>
      <c r="B12" s="212" t="s">
        <v>655</v>
      </c>
      <c r="C12" s="222">
        <v>50</v>
      </c>
      <c r="D12" s="211" t="s">
        <v>1</v>
      </c>
      <c r="E12" s="304"/>
      <c r="F12" s="305"/>
      <c r="G12" s="217">
        <f t="shared" ref="G12:G60" si="0">C12*ROUND(F12, 4)</f>
        <v>0</v>
      </c>
      <c r="H12" s="217">
        <f t="shared" ref="H12:H60" si="1">G12*0.095</f>
        <v>0</v>
      </c>
      <c r="I12" s="218">
        <f t="shared" ref="I12:I60" si="2">G12+H12</f>
        <v>0</v>
      </c>
      <c r="J12" s="306"/>
    </row>
    <row r="13" spans="1:12" ht="27" x14ac:dyDescent="0.25">
      <c r="A13" s="211">
        <v>3</v>
      </c>
      <c r="B13" s="212" t="s">
        <v>656</v>
      </c>
      <c r="C13" s="222">
        <v>50</v>
      </c>
      <c r="D13" s="211" t="s">
        <v>1</v>
      </c>
      <c r="E13" s="304"/>
      <c r="F13" s="305"/>
      <c r="G13" s="217">
        <f t="shared" si="0"/>
        <v>0</v>
      </c>
      <c r="H13" s="217">
        <f t="shared" si="1"/>
        <v>0</v>
      </c>
      <c r="I13" s="218">
        <f t="shared" si="2"/>
        <v>0</v>
      </c>
      <c r="J13" s="306"/>
    </row>
    <row r="14" spans="1:12" ht="27" x14ac:dyDescent="0.25">
      <c r="A14" s="211">
        <v>4</v>
      </c>
      <c r="B14" s="212" t="s">
        <v>657</v>
      </c>
      <c r="C14" s="222">
        <v>25</v>
      </c>
      <c r="D14" s="211" t="s">
        <v>1</v>
      </c>
      <c r="E14" s="304"/>
      <c r="F14" s="305"/>
      <c r="G14" s="217">
        <f t="shared" si="0"/>
        <v>0</v>
      </c>
      <c r="H14" s="217">
        <f t="shared" si="1"/>
        <v>0</v>
      </c>
      <c r="I14" s="218">
        <f t="shared" si="2"/>
        <v>0</v>
      </c>
      <c r="J14" s="306"/>
    </row>
    <row r="15" spans="1:12" ht="27" x14ac:dyDescent="0.25">
      <c r="A15" s="211">
        <v>5</v>
      </c>
      <c r="B15" s="212" t="s">
        <v>658</v>
      </c>
      <c r="C15" s="222">
        <v>6</v>
      </c>
      <c r="D15" s="211" t="s">
        <v>1</v>
      </c>
      <c r="E15" s="304"/>
      <c r="F15" s="305"/>
      <c r="G15" s="217">
        <f t="shared" si="0"/>
        <v>0</v>
      </c>
      <c r="H15" s="217">
        <f t="shared" si="1"/>
        <v>0</v>
      </c>
      <c r="I15" s="218">
        <f t="shared" si="2"/>
        <v>0</v>
      </c>
      <c r="J15" s="306"/>
    </row>
    <row r="16" spans="1:12" ht="27" x14ac:dyDescent="0.25">
      <c r="A16" s="211">
        <v>6</v>
      </c>
      <c r="B16" s="212" t="s">
        <v>659</v>
      </c>
      <c r="C16" s="222">
        <v>25</v>
      </c>
      <c r="D16" s="211" t="s">
        <v>1</v>
      </c>
      <c r="E16" s="304"/>
      <c r="F16" s="305"/>
      <c r="G16" s="217">
        <f t="shared" si="0"/>
        <v>0</v>
      </c>
      <c r="H16" s="217">
        <f t="shared" si="1"/>
        <v>0</v>
      </c>
      <c r="I16" s="218">
        <f t="shared" si="2"/>
        <v>0</v>
      </c>
      <c r="J16" s="306"/>
    </row>
    <row r="17" spans="1:10" ht="27" x14ac:dyDescent="0.25">
      <c r="A17" s="211">
        <v>7</v>
      </c>
      <c r="B17" s="212" t="s">
        <v>660</v>
      </c>
      <c r="C17" s="222">
        <v>30</v>
      </c>
      <c r="D17" s="211" t="s">
        <v>1</v>
      </c>
      <c r="E17" s="304"/>
      <c r="F17" s="305"/>
      <c r="G17" s="217">
        <f t="shared" si="0"/>
        <v>0</v>
      </c>
      <c r="H17" s="217">
        <f t="shared" si="1"/>
        <v>0</v>
      </c>
      <c r="I17" s="218">
        <f t="shared" si="2"/>
        <v>0</v>
      </c>
      <c r="J17" s="306"/>
    </row>
    <row r="18" spans="1:10" x14ac:dyDescent="0.25">
      <c r="A18" s="211">
        <v>8</v>
      </c>
      <c r="B18" s="212" t="s">
        <v>661</v>
      </c>
      <c r="C18" s="222">
        <v>11</v>
      </c>
      <c r="D18" s="211" t="s">
        <v>1</v>
      </c>
      <c r="E18" s="304"/>
      <c r="F18" s="305"/>
      <c r="G18" s="217">
        <f t="shared" si="0"/>
        <v>0</v>
      </c>
      <c r="H18" s="217">
        <f t="shared" si="1"/>
        <v>0</v>
      </c>
      <c r="I18" s="218">
        <f t="shared" si="2"/>
        <v>0</v>
      </c>
      <c r="J18" s="306"/>
    </row>
    <row r="19" spans="1:10" ht="40.5" x14ac:dyDescent="0.25">
      <c r="A19" s="211">
        <v>9</v>
      </c>
      <c r="B19" s="212" t="s">
        <v>662</v>
      </c>
      <c r="C19" s="222">
        <v>2</v>
      </c>
      <c r="D19" s="211" t="s">
        <v>1</v>
      </c>
      <c r="E19" s="304"/>
      <c r="F19" s="305"/>
      <c r="G19" s="217">
        <f t="shared" si="0"/>
        <v>0</v>
      </c>
      <c r="H19" s="217">
        <f t="shared" si="1"/>
        <v>0</v>
      </c>
      <c r="I19" s="218">
        <f t="shared" si="2"/>
        <v>0</v>
      </c>
      <c r="J19" s="306"/>
    </row>
    <row r="20" spans="1:10" ht="27" x14ac:dyDescent="0.25">
      <c r="A20" s="211">
        <v>10</v>
      </c>
      <c r="B20" s="212" t="s">
        <v>663</v>
      </c>
      <c r="C20" s="222">
        <v>6</v>
      </c>
      <c r="D20" s="211" t="s">
        <v>1</v>
      </c>
      <c r="E20" s="304"/>
      <c r="F20" s="305"/>
      <c r="G20" s="217">
        <f t="shared" si="0"/>
        <v>0</v>
      </c>
      <c r="H20" s="217">
        <f t="shared" si="1"/>
        <v>0</v>
      </c>
      <c r="I20" s="218">
        <f t="shared" si="2"/>
        <v>0</v>
      </c>
      <c r="J20" s="306"/>
    </row>
    <row r="21" spans="1:10" ht="40.5" x14ac:dyDescent="0.25">
      <c r="A21" s="211">
        <v>11</v>
      </c>
      <c r="B21" s="212" t="s">
        <v>664</v>
      </c>
      <c r="C21" s="222">
        <v>70</v>
      </c>
      <c r="D21" s="211" t="s">
        <v>1</v>
      </c>
      <c r="E21" s="304"/>
      <c r="F21" s="305"/>
      <c r="G21" s="217">
        <f t="shared" si="0"/>
        <v>0</v>
      </c>
      <c r="H21" s="217">
        <f t="shared" si="1"/>
        <v>0</v>
      </c>
      <c r="I21" s="218">
        <f t="shared" si="2"/>
        <v>0</v>
      </c>
      <c r="J21" s="306"/>
    </row>
    <row r="22" spans="1:10" ht="27" x14ac:dyDescent="0.25">
      <c r="A22" s="211">
        <v>12</v>
      </c>
      <c r="B22" s="212" t="s">
        <v>665</v>
      </c>
      <c r="C22" s="213">
        <v>3</v>
      </c>
      <c r="D22" s="211" t="s">
        <v>1</v>
      </c>
      <c r="E22" s="304"/>
      <c r="F22" s="305"/>
      <c r="G22" s="217">
        <f t="shared" si="0"/>
        <v>0</v>
      </c>
      <c r="H22" s="217">
        <f t="shared" si="1"/>
        <v>0</v>
      </c>
      <c r="I22" s="218">
        <f t="shared" si="2"/>
        <v>0</v>
      </c>
      <c r="J22" s="306"/>
    </row>
    <row r="23" spans="1:10" ht="27" x14ac:dyDescent="0.25">
      <c r="A23" s="211">
        <v>13</v>
      </c>
      <c r="B23" s="214" t="s">
        <v>666</v>
      </c>
      <c r="C23" s="222">
        <v>3</v>
      </c>
      <c r="D23" s="211" t="s">
        <v>1</v>
      </c>
      <c r="E23" s="304"/>
      <c r="F23" s="305"/>
      <c r="G23" s="217">
        <f t="shared" si="0"/>
        <v>0</v>
      </c>
      <c r="H23" s="217">
        <f t="shared" si="1"/>
        <v>0</v>
      </c>
      <c r="I23" s="218">
        <f t="shared" si="2"/>
        <v>0</v>
      </c>
      <c r="J23" s="306"/>
    </row>
    <row r="24" spans="1:10" ht="27" x14ac:dyDescent="0.25">
      <c r="A24" s="211">
        <v>14</v>
      </c>
      <c r="B24" s="214" t="s">
        <v>667</v>
      </c>
      <c r="C24" s="222">
        <v>5</v>
      </c>
      <c r="D24" s="211" t="s">
        <v>1</v>
      </c>
      <c r="E24" s="304"/>
      <c r="F24" s="305"/>
      <c r="G24" s="217">
        <f t="shared" si="0"/>
        <v>0</v>
      </c>
      <c r="H24" s="217">
        <f t="shared" si="1"/>
        <v>0</v>
      </c>
      <c r="I24" s="218">
        <f t="shared" si="2"/>
        <v>0</v>
      </c>
      <c r="J24" s="306"/>
    </row>
    <row r="25" spans="1:10" ht="27" x14ac:dyDescent="0.25">
      <c r="A25" s="211">
        <v>15</v>
      </c>
      <c r="B25" s="212" t="s">
        <v>668</v>
      </c>
      <c r="C25" s="222">
        <v>130</v>
      </c>
      <c r="D25" s="211" t="s">
        <v>1</v>
      </c>
      <c r="E25" s="304"/>
      <c r="F25" s="305"/>
      <c r="G25" s="217">
        <f t="shared" si="0"/>
        <v>0</v>
      </c>
      <c r="H25" s="217">
        <f t="shared" si="1"/>
        <v>0</v>
      </c>
      <c r="I25" s="218">
        <f t="shared" si="2"/>
        <v>0</v>
      </c>
      <c r="J25" s="306"/>
    </row>
    <row r="26" spans="1:10" x14ac:dyDescent="0.25">
      <c r="A26" s="211">
        <v>16</v>
      </c>
      <c r="B26" s="212" t="s">
        <v>669</v>
      </c>
      <c r="C26" s="222">
        <v>3</v>
      </c>
      <c r="D26" s="211" t="s">
        <v>1</v>
      </c>
      <c r="E26" s="304"/>
      <c r="F26" s="305"/>
      <c r="G26" s="217">
        <f t="shared" si="0"/>
        <v>0</v>
      </c>
      <c r="H26" s="217">
        <f t="shared" si="1"/>
        <v>0</v>
      </c>
      <c r="I26" s="218">
        <f t="shared" si="2"/>
        <v>0</v>
      </c>
      <c r="J26" s="306"/>
    </row>
    <row r="27" spans="1:10" x14ac:dyDescent="0.25">
      <c r="A27" s="211">
        <v>17</v>
      </c>
      <c r="B27" s="212" t="s">
        <v>670</v>
      </c>
      <c r="C27" s="222">
        <v>4</v>
      </c>
      <c r="D27" s="211" t="s">
        <v>1</v>
      </c>
      <c r="E27" s="304"/>
      <c r="F27" s="305"/>
      <c r="G27" s="217">
        <f t="shared" si="0"/>
        <v>0</v>
      </c>
      <c r="H27" s="217">
        <f t="shared" si="1"/>
        <v>0</v>
      </c>
      <c r="I27" s="218">
        <f t="shared" si="2"/>
        <v>0</v>
      </c>
      <c r="J27" s="306"/>
    </row>
    <row r="28" spans="1:10" x14ac:dyDescent="0.25">
      <c r="A28" s="211">
        <v>18</v>
      </c>
      <c r="B28" s="212" t="s">
        <v>671</v>
      </c>
      <c r="C28" s="222">
        <v>2</v>
      </c>
      <c r="D28" s="211" t="s">
        <v>1</v>
      </c>
      <c r="E28" s="304"/>
      <c r="F28" s="305"/>
      <c r="G28" s="217">
        <f t="shared" si="0"/>
        <v>0</v>
      </c>
      <c r="H28" s="217">
        <f t="shared" si="1"/>
        <v>0</v>
      </c>
      <c r="I28" s="218">
        <f t="shared" si="2"/>
        <v>0</v>
      </c>
      <c r="J28" s="306"/>
    </row>
    <row r="29" spans="1:10" ht="27" x14ac:dyDescent="0.25">
      <c r="A29" s="211">
        <v>19</v>
      </c>
      <c r="B29" s="212" t="s">
        <v>672</v>
      </c>
      <c r="C29" s="222">
        <v>2</v>
      </c>
      <c r="D29" s="211" t="s">
        <v>1</v>
      </c>
      <c r="E29" s="304"/>
      <c r="F29" s="305"/>
      <c r="G29" s="217">
        <f t="shared" si="0"/>
        <v>0</v>
      </c>
      <c r="H29" s="217">
        <f t="shared" si="1"/>
        <v>0</v>
      </c>
      <c r="I29" s="218">
        <f t="shared" si="2"/>
        <v>0</v>
      </c>
      <c r="J29" s="306"/>
    </row>
    <row r="30" spans="1:10" x14ac:dyDescent="0.25">
      <c r="A30" s="211">
        <v>20</v>
      </c>
      <c r="B30" s="212" t="s">
        <v>673</v>
      </c>
      <c r="C30" s="222">
        <v>3</v>
      </c>
      <c r="D30" s="211" t="s">
        <v>1</v>
      </c>
      <c r="E30" s="304"/>
      <c r="F30" s="305"/>
      <c r="G30" s="217">
        <f t="shared" si="0"/>
        <v>0</v>
      </c>
      <c r="H30" s="217">
        <f t="shared" si="1"/>
        <v>0</v>
      </c>
      <c r="I30" s="218">
        <f t="shared" si="2"/>
        <v>0</v>
      </c>
      <c r="J30" s="306"/>
    </row>
    <row r="31" spans="1:10" ht="27" x14ac:dyDescent="0.25">
      <c r="A31" s="211">
        <v>21</v>
      </c>
      <c r="B31" s="212" t="s">
        <v>674</v>
      </c>
      <c r="C31" s="222">
        <v>12</v>
      </c>
      <c r="D31" s="211" t="s">
        <v>1</v>
      </c>
      <c r="E31" s="304"/>
      <c r="F31" s="305"/>
      <c r="G31" s="217">
        <f t="shared" si="0"/>
        <v>0</v>
      </c>
      <c r="H31" s="217">
        <f t="shared" si="1"/>
        <v>0</v>
      </c>
      <c r="I31" s="218">
        <f t="shared" si="2"/>
        <v>0</v>
      </c>
      <c r="J31" s="306"/>
    </row>
    <row r="32" spans="1:10" ht="27" x14ac:dyDescent="0.25">
      <c r="A32" s="211">
        <v>22</v>
      </c>
      <c r="B32" s="212" t="s">
        <v>675</v>
      </c>
      <c r="C32" s="222">
        <v>2</v>
      </c>
      <c r="D32" s="211" t="s">
        <v>1</v>
      </c>
      <c r="E32" s="304"/>
      <c r="F32" s="305"/>
      <c r="G32" s="217">
        <f t="shared" si="0"/>
        <v>0</v>
      </c>
      <c r="H32" s="217">
        <f t="shared" si="1"/>
        <v>0</v>
      </c>
      <c r="I32" s="218">
        <f t="shared" si="2"/>
        <v>0</v>
      </c>
      <c r="J32" s="306"/>
    </row>
    <row r="33" spans="1:10" x14ac:dyDescent="0.25">
      <c r="A33" s="211">
        <v>23</v>
      </c>
      <c r="B33" s="212" t="s">
        <v>676</v>
      </c>
      <c r="C33" s="222">
        <v>2</v>
      </c>
      <c r="D33" s="211" t="s">
        <v>1</v>
      </c>
      <c r="E33" s="304"/>
      <c r="F33" s="305"/>
      <c r="G33" s="217">
        <f t="shared" si="0"/>
        <v>0</v>
      </c>
      <c r="H33" s="217">
        <f t="shared" si="1"/>
        <v>0</v>
      </c>
      <c r="I33" s="218">
        <f t="shared" si="2"/>
        <v>0</v>
      </c>
      <c r="J33" s="306"/>
    </row>
    <row r="34" spans="1:10" ht="27" x14ac:dyDescent="0.25">
      <c r="A34" s="211">
        <v>24</v>
      </c>
      <c r="B34" s="212" t="s">
        <v>677</v>
      </c>
      <c r="C34" s="222">
        <v>10</v>
      </c>
      <c r="D34" s="211" t="s">
        <v>1</v>
      </c>
      <c r="E34" s="304"/>
      <c r="F34" s="305"/>
      <c r="G34" s="217">
        <f t="shared" si="0"/>
        <v>0</v>
      </c>
      <c r="H34" s="217">
        <f t="shared" si="1"/>
        <v>0</v>
      </c>
      <c r="I34" s="218">
        <f t="shared" si="2"/>
        <v>0</v>
      </c>
      <c r="J34" s="306"/>
    </row>
    <row r="35" spans="1:10" ht="27" x14ac:dyDescent="0.25">
      <c r="A35" s="211">
        <v>25</v>
      </c>
      <c r="B35" s="212" t="s">
        <v>678</v>
      </c>
      <c r="C35" s="222">
        <v>2</v>
      </c>
      <c r="D35" s="211" t="s">
        <v>1</v>
      </c>
      <c r="E35" s="304"/>
      <c r="F35" s="305"/>
      <c r="G35" s="217">
        <f t="shared" si="0"/>
        <v>0</v>
      </c>
      <c r="H35" s="217">
        <f t="shared" si="1"/>
        <v>0</v>
      </c>
      <c r="I35" s="218">
        <f t="shared" si="2"/>
        <v>0</v>
      </c>
      <c r="J35" s="306"/>
    </row>
    <row r="36" spans="1:10" x14ac:dyDescent="0.25">
      <c r="A36" s="211">
        <v>26</v>
      </c>
      <c r="B36" s="212" t="s">
        <v>679</v>
      </c>
      <c r="C36" s="222">
        <v>250</v>
      </c>
      <c r="D36" s="211" t="s">
        <v>0</v>
      </c>
      <c r="E36" s="304"/>
      <c r="F36" s="305"/>
      <c r="G36" s="217">
        <f t="shared" si="0"/>
        <v>0</v>
      </c>
      <c r="H36" s="217">
        <f t="shared" si="1"/>
        <v>0</v>
      </c>
      <c r="I36" s="218">
        <f t="shared" si="2"/>
        <v>0</v>
      </c>
      <c r="J36" s="306"/>
    </row>
    <row r="37" spans="1:10" ht="27" x14ac:dyDescent="0.25">
      <c r="A37" s="211">
        <v>27</v>
      </c>
      <c r="B37" s="212" t="s">
        <v>680</v>
      </c>
      <c r="C37" s="222">
        <v>5</v>
      </c>
      <c r="D37" s="211" t="s">
        <v>0</v>
      </c>
      <c r="E37" s="304"/>
      <c r="F37" s="305"/>
      <c r="G37" s="217">
        <f t="shared" si="0"/>
        <v>0</v>
      </c>
      <c r="H37" s="217">
        <f t="shared" si="1"/>
        <v>0</v>
      </c>
      <c r="I37" s="218">
        <f t="shared" si="2"/>
        <v>0</v>
      </c>
      <c r="J37" s="306"/>
    </row>
    <row r="38" spans="1:10" ht="27" x14ac:dyDescent="0.25">
      <c r="A38" s="211">
        <v>28</v>
      </c>
      <c r="B38" s="212" t="s">
        <v>681</v>
      </c>
      <c r="C38" s="222">
        <v>15</v>
      </c>
      <c r="D38" s="211" t="s">
        <v>1</v>
      </c>
      <c r="E38" s="304"/>
      <c r="F38" s="305"/>
      <c r="G38" s="217">
        <f t="shared" si="0"/>
        <v>0</v>
      </c>
      <c r="H38" s="217">
        <f t="shared" si="1"/>
        <v>0</v>
      </c>
      <c r="I38" s="218">
        <f t="shared" si="2"/>
        <v>0</v>
      </c>
      <c r="J38" s="306"/>
    </row>
    <row r="39" spans="1:10" ht="27" x14ac:dyDescent="0.25">
      <c r="A39" s="211">
        <v>29</v>
      </c>
      <c r="B39" s="212" t="s">
        <v>682</v>
      </c>
      <c r="C39" s="222">
        <v>5</v>
      </c>
      <c r="D39" s="211" t="s">
        <v>1</v>
      </c>
      <c r="E39" s="304"/>
      <c r="F39" s="305"/>
      <c r="G39" s="217">
        <f t="shared" si="0"/>
        <v>0</v>
      </c>
      <c r="H39" s="217">
        <f t="shared" si="1"/>
        <v>0</v>
      </c>
      <c r="I39" s="218">
        <f t="shared" si="2"/>
        <v>0</v>
      </c>
      <c r="J39" s="306"/>
    </row>
    <row r="40" spans="1:10" ht="67.5" x14ac:dyDescent="0.25">
      <c r="A40" s="211">
        <v>30</v>
      </c>
      <c r="B40" s="215" t="s">
        <v>683</v>
      </c>
      <c r="C40" s="222">
        <v>15</v>
      </c>
      <c r="D40" s="211" t="s">
        <v>1</v>
      </c>
      <c r="E40" s="304"/>
      <c r="F40" s="305"/>
      <c r="G40" s="217">
        <f t="shared" si="0"/>
        <v>0</v>
      </c>
      <c r="H40" s="217">
        <f t="shared" si="1"/>
        <v>0</v>
      </c>
      <c r="I40" s="218">
        <f t="shared" si="2"/>
        <v>0</v>
      </c>
      <c r="J40" s="306"/>
    </row>
    <row r="41" spans="1:10" ht="27" x14ac:dyDescent="0.25">
      <c r="A41" s="211">
        <v>31</v>
      </c>
      <c r="B41" s="212" t="s">
        <v>684</v>
      </c>
      <c r="C41" s="222">
        <v>6</v>
      </c>
      <c r="D41" s="211" t="s">
        <v>1</v>
      </c>
      <c r="E41" s="304"/>
      <c r="F41" s="305"/>
      <c r="G41" s="217">
        <f t="shared" si="0"/>
        <v>0</v>
      </c>
      <c r="H41" s="217">
        <f t="shared" si="1"/>
        <v>0</v>
      </c>
      <c r="I41" s="218">
        <f t="shared" si="2"/>
        <v>0</v>
      </c>
      <c r="J41" s="306"/>
    </row>
    <row r="42" spans="1:10" ht="27" x14ac:dyDescent="0.25">
      <c r="A42" s="211">
        <v>32</v>
      </c>
      <c r="B42" s="212" t="s">
        <v>685</v>
      </c>
      <c r="C42" s="222">
        <v>20</v>
      </c>
      <c r="D42" s="211" t="s">
        <v>1</v>
      </c>
      <c r="E42" s="304"/>
      <c r="F42" s="305"/>
      <c r="G42" s="217">
        <f t="shared" si="0"/>
        <v>0</v>
      </c>
      <c r="H42" s="217">
        <f t="shared" si="1"/>
        <v>0</v>
      </c>
      <c r="I42" s="218">
        <f t="shared" si="2"/>
        <v>0</v>
      </c>
      <c r="J42" s="306"/>
    </row>
    <row r="43" spans="1:10" ht="27" x14ac:dyDescent="0.25">
      <c r="A43" s="211">
        <v>33</v>
      </c>
      <c r="B43" s="212" t="s">
        <v>686</v>
      </c>
      <c r="C43" s="222">
        <v>25</v>
      </c>
      <c r="D43" s="211" t="s">
        <v>1</v>
      </c>
      <c r="E43" s="304"/>
      <c r="F43" s="305"/>
      <c r="G43" s="217">
        <f t="shared" si="0"/>
        <v>0</v>
      </c>
      <c r="H43" s="217">
        <f t="shared" si="1"/>
        <v>0</v>
      </c>
      <c r="I43" s="218">
        <f t="shared" si="2"/>
        <v>0</v>
      </c>
      <c r="J43" s="306"/>
    </row>
    <row r="44" spans="1:10" x14ac:dyDescent="0.25">
      <c r="A44" s="211">
        <v>34</v>
      </c>
      <c r="B44" s="212" t="s">
        <v>687</v>
      </c>
      <c r="C44" s="222">
        <v>40</v>
      </c>
      <c r="D44" s="211" t="s">
        <v>1</v>
      </c>
      <c r="E44" s="304"/>
      <c r="F44" s="305"/>
      <c r="G44" s="217">
        <f t="shared" si="0"/>
        <v>0</v>
      </c>
      <c r="H44" s="217">
        <f t="shared" si="1"/>
        <v>0</v>
      </c>
      <c r="I44" s="218">
        <f t="shared" si="2"/>
        <v>0</v>
      </c>
      <c r="J44" s="306"/>
    </row>
    <row r="45" spans="1:10" x14ac:dyDescent="0.25">
      <c r="A45" s="211">
        <v>35</v>
      </c>
      <c r="B45" s="212" t="s">
        <v>688</v>
      </c>
      <c r="C45" s="222">
        <v>4</v>
      </c>
      <c r="D45" s="211" t="s">
        <v>1</v>
      </c>
      <c r="E45" s="304"/>
      <c r="F45" s="305"/>
      <c r="G45" s="217">
        <f t="shared" si="0"/>
        <v>0</v>
      </c>
      <c r="H45" s="217">
        <f t="shared" si="1"/>
        <v>0</v>
      </c>
      <c r="I45" s="218">
        <f t="shared" si="2"/>
        <v>0</v>
      </c>
      <c r="J45" s="306"/>
    </row>
    <row r="46" spans="1:10" ht="27" x14ac:dyDescent="0.25">
      <c r="A46" s="211">
        <v>36</v>
      </c>
      <c r="B46" s="212" t="s">
        <v>689</v>
      </c>
      <c r="C46" s="222">
        <v>0.5</v>
      </c>
      <c r="D46" s="211" t="s">
        <v>1</v>
      </c>
      <c r="E46" s="304"/>
      <c r="F46" s="305"/>
      <c r="G46" s="217">
        <f t="shared" si="0"/>
        <v>0</v>
      </c>
      <c r="H46" s="217">
        <f t="shared" si="1"/>
        <v>0</v>
      </c>
      <c r="I46" s="218">
        <f t="shared" si="2"/>
        <v>0</v>
      </c>
      <c r="J46" s="306"/>
    </row>
    <row r="47" spans="1:10" ht="27" x14ac:dyDescent="0.25">
      <c r="A47" s="211">
        <v>37</v>
      </c>
      <c r="B47" s="212" t="s">
        <v>690</v>
      </c>
      <c r="C47" s="222">
        <v>1</v>
      </c>
      <c r="D47" s="211" t="s">
        <v>1</v>
      </c>
      <c r="E47" s="304"/>
      <c r="F47" s="305"/>
      <c r="G47" s="217">
        <f t="shared" si="0"/>
        <v>0</v>
      </c>
      <c r="H47" s="217">
        <f t="shared" si="1"/>
        <v>0</v>
      </c>
      <c r="I47" s="218">
        <f t="shared" si="2"/>
        <v>0</v>
      </c>
      <c r="J47" s="306"/>
    </row>
    <row r="48" spans="1:10" ht="27" x14ac:dyDescent="0.25">
      <c r="A48" s="211">
        <v>38</v>
      </c>
      <c r="B48" s="212" t="s">
        <v>691</v>
      </c>
      <c r="C48" s="222">
        <v>10</v>
      </c>
      <c r="D48" s="211" t="s">
        <v>1</v>
      </c>
      <c r="E48" s="304"/>
      <c r="F48" s="305"/>
      <c r="G48" s="217">
        <f t="shared" si="0"/>
        <v>0</v>
      </c>
      <c r="H48" s="217">
        <f t="shared" si="1"/>
        <v>0</v>
      </c>
      <c r="I48" s="218">
        <f t="shared" si="2"/>
        <v>0</v>
      </c>
      <c r="J48" s="306"/>
    </row>
    <row r="49" spans="1:10" ht="27" x14ac:dyDescent="0.25">
      <c r="A49" s="211">
        <v>39</v>
      </c>
      <c r="B49" s="212" t="s">
        <v>692</v>
      </c>
      <c r="C49" s="222">
        <v>10</v>
      </c>
      <c r="D49" s="211" t="s">
        <v>1</v>
      </c>
      <c r="E49" s="304"/>
      <c r="F49" s="305"/>
      <c r="G49" s="217">
        <f t="shared" si="0"/>
        <v>0</v>
      </c>
      <c r="H49" s="217">
        <f t="shared" si="1"/>
        <v>0</v>
      </c>
      <c r="I49" s="218">
        <f t="shared" si="2"/>
        <v>0</v>
      </c>
      <c r="J49" s="306"/>
    </row>
    <row r="50" spans="1:10" x14ac:dyDescent="0.25">
      <c r="A50" s="211">
        <v>40</v>
      </c>
      <c r="B50" s="212" t="s">
        <v>693</v>
      </c>
      <c r="C50" s="222">
        <v>3</v>
      </c>
      <c r="D50" s="211" t="s">
        <v>1</v>
      </c>
      <c r="E50" s="304"/>
      <c r="F50" s="305"/>
      <c r="G50" s="217">
        <f t="shared" si="0"/>
        <v>0</v>
      </c>
      <c r="H50" s="217">
        <f t="shared" si="1"/>
        <v>0</v>
      </c>
      <c r="I50" s="218">
        <f t="shared" si="2"/>
        <v>0</v>
      </c>
      <c r="J50" s="306"/>
    </row>
    <row r="51" spans="1:10" ht="40.5" x14ac:dyDescent="0.25">
      <c r="A51" s="211">
        <v>41</v>
      </c>
      <c r="B51" s="216" t="s">
        <v>694</v>
      </c>
      <c r="C51" s="222">
        <v>60</v>
      </c>
      <c r="D51" s="211" t="s">
        <v>1</v>
      </c>
      <c r="E51" s="304"/>
      <c r="F51" s="305"/>
      <c r="G51" s="217">
        <f t="shared" si="0"/>
        <v>0</v>
      </c>
      <c r="H51" s="217">
        <f t="shared" si="1"/>
        <v>0</v>
      </c>
      <c r="I51" s="218">
        <f t="shared" si="2"/>
        <v>0</v>
      </c>
      <c r="J51" s="306"/>
    </row>
    <row r="52" spans="1:10" ht="27" x14ac:dyDescent="0.25">
      <c r="A52" s="211">
        <v>42</v>
      </c>
      <c r="B52" s="212" t="s">
        <v>695</v>
      </c>
      <c r="C52" s="222">
        <v>5</v>
      </c>
      <c r="D52" s="211" t="s">
        <v>0</v>
      </c>
      <c r="E52" s="304"/>
      <c r="F52" s="305"/>
      <c r="G52" s="217">
        <f t="shared" si="0"/>
        <v>0</v>
      </c>
      <c r="H52" s="217">
        <f t="shared" si="1"/>
        <v>0</v>
      </c>
      <c r="I52" s="218">
        <f t="shared" si="2"/>
        <v>0</v>
      </c>
      <c r="J52" s="306"/>
    </row>
    <row r="53" spans="1:10" ht="54" x14ac:dyDescent="0.25">
      <c r="A53" s="211">
        <v>43</v>
      </c>
      <c r="B53" s="216" t="s">
        <v>696</v>
      </c>
      <c r="C53" s="222">
        <v>2</v>
      </c>
      <c r="D53" s="211" t="s">
        <v>1</v>
      </c>
      <c r="E53" s="304"/>
      <c r="F53" s="305"/>
      <c r="G53" s="217">
        <f t="shared" si="0"/>
        <v>0</v>
      </c>
      <c r="H53" s="217">
        <f t="shared" si="1"/>
        <v>0</v>
      </c>
      <c r="I53" s="218">
        <f t="shared" si="2"/>
        <v>0</v>
      </c>
      <c r="J53" s="306"/>
    </row>
    <row r="54" spans="1:10" ht="27" x14ac:dyDescent="0.25">
      <c r="A54" s="211">
        <v>44</v>
      </c>
      <c r="B54" s="214" t="s">
        <v>697</v>
      </c>
      <c r="C54" s="222">
        <v>2</v>
      </c>
      <c r="D54" s="211" t="s">
        <v>1</v>
      </c>
      <c r="E54" s="304"/>
      <c r="F54" s="305"/>
      <c r="G54" s="217">
        <f t="shared" si="0"/>
        <v>0</v>
      </c>
      <c r="H54" s="217">
        <f t="shared" si="1"/>
        <v>0</v>
      </c>
      <c r="I54" s="218">
        <f t="shared" si="2"/>
        <v>0</v>
      </c>
      <c r="J54" s="306"/>
    </row>
    <row r="55" spans="1:10" x14ac:dyDescent="0.25">
      <c r="A55" s="211">
        <v>45</v>
      </c>
      <c r="B55" s="214" t="s">
        <v>698</v>
      </c>
      <c r="C55" s="222">
        <v>20</v>
      </c>
      <c r="D55" s="211" t="s">
        <v>1</v>
      </c>
      <c r="E55" s="304"/>
      <c r="F55" s="305"/>
      <c r="G55" s="217">
        <f t="shared" si="0"/>
        <v>0</v>
      </c>
      <c r="H55" s="217">
        <f t="shared" si="1"/>
        <v>0</v>
      </c>
      <c r="I55" s="218">
        <f t="shared" si="2"/>
        <v>0</v>
      </c>
      <c r="J55" s="306"/>
    </row>
    <row r="56" spans="1:10" ht="27" x14ac:dyDescent="0.25">
      <c r="A56" s="211">
        <v>46</v>
      </c>
      <c r="B56" s="214" t="s">
        <v>699</v>
      </c>
      <c r="C56" s="222">
        <v>3</v>
      </c>
      <c r="D56" s="211" t="s">
        <v>1</v>
      </c>
      <c r="E56" s="304"/>
      <c r="F56" s="305"/>
      <c r="G56" s="217">
        <f t="shared" si="0"/>
        <v>0</v>
      </c>
      <c r="H56" s="217">
        <f t="shared" si="1"/>
        <v>0</v>
      </c>
      <c r="I56" s="218">
        <f t="shared" si="2"/>
        <v>0</v>
      </c>
      <c r="J56" s="306"/>
    </row>
    <row r="57" spans="1:10" ht="27" x14ac:dyDescent="0.25">
      <c r="A57" s="211">
        <v>47</v>
      </c>
      <c r="B57" s="214" t="s">
        <v>700</v>
      </c>
      <c r="C57" s="222">
        <v>1</v>
      </c>
      <c r="D57" s="211" t="s">
        <v>1</v>
      </c>
      <c r="E57" s="304"/>
      <c r="F57" s="305"/>
      <c r="G57" s="217">
        <f t="shared" si="0"/>
        <v>0</v>
      </c>
      <c r="H57" s="217">
        <f t="shared" si="1"/>
        <v>0</v>
      </c>
      <c r="I57" s="218">
        <f t="shared" si="2"/>
        <v>0</v>
      </c>
      <c r="J57" s="306"/>
    </row>
    <row r="58" spans="1:10" ht="27" x14ac:dyDescent="0.25">
      <c r="A58" s="211">
        <v>48</v>
      </c>
      <c r="B58" s="214" t="s">
        <v>701</v>
      </c>
      <c r="C58" s="222">
        <v>2</v>
      </c>
      <c r="D58" s="211" t="s">
        <v>1</v>
      </c>
      <c r="E58" s="304"/>
      <c r="F58" s="305"/>
      <c r="G58" s="217">
        <f t="shared" si="0"/>
        <v>0</v>
      </c>
      <c r="H58" s="217">
        <f t="shared" si="1"/>
        <v>0</v>
      </c>
      <c r="I58" s="218">
        <f t="shared" si="2"/>
        <v>0</v>
      </c>
      <c r="J58" s="306"/>
    </row>
    <row r="59" spans="1:10" ht="40.5" x14ac:dyDescent="0.25">
      <c r="A59" s="211">
        <v>49</v>
      </c>
      <c r="B59" s="214" t="s">
        <v>702</v>
      </c>
      <c r="C59" s="222">
        <v>3</v>
      </c>
      <c r="D59" s="211" t="s">
        <v>1</v>
      </c>
      <c r="E59" s="304"/>
      <c r="F59" s="305"/>
      <c r="G59" s="217">
        <f t="shared" si="0"/>
        <v>0</v>
      </c>
      <c r="H59" s="217">
        <f t="shared" si="1"/>
        <v>0</v>
      </c>
      <c r="I59" s="218">
        <f t="shared" si="2"/>
        <v>0</v>
      </c>
      <c r="J59" s="306"/>
    </row>
    <row r="60" spans="1:10" ht="40.5" x14ac:dyDescent="0.25">
      <c r="A60" s="211">
        <v>50</v>
      </c>
      <c r="B60" s="214" t="s">
        <v>703</v>
      </c>
      <c r="C60" s="222">
        <v>2</v>
      </c>
      <c r="D60" s="211" t="s">
        <v>1</v>
      </c>
      <c r="E60" s="304"/>
      <c r="F60" s="305"/>
      <c r="G60" s="217">
        <f t="shared" si="0"/>
        <v>0</v>
      </c>
      <c r="H60" s="217">
        <f t="shared" si="1"/>
        <v>0</v>
      </c>
      <c r="I60" s="218">
        <f t="shared" si="2"/>
        <v>0</v>
      </c>
      <c r="J60" s="306"/>
    </row>
    <row r="61" spans="1:10" ht="24" x14ac:dyDescent="0.25">
      <c r="A61" s="196"/>
      <c r="B61" s="221" t="s">
        <v>652</v>
      </c>
      <c r="C61" s="197" t="s">
        <v>6</v>
      </c>
      <c r="D61" s="198" t="s">
        <v>6</v>
      </c>
      <c r="E61" s="198" t="s">
        <v>6</v>
      </c>
      <c r="F61" s="198" t="s">
        <v>6</v>
      </c>
      <c r="G61" s="219">
        <f>SUM(G11:G60)</f>
        <v>0</v>
      </c>
      <c r="H61" s="219">
        <f>SUM(H11:H60)</f>
        <v>0</v>
      </c>
      <c r="I61" s="219">
        <f>SUM(I11:I60)</f>
        <v>0</v>
      </c>
      <c r="J61" s="307">
        <f>SUM(J11:J60)</f>
        <v>0</v>
      </c>
    </row>
    <row r="62" spans="1:10" x14ac:dyDescent="0.25">
      <c r="A62" s="199"/>
      <c r="B62" s="200"/>
      <c r="C62" s="201"/>
      <c r="D62" s="202"/>
      <c r="E62" s="202"/>
      <c r="F62" s="202"/>
      <c r="G62" s="202"/>
      <c r="H62" s="202"/>
      <c r="I62" s="202"/>
      <c r="J62" s="203"/>
    </row>
    <row r="63" spans="1:10" s="54" customFormat="1" ht="15" customHeight="1" x14ac:dyDescent="0.25">
      <c r="A63" s="266" t="s">
        <v>24</v>
      </c>
      <c r="B63" s="266"/>
      <c r="C63" s="266"/>
      <c r="D63" s="266"/>
      <c r="E63" s="266"/>
      <c r="F63" s="266"/>
      <c r="G63" s="266"/>
      <c r="H63" s="266"/>
      <c r="I63" s="266"/>
      <c r="J63" s="266"/>
    </row>
    <row r="64" spans="1:10" s="54" customFormat="1" ht="29.25" customHeight="1" x14ac:dyDescent="0.25">
      <c r="A64" s="260" t="s">
        <v>73</v>
      </c>
      <c r="B64" s="260"/>
      <c r="C64" s="260"/>
      <c r="D64" s="260"/>
      <c r="E64" s="260"/>
      <c r="F64" s="260"/>
      <c r="G64" s="260"/>
      <c r="H64" s="260"/>
      <c r="I64" s="260"/>
      <c r="J64" s="260"/>
    </row>
    <row r="65" spans="1:10" s="54" customFormat="1" x14ac:dyDescent="0.25">
      <c r="A65" s="242" t="s">
        <v>711</v>
      </c>
      <c r="B65" s="255"/>
      <c r="C65" s="255"/>
      <c r="D65" s="255"/>
      <c r="E65" s="255"/>
      <c r="F65" s="255"/>
      <c r="G65" s="255"/>
      <c r="H65" s="255"/>
      <c r="I65" s="255"/>
      <c r="J65" s="255"/>
    </row>
    <row r="66" spans="1:10" s="54" customFormat="1" ht="15" customHeight="1" x14ac:dyDescent="0.25">
      <c r="A66" s="261" t="s">
        <v>712</v>
      </c>
      <c r="B66" s="261"/>
      <c r="C66" s="261"/>
      <c r="D66" s="261"/>
      <c r="E66" s="261"/>
      <c r="F66" s="261"/>
      <c r="G66" s="261"/>
      <c r="H66" s="261"/>
      <c r="I66" s="261"/>
      <c r="J66" s="261"/>
    </row>
    <row r="67" spans="1:10" s="54" customFormat="1" ht="27.75" customHeight="1" x14ac:dyDescent="0.25">
      <c r="A67" s="261" t="s">
        <v>715</v>
      </c>
      <c r="B67" s="261"/>
      <c r="C67" s="261"/>
      <c r="D67" s="261"/>
      <c r="E67" s="261"/>
      <c r="F67" s="261"/>
      <c r="G67" s="261"/>
      <c r="H67" s="261"/>
      <c r="I67" s="261"/>
      <c r="J67" s="261"/>
    </row>
    <row r="68" spans="1:10" s="54" customFormat="1" x14ac:dyDescent="0.25">
      <c r="A68" s="107" t="s">
        <v>74</v>
      </c>
      <c r="B68" s="256"/>
      <c r="C68" s="256"/>
      <c r="D68" s="256"/>
      <c r="E68" s="256"/>
      <c r="F68" s="256"/>
      <c r="G68" s="256"/>
      <c r="H68" s="256"/>
      <c r="I68" s="256"/>
      <c r="J68" s="256"/>
    </row>
    <row r="69" spans="1:10" s="54" customFormat="1" x14ac:dyDescent="0.25">
      <c r="A69" s="107" t="s">
        <v>75</v>
      </c>
      <c r="B69" s="256"/>
      <c r="C69" s="256"/>
      <c r="D69" s="256"/>
      <c r="E69" s="256"/>
      <c r="F69" s="256"/>
      <c r="G69" s="256"/>
      <c r="H69" s="256"/>
      <c r="I69" s="256"/>
      <c r="J69" s="256"/>
    </row>
    <row r="70" spans="1:10" s="54" customFormat="1" ht="30.75" customHeight="1" x14ac:dyDescent="0.25">
      <c r="A70" s="261" t="s">
        <v>713</v>
      </c>
      <c r="B70" s="261"/>
      <c r="C70" s="261"/>
      <c r="D70" s="261"/>
      <c r="E70" s="261"/>
      <c r="F70" s="261"/>
      <c r="G70" s="261"/>
      <c r="H70" s="261"/>
      <c r="I70" s="261"/>
      <c r="J70" s="261"/>
    </row>
    <row r="71" spans="1:10" s="54" customFormat="1" ht="30.75" customHeight="1" x14ac:dyDescent="0.25">
      <c r="A71" s="261" t="s">
        <v>714</v>
      </c>
      <c r="B71" s="261"/>
      <c r="C71" s="261"/>
      <c r="D71" s="261"/>
      <c r="E71" s="261"/>
      <c r="F71" s="261"/>
      <c r="G71" s="261"/>
      <c r="H71" s="261"/>
      <c r="I71" s="261"/>
      <c r="J71" s="261"/>
    </row>
    <row r="73" spans="1:10" s="100" customFormat="1" ht="17.850000000000001" customHeight="1" x14ac:dyDescent="0.2">
      <c r="A73" s="104"/>
      <c r="B73" s="231"/>
      <c r="C73" s="102"/>
      <c r="D73" s="103"/>
      <c r="E73" s="91"/>
      <c r="F73" s="91"/>
      <c r="G73" s="91"/>
      <c r="H73" s="91"/>
      <c r="I73" s="91"/>
      <c r="J73" s="91"/>
    </row>
  </sheetData>
  <sheetProtection algorithmName="SHA-512" hashValue="dx3uclRAY0XUSDOMX6ltUNDzXzJHHloGuqVWKOP7Tqzkhg+MHUjWw5zzXCz+tHSA6KLi71OFo24hd+4CUM8LOQ==" saltValue="XKWuXQfzMUu4JCRwmEr+Mw==" spinCount="100000" sheet="1" objects="1" scenarios="1"/>
  <mergeCells count="8">
    <mergeCell ref="A71:J71"/>
    <mergeCell ref="A63:J63"/>
    <mergeCell ref="A64:J64"/>
    <mergeCell ref="A66:J66"/>
    <mergeCell ref="A67:J67"/>
    <mergeCell ref="A70:J70"/>
    <mergeCell ref="A10:I10"/>
    <mergeCell ref="A7:J7"/>
  </mergeCells>
  <dataValidations count="1">
    <dataValidation type="whole" operator="equal" allowBlank="1" showInputMessage="1" showErrorMessage="1" sqref="J11:J60">
      <formula1>1</formula1>
    </dataValidation>
  </dataValidations>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66"/>
    <pageSetUpPr fitToPage="1"/>
  </sheetPr>
  <dimension ref="A1:Q98"/>
  <sheetViews>
    <sheetView view="pageBreakPreview" zoomScale="110" zoomScaleNormal="110" zoomScaleSheetLayoutView="110" workbookViewId="0">
      <selection sqref="A1:J89"/>
    </sheetView>
  </sheetViews>
  <sheetFormatPr defaultColWidth="9.42578125" defaultRowHeight="15" x14ac:dyDescent="0.25"/>
  <cols>
    <col min="1" max="1" width="4.85546875" style="2" customWidth="1"/>
    <col min="2" max="2" width="32.5703125" style="33" customWidth="1"/>
    <col min="3" max="3" width="7.85546875" style="2" customWidth="1"/>
    <col min="4" max="4" width="4.85546875" style="2" customWidth="1"/>
    <col min="5" max="5" width="17" style="2" customWidth="1"/>
    <col min="6" max="9" width="10.85546875" style="2" customWidth="1"/>
    <col min="10" max="10" width="10.85546875" style="75" customWidth="1"/>
    <col min="11" max="16384" width="9.42578125" style="2"/>
  </cols>
  <sheetData>
    <row r="1" spans="1:10" s="139" customFormat="1" x14ac:dyDescent="0.25">
      <c r="A1" s="263"/>
      <c r="B1" s="263"/>
      <c r="C1" s="263"/>
      <c r="D1" s="137"/>
      <c r="E1" s="138"/>
      <c r="F1" s="274" t="s">
        <v>555</v>
      </c>
      <c r="G1" s="274"/>
      <c r="H1" s="274"/>
      <c r="I1" s="274"/>
      <c r="J1" s="274"/>
    </row>
    <row r="2" spans="1:10" s="139" customFormat="1" x14ac:dyDescent="0.25">
      <c r="A2" s="263" t="s">
        <v>290</v>
      </c>
      <c r="B2" s="263"/>
      <c r="C2" s="263"/>
      <c r="D2" s="263"/>
      <c r="E2" s="263"/>
      <c r="F2" s="263"/>
      <c r="G2" s="263"/>
      <c r="H2" s="263"/>
      <c r="I2" s="263"/>
      <c r="J2" s="263"/>
    </row>
    <row r="3" spans="1:10" s="139" customFormat="1" x14ac:dyDescent="0.25">
      <c r="A3" s="263" t="s">
        <v>291</v>
      </c>
      <c r="B3" s="263"/>
      <c r="C3" s="263"/>
      <c r="D3" s="263"/>
      <c r="E3" s="263"/>
      <c r="F3" s="138"/>
      <c r="G3" s="140"/>
      <c r="H3" s="140"/>
      <c r="I3" s="141"/>
      <c r="J3" s="141"/>
    </row>
    <row r="4" spans="1:10" s="139" customFormat="1" x14ac:dyDescent="0.25">
      <c r="A4" s="263" t="s">
        <v>292</v>
      </c>
      <c r="B4" s="263"/>
      <c r="C4" s="263"/>
      <c r="D4" s="263"/>
      <c r="E4" s="263"/>
      <c r="F4" s="138"/>
      <c r="G4" s="140"/>
      <c r="H4" s="140"/>
      <c r="I4" s="141"/>
      <c r="J4" s="141"/>
    </row>
    <row r="5" spans="1:10" s="139" customFormat="1" x14ac:dyDescent="0.25">
      <c r="A5" s="136"/>
      <c r="B5" s="136"/>
      <c r="C5" s="136"/>
      <c r="D5" s="136"/>
      <c r="E5" s="136"/>
      <c r="F5" s="138"/>
      <c r="G5" s="140"/>
      <c r="H5" s="140"/>
      <c r="I5" s="141"/>
      <c r="J5" s="141"/>
    </row>
    <row r="6" spans="1:10" s="6" customFormat="1" ht="6" customHeight="1" x14ac:dyDescent="0.15">
      <c r="A6" s="3"/>
      <c r="B6" s="31"/>
      <c r="C6" s="3"/>
      <c r="D6" s="5"/>
      <c r="E6" s="3"/>
      <c r="F6" s="3"/>
      <c r="G6" s="3"/>
      <c r="H6" s="3"/>
      <c r="I6" s="3"/>
      <c r="J6" s="76"/>
    </row>
    <row r="7" spans="1:10" ht="18" x14ac:dyDescent="0.25">
      <c r="A7" s="269" t="s">
        <v>247</v>
      </c>
      <c r="B7" s="269"/>
      <c r="C7" s="269"/>
      <c r="D7" s="269"/>
      <c r="E7" s="269"/>
      <c r="F7" s="269"/>
      <c r="G7" s="269"/>
      <c r="H7" s="269"/>
      <c r="I7" s="269"/>
      <c r="J7" s="269"/>
    </row>
    <row r="8" spans="1:10" s="6" customFormat="1" ht="6" customHeight="1" x14ac:dyDescent="0.15">
      <c r="B8" s="32"/>
      <c r="J8" s="77"/>
    </row>
    <row r="9" spans="1:10" s="7" customFormat="1" ht="45" x14ac:dyDescent="0.15">
      <c r="A9" s="19" t="s">
        <v>2</v>
      </c>
      <c r="B9" s="44" t="s">
        <v>3</v>
      </c>
      <c r="C9" s="20" t="s">
        <v>4</v>
      </c>
      <c r="D9" s="20" t="s">
        <v>28</v>
      </c>
      <c r="E9" s="21" t="s">
        <v>5</v>
      </c>
      <c r="F9" s="21" t="s">
        <v>18</v>
      </c>
      <c r="G9" s="21" t="s">
        <v>19</v>
      </c>
      <c r="H9" s="21" t="s">
        <v>37</v>
      </c>
      <c r="I9" s="21" t="s">
        <v>22</v>
      </c>
      <c r="J9" s="80" t="s">
        <v>72</v>
      </c>
    </row>
    <row r="10" spans="1:10" s="7" customFormat="1" ht="11.25" x14ac:dyDescent="0.15">
      <c r="A10" s="22">
        <v>1</v>
      </c>
      <c r="B10" s="47">
        <v>2</v>
      </c>
      <c r="C10" s="23">
        <v>3</v>
      </c>
      <c r="D10" s="23">
        <v>4</v>
      </c>
      <c r="E10" s="23">
        <v>5</v>
      </c>
      <c r="F10" s="23">
        <v>6</v>
      </c>
      <c r="G10" s="24" t="s">
        <v>20</v>
      </c>
      <c r="H10" s="23" t="s">
        <v>21</v>
      </c>
      <c r="I10" s="24" t="s">
        <v>23</v>
      </c>
      <c r="J10" s="81">
        <v>10</v>
      </c>
    </row>
    <row r="11" spans="1:10" s="72" customFormat="1" ht="15" customHeight="1" x14ac:dyDescent="0.25">
      <c r="A11" s="271" t="s">
        <v>335</v>
      </c>
      <c r="B11" s="272"/>
      <c r="C11" s="272"/>
      <c r="D11" s="272"/>
      <c r="E11" s="272"/>
      <c r="F11" s="272"/>
      <c r="G11" s="272"/>
      <c r="H11" s="272"/>
      <c r="I11" s="272"/>
      <c r="J11" s="272"/>
    </row>
    <row r="12" spans="1:10" s="72" customFormat="1" ht="30" customHeight="1" x14ac:dyDescent="0.25">
      <c r="A12" s="153">
        <v>1</v>
      </c>
      <c r="B12" s="155" t="s">
        <v>222</v>
      </c>
      <c r="C12" s="167">
        <v>2500</v>
      </c>
      <c r="D12" s="156" t="s">
        <v>1</v>
      </c>
      <c r="E12" s="244" t="s">
        <v>6</v>
      </c>
      <c r="F12" s="236"/>
      <c r="G12" s="157">
        <f>C12*ROUND(F12, 4)</f>
        <v>0</v>
      </c>
      <c r="H12" s="157">
        <f t="shared" ref="H12:H16" si="0">G12*0.095</f>
        <v>0</v>
      </c>
      <c r="I12" s="157">
        <f t="shared" ref="I12:I16" si="1">G12+H12</f>
        <v>0</v>
      </c>
      <c r="J12" s="241" t="s">
        <v>6</v>
      </c>
    </row>
    <row r="13" spans="1:10" s="72" customFormat="1" ht="38.25" customHeight="1" x14ac:dyDescent="0.25">
      <c r="A13" s="153">
        <v>2</v>
      </c>
      <c r="B13" s="155" t="s">
        <v>89</v>
      </c>
      <c r="C13" s="167">
        <v>5000</v>
      </c>
      <c r="D13" s="156" t="s">
        <v>1</v>
      </c>
      <c r="E13" s="244" t="s">
        <v>6</v>
      </c>
      <c r="F13" s="236"/>
      <c r="G13" s="157">
        <f t="shared" ref="G13:G16" si="2">C13*ROUND(F13, 4)</f>
        <v>0</v>
      </c>
      <c r="H13" s="157">
        <f t="shared" si="0"/>
        <v>0</v>
      </c>
      <c r="I13" s="157">
        <f t="shared" si="1"/>
        <v>0</v>
      </c>
      <c r="J13" s="241" t="s">
        <v>6</v>
      </c>
    </row>
    <row r="14" spans="1:10" s="72" customFormat="1" ht="38.25" customHeight="1" x14ac:dyDescent="0.25">
      <c r="A14" s="153">
        <v>3</v>
      </c>
      <c r="B14" s="155" t="s">
        <v>563</v>
      </c>
      <c r="C14" s="167">
        <v>1500</v>
      </c>
      <c r="D14" s="156" t="s">
        <v>1</v>
      </c>
      <c r="E14" s="244" t="s">
        <v>6</v>
      </c>
      <c r="F14" s="236"/>
      <c r="G14" s="157">
        <f t="shared" si="2"/>
        <v>0</v>
      </c>
      <c r="H14" s="157">
        <f t="shared" si="0"/>
        <v>0</v>
      </c>
      <c r="I14" s="157">
        <f t="shared" si="1"/>
        <v>0</v>
      </c>
      <c r="J14" s="241" t="s">
        <v>6</v>
      </c>
    </row>
    <row r="15" spans="1:10" s="72" customFormat="1" ht="21.75" customHeight="1" x14ac:dyDescent="0.25">
      <c r="A15" s="153">
        <v>4</v>
      </c>
      <c r="B15" s="155" t="s">
        <v>272</v>
      </c>
      <c r="C15" s="167">
        <v>140</v>
      </c>
      <c r="D15" s="156" t="s">
        <v>1</v>
      </c>
      <c r="E15" s="244" t="s">
        <v>6</v>
      </c>
      <c r="F15" s="236"/>
      <c r="G15" s="157">
        <f t="shared" si="2"/>
        <v>0</v>
      </c>
      <c r="H15" s="157">
        <f t="shared" si="0"/>
        <v>0</v>
      </c>
      <c r="I15" s="157">
        <f t="shared" si="1"/>
        <v>0</v>
      </c>
      <c r="J15" s="241" t="s">
        <v>6</v>
      </c>
    </row>
    <row r="16" spans="1:10" s="72" customFormat="1" ht="28.5" customHeight="1" x14ac:dyDescent="0.25">
      <c r="A16" s="153">
        <v>5</v>
      </c>
      <c r="B16" s="158" t="s">
        <v>424</v>
      </c>
      <c r="C16" s="168">
        <v>300</v>
      </c>
      <c r="D16" s="150" t="s">
        <v>1</v>
      </c>
      <c r="E16" s="244" t="s">
        <v>6</v>
      </c>
      <c r="F16" s="236"/>
      <c r="G16" s="157">
        <f t="shared" si="2"/>
        <v>0</v>
      </c>
      <c r="H16" s="157">
        <f t="shared" si="0"/>
        <v>0</v>
      </c>
      <c r="I16" s="157">
        <f t="shared" si="1"/>
        <v>0</v>
      </c>
      <c r="J16" s="241" t="s">
        <v>6</v>
      </c>
    </row>
    <row r="17" spans="1:10" s="93" customFormat="1" ht="20.100000000000001" customHeight="1" x14ac:dyDescent="0.2">
      <c r="A17" s="97"/>
      <c r="B17" s="73" t="s">
        <v>336</v>
      </c>
      <c r="C17" s="98" t="s">
        <v>6</v>
      </c>
      <c r="D17" s="98" t="s">
        <v>6</v>
      </c>
      <c r="E17" s="245" t="s">
        <v>6</v>
      </c>
      <c r="F17" s="99" t="s">
        <v>6</v>
      </c>
      <c r="G17" s="148">
        <f>SUM(G12:G16)</f>
        <v>0</v>
      </c>
      <c r="H17" s="148">
        <f>SUM(H12:H16)</f>
        <v>0</v>
      </c>
      <c r="I17" s="148">
        <f>SUM(I12:I16)</f>
        <v>0</v>
      </c>
      <c r="J17" s="241" t="s">
        <v>6</v>
      </c>
    </row>
    <row r="18" spans="1:10" s="72" customFormat="1" ht="15" customHeight="1" x14ac:dyDescent="0.25">
      <c r="A18" s="271" t="s">
        <v>337</v>
      </c>
      <c r="B18" s="272"/>
      <c r="C18" s="272"/>
      <c r="D18" s="272"/>
      <c r="E18" s="272"/>
      <c r="F18" s="272"/>
      <c r="G18" s="272"/>
      <c r="H18" s="272"/>
      <c r="I18" s="272"/>
      <c r="J18" s="272"/>
    </row>
    <row r="19" spans="1:10" s="72" customFormat="1" ht="19.5" customHeight="1" x14ac:dyDescent="0.25">
      <c r="A19" s="153">
        <v>1</v>
      </c>
      <c r="B19" s="158" t="s">
        <v>224</v>
      </c>
      <c r="C19" s="167">
        <v>50</v>
      </c>
      <c r="D19" s="156" t="s">
        <v>1</v>
      </c>
      <c r="E19" s="244" t="s">
        <v>6</v>
      </c>
      <c r="F19" s="236"/>
      <c r="G19" s="157">
        <f>C19*ROUND(F19, 4)</f>
        <v>0</v>
      </c>
      <c r="H19" s="157">
        <f>G19*0.095</f>
        <v>0</v>
      </c>
      <c r="I19" s="157">
        <f>G19+H19</f>
        <v>0</v>
      </c>
      <c r="J19" s="240"/>
    </row>
    <row r="20" spans="1:10" s="72" customFormat="1" ht="20.100000000000001" customHeight="1" x14ac:dyDescent="0.25">
      <c r="A20" s="153">
        <v>2</v>
      </c>
      <c r="B20" s="158" t="s">
        <v>49</v>
      </c>
      <c r="C20" s="167">
        <v>200</v>
      </c>
      <c r="D20" s="156" t="s">
        <v>1</v>
      </c>
      <c r="E20" s="244" t="s">
        <v>6</v>
      </c>
      <c r="F20" s="236"/>
      <c r="G20" s="157">
        <f t="shared" ref="G20:G24" si="3">C20*ROUND(F20, 4)</f>
        <v>0</v>
      </c>
      <c r="H20" s="157">
        <f t="shared" ref="H20:H24" si="4">G20*0.095</f>
        <v>0</v>
      </c>
      <c r="I20" s="157">
        <f t="shared" ref="I20:I24" si="5">G20+H20</f>
        <v>0</v>
      </c>
      <c r="J20" s="240"/>
    </row>
    <row r="21" spans="1:10" s="72" customFormat="1" ht="20.100000000000001" customHeight="1" x14ac:dyDescent="0.25">
      <c r="A21" s="153">
        <v>3</v>
      </c>
      <c r="B21" s="158" t="s">
        <v>90</v>
      </c>
      <c r="C21" s="167">
        <v>50</v>
      </c>
      <c r="D21" s="156" t="s">
        <v>1</v>
      </c>
      <c r="E21" s="244" t="s">
        <v>6</v>
      </c>
      <c r="F21" s="236"/>
      <c r="G21" s="157">
        <f t="shared" si="3"/>
        <v>0</v>
      </c>
      <c r="H21" s="157">
        <f t="shared" si="4"/>
        <v>0</v>
      </c>
      <c r="I21" s="157">
        <f t="shared" si="5"/>
        <v>0</v>
      </c>
      <c r="J21" s="240"/>
    </row>
    <row r="22" spans="1:10" s="72" customFormat="1" ht="30" customHeight="1" x14ac:dyDescent="0.25">
      <c r="A22" s="153">
        <v>4</v>
      </c>
      <c r="B22" s="158" t="s">
        <v>50</v>
      </c>
      <c r="C22" s="167">
        <v>200</v>
      </c>
      <c r="D22" s="156" t="s">
        <v>1</v>
      </c>
      <c r="E22" s="244" t="s">
        <v>6</v>
      </c>
      <c r="F22" s="236"/>
      <c r="G22" s="157">
        <f t="shared" si="3"/>
        <v>0</v>
      </c>
      <c r="H22" s="157">
        <f t="shared" si="4"/>
        <v>0</v>
      </c>
      <c r="I22" s="157">
        <f t="shared" si="5"/>
        <v>0</v>
      </c>
      <c r="J22" s="240"/>
    </row>
    <row r="23" spans="1:10" s="72" customFormat="1" ht="30" customHeight="1" x14ac:dyDescent="0.25">
      <c r="A23" s="153">
        <v>5</v>
      </c>
      <c r="B23" s="158" t="s">
        <v>91</v>
      </c>
      <c r="C23" s="167">
        <v>1100</v>
      </c>
      <c r="D23" s="156" t="s">
        <v>1</v>
      </c>
      <c r="E23" s="244" t="s">
        <v>6</v>
      </c>
      <c r="F23" s="236"/>
      <c r="G23" s="157">
        <f t="shared" si="3"/>
        <v>0</v>
      </c>
      <c r="H23" s="157">
        <f t="shared" si="4"/>
        <v>0</v>
      </c>
      <c r="I23" s="157">
        <f t="shared" si="5"/>
        <v>0</v>
      </c>
      <c r="J23" s="240"/>
    </row>
    <row r="24" spans="1:10" s="72" customFormat="1" ht="41.25" customHeight="1" x14ac:dyDescent="0.25">
      <c r="A24" s="153">
        <v>6</v>
      </c>
      <c r="B24" s="158" t="s">
        <v>155</v>
      </c>
      <c r="C24" s="167">
        <v>650</v>
      </c>
      <c r="D24" s="156" t="s">
        <v>1</v>
      </c>
      <c r="E24" s="244" t="s">
        <v>6</v>
      </c>
      <c r="F24" s="236"/>
      <c r="G24" s="157">
        <f t="shared" si="3"/>
        <v>0</v>
      </c>
      <c r="H24" s="157">
        <f t="shared" si="4"/>
        <v>0</v>
      </c>
      <c r="I24" s="157">
        <f t="shared" si="5"/>
        <v>0</v>
      </c>
      <c r="J24" s="240"/>
    </row>
    <row r="25" spans="1:10" s="86" customFormat="1" ht="20.100000000000001" customHeight="1" x14ac:dyDescent="0.2">
      <c r="A25" s="97"/>
      <c r="B25" s="73" t="s">
        <v>338</v>
      </c>
      <c r="C25" s="98" t="s">
        <v>6</v>
      </c>
      <c r="D25" s="98" t="s">
        <v>6</v>
      </c>
      <c r="E25" s="245" t="s">
        <v>6</v>
      </c>
      <c r="F25" s="88" t="s">
        <v>6</v>
      </c>
      <c r="G25" s="148">
        <f>SUM(G19:G24)</f>
        <v>0</v>
      </c>
      <c r="H25" s="148">
        <f>SUM(H19:H24)</f>
        <v>0</v>
      </c>
      <c r="I25" s="148">
        <f>SUM(I19:I24)</f>
        <v>0</v>
      </c>
      <c r="J25" s="149">
        <f>SUM(J19:J24)</f>
        <v>0</v>
      </c>
    </row>
    <row r="26" spans="1:10" s="72" customFormat="1" ht="15" customHeight="1" x14ac:dyDescent="0.25">
      <c r="A26" s="277" t="s">
        <v>451</v>
      </c>
      <c r="B26" s="278"/>
      <c r="C26" s="278"/>
      <c r="D26" s="278"/>
      <c r="E26" s="278"/>
      <c r="F26" s="278"/>
      <c r="G26" s="278"/>
      <c r="H26" s="278"/>
      <c r="I26" s="278"/>
      <c r="J26" s="278"/>
    </row>
    <row r="27" spans="1:10" s="72" customFormat="1" ht="30" customHeight="1" x14ac:dyDescent="0.25">
      <c r="A27" s="116">
        <v>1</v>
      </c>
      <c r="B27" s="158" t="s">
        <v>223</v>
      </c>
      <c r="C27" s="168">
        <v>250</v>
      </c>
      <c r="D27" s="150" t="s">
        <v>1</v>
      </c>
      <c r="E27" s="244" t="s">
        <v>6</v>
      </c>
      <c r="F27" s="236"/>
      <c r="G27" s="157">
        <f>C27*ROUND(F27, 4)</f>
        <v>0</v>
      </c>
      <c r="H27" s="157">
        <f t="shared" ref="H27:H31" si="6">G27*0.095</f>
        <v>0</v>
      </c>
      <c r="I27" s="157">
        <f t="shared" ref="I27:I31" si="7">G27+H27</f>
        <v>0</v>
      </c>
      <c r="J27" s="240"/>
    </row>
    <row r="28" spans="1:10" s="72" customFormat="1" ht="30" customHeight="1" x14ac:dyDescent="0.25">
      <c r="A28" s="153">
        <v>2</v>
      </c>
      <c r="B28" s="155" t="s">
        <v>92</v>
      </c>
      <c r="C28" s="168">
        <v>1000</v>
      </c>
      <c r="D28" s="156" t="s">
        <v>1</v>
      </c>
      <c r="E28" s="244" t="s">
        <v>6</v>
      </c>
      <c r="F28" s="236"/>
      <c r="G28" s="157">
        <f t="shared" ref="G28:G31" si="8">C28*ROUND(F28, 4)</f>
        <v>0</v>
      </c>
      <c r="H28" s="157">
        <f t="shared" si="6"/>
        <v>0</v>
      </c>
      <c r="I28" s="157">
        <f t="shared" si="7"/>
        <v>0</v>
      </c>
      <c r="J28" s="240"/>
    </row>
    <row r="29" spans="1:10" s="72" customFormat="1" ht="19.5" customHeight="1" x14ac:dyDescent="0.25">
      <c r="A29" s="116">
        <v>3</v>
      </c>
      <c r="B29" s="158" t="s">
        <v>425</v>
      </c>
      <c r="C29" s="167">
        <v>450</v>
      </c>
      <c r="D29" s="156" t="s">
        <v>1</v>
      </c>
      <c r="E29" s="244" t="s">
        <v>6</v>
      </c>
      <c r="F29" s="236"/>
      <c r="G29" s="157">
        <f t="shared" si="8"/>
        <v>0</v>
      </c>
      <c r="H29" s="157">
        <f t="shared" si="6"/>
        <v>0</v>
      </c>
      <c r="I29" s="157">
        <f t="shared" si="7"/>
        <v>0</v>
      </c>
      <c r="J29" s="240"/>
    </row>
    <row r="30" spans="1:10" s="72" customFormat="1" ht="20.100000000000001" customHeight="1" x14ac:dyDescent="0.25">
      <c r="A30" s="116">
        <v>4</v>
      </c>
      <c r="B30" s="158" t="s">
        <v>426</v>
      </c>
      <c r="C30" s="167">
        <v>400</v>
      </c>
      <c r="D30" s="156" t="s">
        <v>1</v>
      </c>
      <c r="E30" s="244" t="s">
        <v>6</v>
      </c>
      <c r="F30" s="236"/>
      <c r="G30" s="157">
        <f t="shared" si="8"/>
        <v>0</v>
      </c>
      <c r="H30" s="157">
        <f t="shared" si="6"/>
        <v>0</v>
      </c>
      <c r="I30" s="157">
        <f t="shared" si="7"/>
        <v>0</v>
      </c>
      <c r="J30" s="240"/>
    </row>
    <row r="31" spans="1:10" s="72" customFormat="1" ht="20.100000000000001" customHeight="1" x14ac:dyDescent="0.25">
      <c r="A31" s="153">
        <v>5</v>
      </c>
      <c r="B31" s="158" t="s">
        <v>562</v>
      </c>
      <c r="C31" s="167">
        <v>800</v>
      </c>
      <c r="D31" s="156" t="s">
        <v>1</v>
      </c>
      <c r="E31" s="244" t="s">
        <v>6</v>
      </c>
      <c r="F31" s="236"/>
      <c r="G31" s="157">
        <f t="shared" si="8"/>
        <v>0</v>
      </c>
      <c r="H31" s="157">
        <f t="shared" si="6"/>
        <v>0</v>
      </c>
      <c r="I31" s="157">
        <f t="shared" si="7"/>
        <v>0</v>
      </c>
      <c r="J31" s="240"/>
    </row>
    <row r="32" spans="1:10" s="93" customFormat="1" ht="20.100000000000001" customHeight="1" x14ac:dyDescent="0.2">
      <c r="A32" s="97"/>
      <c r="B32" s="73" t="s">
        <v>339</v>
      </c>
      <c r="C32" s="98" t="s">
        <v>6</v>
      </c>
      <c r="D32" s="98" t="s">
        <v>6</v>
      </c>
      <c r="E32" s="245" t="s">
        <v>6</v>
      </c>
      <c r="F32" s="99" t="s">
        <v>6</v>
      </c>
      <c r="G32" s="148">
        <f>SUM(G27:G31)</f>
        <v>0</v>
      </c>
      <c r="H32" s="148">
        <f>SUM(H27:H31)</f>
        <v>0</v>
      </c>
      <c r="I32" s="148">
        <f>SUM(I27:I31)</f>
        <v>0</v>
      </c>
      <c r="J32" s="149">
        <f>SUM(J27:J31)</f>
        <v>0</v>
      </c>
    </row>
    <row r="33" spans="1:17" s="93" customFormat="1" ht="15" customHeight="1" x14ac:dyDescent="0.2">
      <c r="A33" s="275" t="s">
        <v>454</v>
      </c>
      <c r="B33" s="279"/>
      <c r="C33" s="279"/>
      <c r="D33" s="279"/>
      <c r="E33" s="279"/>
      <c r="F33" s="279"/>
      <c r="G33" s="279"/>
      <c r="H33" s="279"/>
      <c r="I33" s="279"/>
      <c r="J33" s="279"/>
    </row>
    <row r="34" spans="1:17" s="117" customFormat="1" ht="27" x14ac:dyDescent="0.2">
      <c r="A34" s="116">
        <v>1</v>
      </c>
      <c r="B34" s="90" t="s">
        <v>273</v>
      </c>
      <c r="C34" s="168">
        <v>2500</v>
      </c>
      <c r="D34" s="116" t="s">
        <v>1</v>
      </c>
      <c r="E34" s="245" t="s">
        <v>6</v>
      </c>
      <c r="F34" s="236"/>
      <c r="G34" s="157">
        <f>C34*ROUND(F34, 4)</f>
        <v>0</v>
      </c>
      <c r="H34" s="157">
        <f t="shared" ref="H34:H41" si="9">G34*0.095</f>
        <v>0</v>
      </c>
      <c r="I34" s="157">
        <f t="shared" ref="I34:I41" si="10">G34+H34</f>
        <v>0</v>
      </c>
      <c r="J34" s="241" t="s">
        <v>6</v>
      </c>
    </row>
    <row r="35" spans="1:17" s="117" customFormat="1" ht="40.5" x14ac:dyDescent="0.2">
      <c r="A35" s="116">
        <v>2</v>
      </c>
      <c r="B35" s="90" t="s">
        <v>453</v>
      </c>
      <c r="C35" s="168">
        <v>2100</v>
      </c>
      <c r="D35" s="116" t="s">
        <v>1</v>
      </c>
      <c r="E35" s="245" t="s">
        <v>6</v>
      </c>
      <c r="F35" s="236"/>
      <c r="G35" s="157">
        <f t="shared" ref="G35:G41" si="11">C35*ROUND(F35, 4)</f>
        <v>0</v>
      </c>
      <c r="H35" s="157">
        <f t="shared" si="9"/>
        <v>0</v>
      </c>
      <c r="I35" s="157">
        <f t="shared" si="10"/>
        <v>0</v>
      </c>
      <c r="J35" s="241" t="s">
        <v>6</v>
      </c>
    </row>
    <row r="36" spans="1:17" s="117" customFormat="1" ht="40.5" x14ac:dyDescent="0.2">
      <c r="A36" s="116">
        <v>3</v>
      </c>
      <c r="B36" s="90" t="s">
        <v>124</v>
      </c>
      <c r="C36" s="168">
        <v>140</v>
      </c>
      <c r="D36" s="116" t="s">
        <v>1</v>
      </c>
      <c r="E36" s="245" t="s">
        <v>6</v>
      </c>
      <c r="F36" s="236"/>
      <c r="G36" s="157">
        <f t="shared" si="11"/>
        <v>0</v>
      </c>
      <c r="H36" s="157">
        <f t="shared" si="9"/>
        <v>0</v>
      </c>
      <c r="I36" s="157">
        <f t="shared" si="10"/>
        <v>0</v>
      </c>
      <c r="J36" s="241" t="s">
        <v>6</v>
      </c>
    </row>
    <row r="37" spans="1:17" s="117" customFormat="1" ht="27" x14ac:dyDescent="0.2">
      <c r="A37" s="116">
        <v>4</v>
      </c>
      <c r="B37" s="90" t="s">
        <v>125</v>
      </c>
      <c r="C37" s="168">
        <v>140</v>
      </c>
      <c r="D37" s="116" t="s">
        <v>1</v>
      </c>
      <c r="E37" s="245" t="s">
        <v>6</v>
      </c>
      <c r="F37" s="236"/>
      <c r="G37" s="157">
        <f t="shared" si="11"/>
        <v>0</v>
      </c>
      <c r="H37" s="157">
        <f t="shared" si="9"/>
        <v>0</v>
      </c>
      <c r="I37" s="157">
        <f t="shared" si="10"/>
        <v>0</v>
      </c>
      <c r="J37" s="241" t="s">
        <v>6</v>
      </c>
    </row>
    <row r="38" spans="1:17" s="117" customFormat="1" ht="27" x14ac:dyDescent="0.2">
      <c r="A38" s="116">
        <v>5</v>
      </c>
      <c r="B38" s="90" t="s">
        <v>58</v>
      </c>
      <c r="C38" s="168">
        <v>1000</v>
      </c>
      <c r="D38" s="116" t="s">
        <v>1</v>
      </c>
      <c r="E38" s="245" t="s">
        <v>6</v>
      </c>
      <c r="F38" s="236"/>
      <c r="G38" s="157">
        <f t="shared" si="11"/>
        <v>0</v>
      </c>
      <c r="H38" s="157">
        <f t="shared" si="9"/>
        <v>0</v>
      </c>
      <c r="I38" s="157">
        <f t="shared" si="10"/>
        <v>0</v>
      </c>
      <c r="J38" s="241" t="s">
        <v>6</v>
      </c>
    </row>
    <row r="39" spans="1:17" s="117" customFormat="1" ht="27" x14ac:dyDescent="0.2">
      <c r="A39" s="116">
        <v>6</v>
      </c>
      <c r="B39" s="90" t="s">
        <v>293</v>
      </c>
      <c r="C39" s="168">
        <v>1600</v>
      </c>
      <c r="D39" s="116" t="s">
        <v>1</v>
      </c>
      <c r="E39" s="245" t="s">
        <v>6</v>
      </c>
      <c r="F39" s="236"/>
      <c r="G39" s="157">
        <f t="shared" si="11"/>
        <v>0</v>
      </c>
      <c r="H39" s="157">
        <f t="shared" si="9"/>
        <v>0</v>
      </c>
      <c r="I39" s="157">
        <f t="shared" si="10"/>
        <v>0</v>
      </c>
      <c r="J39" s="241" t="s">
        <v>6</v>
      </c>
    </row>
    <row r="40" spans="1:17" s="117" customFormat="1" ht="13.5" x14ac:dyDescent="0.2">
      <c r="A40" s="116">
        <v>7</v>
      </c>
      <c r="B40" s="90" t="s">
        <v>126</v>
      </c>
      <c r="C40" s="168">
        <v>70</v>
      </c>
      <c r="D40" s="116" t="s">
        <v>1</v>
      </c>
      <c r="E40" s="245" t="s">
        <v>6</v>
      </c>
      <c r="F40" s="236"/>
      <c r="G40" s="157">
        <f t="shared" si="11"/>
        <v>0</v>
      </c>
      <c r="H40" s="157">
        <f t="shared" si="9"/>
        <v>0</v>
      </c>
      <c r="I40" s="157">
        <f t="shared" si="10"/>
        <v>0</v>
      </c>
      <c r="J40" s="241" t="s">
        <v>6</v>
      </c>
    </row>
    <row r="41" spans="1:17" s="117" customFormat="1" ht="13.5" x14ac:dyDescent="0.2">
      <c r="A41" s="116">
        <v>8</v>
      </c>
      <c r="B41" s="90" t="s">
        <v>127</v>
      </c>
      <c r="C41" s="168">
        <v>210</v>
      </c>
      <c r="D41" s="116" t="s">
        <v>1</v>
      </c>
      <c r="E41" s="245" t="s">
        <v>6</v>
      </c>
      <c r="F41" s="236"/>
      <c r="G41" s="157">
        <f t="shared" si="11"/>
        <v>0</v>
      </c>
      <c r="H41" s="157">
        <f t="shared" si="9"/>
        <v>0</v>
      </c>
      <c r="I41" s="157">
        <f t="shared" si="10"/>
        <v>0</v>
      </c>
      <c r="J41" s="241" t="s">
        <v>6</v>
      </c>
    </row>
    <row r="42" spans="1:17" s="93" customFormat="1" ht="20.100000000000001" customHeight="1" x14ac:dyDescent="0.2">
      <c r="A42" s="97"/>
      <c r="B42" s="73" t="s">
        <v>340</v>
      </c>
      <c r="C42" s="98" t="s">
        <v>6</v>
      </c>
      <c r="D42" s="98" t="s">
        <v>6</v>
      </c>
      <c r="E42" s="245" t="s">
        <v>6</v>
      </c>
      <c r="F42" s="99" t="s">
        <v>6</v>
      </c>
      <c r="G42" s="148">
        <f>SUM(G34:G41)</f>
        <v>0</v>
      </c>
      <c r="H42" s="148">
        <f>SUM(H34:H41)</f>
        <v>0</v>
      </c>
      <c r="I42" s="148">
        <f>SUM(I34:I41)</f>
        <v>0</v>
      </c>
      <c r="J42" s="241" t="s">
        <v>6</v>
      </c>
    </row>
    <row r="43" spans="1:17" s="109" customFormat="1" ht="15" customHeight="1" x14ac:dyDescent="0.2">
      <c r="A43" s="275" t="s">
        <v>341</v>
      </c>
      <c r="B43" s="276"/>
      <c r="C43" s="276"/>
      <c r="D43" s="276"/>
      <c r="E43" s="276"/>
      <c r="F43" s="276"/>
      <c r="G43" s="276"/>
      <c r="H43" s="276"/>
      <c r="I43" s="276"/>
      <c r="J43" s="276"/>
    </row>
    <row r="44" spans="1:17" s="86" customFormat="1" ht="40.5" x14ac:dyDescent="0.2">
      <c r="A44" s="153">
        <v>1</v>
      </c>
      <c r="B44" s="90" t="s">
        <v>452</v>
      </c>
      <c r="C44" s="168">
        <v>1150</v>
      </c>
      <c r="D44" s="153" t="s">
        <v>1</v>
      </c>
      <c r="E44" s="243"/>
      <c r="F44" s="236"/>
      <c r="G44" s="157">
        <f>C44*ROUND(F44, 4)</f>
        <v>0</v>
      </c>
      <c r="H44" s="157">
        <f>G44*0.095</f>
        <v>0</v>
      </c>
      <c r="I44" s="157">
        <f>G44+H44</f>
        <v>0</v>
      </c>
      <c r="J44" s="240"/>
    </row>
    <row r="45" spans="1:17" s="152" customFormat="1" ht="13.5" x14ac:dyDescent="0.2">
      <c r="A45" s="153">
        <v>2</v>
      </c>
      <c r="B45" s="90" t="s">
        <v>520</v>
      </c>
      <c r="C45" s="168">
        <v>210</v>
      </c>
      <c r="D45" s="153" t="s">
        <v>1</v>
      </c>
      <c r="E45" s="246" t="s">
        <v>6</v>
      </c>
      <c r="F45" s="236"/>
      <c r="G45" s="157">
        <f t="shared" ref="G45:G54" si="12">C45*ROUND(F45, 4)</f>
        <v>0</v>
      </c>
      <c r="H45" s="157">
        <f t="shared" ref="H45:H54" si="13">G45*0.095</f>
        <v>0</v>
      </c>
      <c r="I45" s="157">
        <f t="shared" ref="I45:I54" si="14">G45+H45</f>
        <v>0</v>
      </c>
      <c r="J45" s="240"/>
    </row>
    <row r="46" spans="1:17" s="86" customFormat="1" ht="27" x14ac:dyDescent="0.2">
      <c r="A46" s="153">
        <v>3</v>
      </c>
      <c r="B46" s="90" t="s">
        <v>225</v>
      </c>
      <c r="C46" s="168">
        <v>2100</v>
      </c>
      <c r="D46" s="153" t="s">
        <v>1</v>
      </c>
      <c r="E46" s="246" t="s">
        <v>6</v>
      </c>
      <c r="F46" s="236"/>
      <c r="G46" s="157">
        <f t="shared" si="12"/>
        <v>0</v>
      </c>
      <c r="H46" s="157">
        <f t="shared" si="13"/>
        <v>0</v>
      </c>
      <c r="I46" s="157">
        <f t="shared" si="14"/>
        <v>0</v>
      </c>
      <c r="J46" s="240"/>
    </row>
    <row r="47" spans="1:17" s="86" customFormat="1" ht="54" x14ac:dyDescent="0.2">
      <c r="A47" s="153">
        <v>4</v>
      </c>
      <c r="B47" s="83" t="s">
        <v>51</v>
      </c>
      <c r="C47" s="168">
        <v>1600</v>
      </c>
      <c r="D47" s="153" t="s">
        <v>1</v>
      </c>
      <c r="E47" s="243"/>
      <c r="F47" s="236"/>
      <c r="G47" s="157">
        <f t="shared" si="12"/>
        <v>0</v>
      </c>
      <c r="H47" s="157">
        <f t="shared" si="13"/>
        <v>0</v>
      </c>
      <c r="I47" s="157">
        <f t="shared" si="14"/>
        <v>0</v>
      </c>
      <c r="J47" s="240"/>
    </row>
    <row r="48" spans="1:17" s="143" customFormat="1" ht="13.5" x14ac:dyDescent="0.2">
      <c r="A48" s="153">
        <v>5</v>
      </c>
      <c r="B48" s="90" t="s">
        <v>615</v>
      </c>
      <c r="C48" s="168">
        <v>400</v>
      </c>
      <c r="D48" s="116" t="s">
        <v>1</v>
      </c>
      <c r="E48" s="246" t="s">
        <v>6</v>
      </c>
      <c r="F48" s="236"/>
      <c r="G48" s="157">
        <f t="shared" si="12"/>
        <v>0</v>
      </c>
      <c r="H48" s="157">
        <f t="shared" si="13"/>
        <v>0</v>
      </c>
      <c r="I48" s="157">
        <f t="shared" si="14"/>
        <v>0</v>
      </c>
      <c r="J48" s="240"/>
      <c r="K48" s="29"/>
      <c r="L48" s="29"/>
      <c r="M48" s="29"/>
      <c r="N48" s="29"/>
      <c r="O48" s="29"/>
      <c r="P48" s="29"/>
      <c r="Q48" s="29"/>
    </row>
    <row r="49" spans="1:10" s="86" customFormat="1" ht="40.5" x14ac:dyDescent="0.2">
      <c r="A49" s="153">
        <v>6</v>
      </c>
      <c r="B49" s="83" t="s">
        <v>565</v>
      </c>
      <c r="C49" s="168">
        <v>300</v>
      </c>
      <c r="D49" s="153" t="s">
        <v>1</v>
      </c>
      <c r="E49" s="243"/>
      <c r="F49" s="236"/>
      <c r="G49" s="157">
        <f t="shared" si="12"/>
        <v>0</v>
      </c>
      <c r="H49" s="157">
        <f t="shared" si="13"/>
        <v>0</v>
      </c>
      <c r="I49" s="157">
        <f t="shared" si="14"/>
        <v>0</v>
      </c>
      <c r="J49" s="240"/>
    </row>
    <row r="50" spans="1:10" s="86" customFormat="1" ht="40.5" x14ac:dyDescent="0.2">
      <c r="A50" s="153">
        <v>7</v>
      </c>
      <c r="B50" s="90" t="s">
        <v>564</v>
      </c>
      <c r="C50" s="168">
        <v>800</v>
      </c>
      <c r="D50" s="153" t="s">
        <v>1</v>
      </c>
      <c r="E50" s="243"/>
      <c r="F50" s="236"/>
      <c r="G50" s="157">
        <f t="shared" si="12"/>
        <v>0</v>
      </c>
      <c r="H50" s="157">
        <f t="shared" si="13"/>
        <v>0</v>
      </c>
      <c r="I50" s="157">
        <f t="shared" si="14"/>
        <v>0</v>
      </c>
      <c r="J50" s="240"/>
    </row>
    <row r="51" spans="1:10" s="86" customFormat="1" ht="27" x14ac:dyDescent="0.2">
      <c r="A51" s="153">
        <v>8</v>
      </c>
      <c r="B51" s="90" t="s">
        <v>566</v>
      </c>
      <c r="C51" s="168">
        <v>150</v>
      </c>
      <c r="D51" s="153" t="s">
        <v>1</v>
      </c>
      <c r="E51" s="243"/>
      <c r="F51" s="236"/>
      <c r="G51" s="157">
        <f t="shared" si="12"/>
        <v>0</v>
      </c>
      <c r="H51" s="157">
        <f t="shared" si="13"/>
        <v>0</v>
      </c>
      <c r="I51" s="157">
        <f t="shared" si="14"/>
        <v>0</v>
      </c>
      <c r="J51" s="240"/>
    </row>
    <row r="52" spans="1:10" s="86" customFormat="1" ht="40.5" x14ac:dyDescent="0.2">
      <c r="A52" s="153">
        <v>9</v>
      </c>
      <c r="B52" s="90" t="s">
        <v>52</v>
      </c>
      <c r="C52" s="168">
        <v>60</v>
      </c>
      <c r="D52" s="153" t="s">
        <v>1</v>
      </c>
      <c r="E52" s="243"/>
      <c r="F52" s="236"/>
      <c r="G52" s="157">
        <f t="shared" si="12"/>
        <v>0</v>
      </c>
      <c r="H52" s="157">
        <f t="shared" si="13"/>
        <v>0</v>
      </c>
      <c r="I52" s="157">
        <f t="shared" si="14"/>
        <v>0</v>
      </c>
      <c r="J52" s="240"/>
    </row>
    <row r="53" spans="1:10" s="152" customFormat="1" ht="27" x14ac:dyDescent="0.2">
      <c r="A53" s="153">
        <v>10</v>
      </c>
      <c r="B53" s="90" t="s">
        <v>567</v>
      </c>
      <c r="C53" s="168">
        <v>2000</v>
      </c>
      <c r="D53" s="153" t="s">
        <v>1</v>
      </c>
      <c r="E53" s="243"/>
      <c r="F53" s="236"/>
      <c r="G53" s="157">
        <f t="shared" si="12"/>
        <v>0</v>
      </c>
      <c r="H53" s="157">
        <f t="shared" si="13"/>
        <v>0</v>
      </c>
      <c r="I53" s="157">
        <f t="shared" si="14"/>
        <v>0</v>
      </c>
      <c r="J53" s="240"/>
    </row>
    <row r="54" spans="1:10" s="86" customFormat="1" ht="27" x14ac:dyDescent="0.2">
      <c r="A54" s="153">
        <v>11</v>
      </c>
      <c r="B54" s="90" t="s">
        <v>274</v>
      </c>
      <c r="C54" s="168">
        <v>1000</v>
      </c>
      <c r="D54" s="153" t="s">
        <v>1</v>
      </c>
      <c r="E54" s="243"/>
      <c r="F54" s="236"/>
      <c r="G54" s="157">
        <f t="shared" si="12"/>
        <v>0</v>
      </c>
      <c r="H54" s="157">
        <f t="shared" si="13"/>
        <v>0</v>
      </c>
      <c r="I54" s="157">
        <f t="shared" si="14"/>
        <v>0</v>
      </c>
      <c r="J54" s="240"/>
    </row>
    <row r="55" spans="1:10" s="86" customFormat="1" ht="20.100000000000001" customHeight="1" x14ac:dyDescent="0.2">
      <c r="A55" s="97"/>
      <c r="B55" s="73" t="s">
        <v>342</v>
      </c>
      <c r="C55" s="98" t="s">
        <v>6</v>
      </c>
      <c r="D55" s="98" t="s">
        <v>6</v>
      </c>
      <c r="E55" s="87" t="s">
        <v>6</v>
      </c>
      <c r="F55" s="88" t="s">
        <v>6</v>
      </c>
      <c r="G55" s="148">
        <f>SUM(G44:G54)</f>
        <v>0</v>
      </c>
      <c r="H55" s="148">
        <f>SUM(H44:H54)</f>
        <v>0</v>
      </c>
      <c r="I55" s="148">
        <f>SUM(I44:I54)</f>
        <v>0</v>
      </c>
      <c r="J55" s="149">
        <f>SUM(J44:J54)</f>
        <v>0</v>
      </c>
    </row>
    <row r="56" spans="1:10" s="86" customFormat="1" ht="18" customHeight="1" x14ac:dyDescent="0.2">
      <c r="A56" s="267" t="s">
        <v>343</v>
      </c>
      <c r="B56" s="268"/>
      <c r="C56" s="268"/>
      <c r="D56" s="268"/>
      <c r="E56" s="268"/>
      <c r="F56" s="268"/>
      <c r="G56" s="268"/>
      <c r="H56" s="268"/>
      <c r="I56" s="268"/>
      <c r="J56" s="268"/>
    </row>
    <row r="57" spans="1:10" s="86" customFormat="1" ht="40.5" x14ac:dyDescent="0.2">
      <c r="A57" s="153">
        <v>1</v>
      </c>
      <c r="B57" s="158" t="s">
        <v>248</v>
      </c>
      <c r="C57" s="168">
        <v>1200</v>
      </c>
      <c r="D57" s="153" t="s">
        <v>1</v>
      </c>
      <c r="E57" s="234"/>
      <c r="F57" s="236"/>
      <c r="G57" s="157">
        <f>C57*ROUND(F57, 4)</f>
        <v>0</v>
      </c>
      <c r="H57" s="157">
        <f t="shared" ref="H57:H67" si="15">G57*0.095</f>
        <v>0</v>
      </c>
      <c r="I57" s="157">
        <f t="shared" ref="I57:I67" si="16">G57+H57</f>
        <v>0</v>
      </c>
      <c r="J57" s="240"/>
    </row>
    <row r="58" spans="1:10" s="86" customFormat="1" ht="27" x14ac:dyDescent="0.2">
      <c r="A58" s="153">
        <v>2</v>
      </c>
      <c r="B58" s="155" t="s">
        <v>275</v>
      </c>
      <c r="C58" s="168">
        <v>420</v>
      </c>
      <c r="D58" s="153" t="s">
        <v>1</v>
      </c>
      <c r="E58" s="234"/>
      <c r="F58" s="236"/>
      <c r="G58" s="157">
        <f t="shared" ref="G58:G67" si="17">C58*ROUND(F58, 4)</f>
        <v>0</v>
      </c>
      <c r="H58" s="157">
        <f t="shared" si="15"/>
        <v>0</v>
      </c>
      <c r="I58" s="157">
        <f t="shared" si="16"/>
        <v>0</v>
      </c>
      <c r="J58" s="240"/>
    </row>
    <row r="59" spans="1:10" s="93" customFormat="1" ht="13.5" x14ac:dyDescent="0.2">
      <c r="A59" s="153">
        <v>3</v>
      </c>
      <c r="B59" s="155" t="s">
        <v>226</v>
      </c>
      <c r="C59" s="168">
        <v>210</v>
      </c>
      <c r="D59" s="153" t="s">
        <v>1</v>
      </c>
      <c r="E59" s="234"/>
      <c r="F59" s="236"/>
      <c r="G59" s="157">
        <f t="shared" si="17"/>
        <v>0</v>
      </c>
      <c r="H59" s="157">
        <f t="shared" si="15"/>
        <v>0</v>
      </c>
      <c r="I59" s="157">
        <f t="shared" si="16"/>
        <v>0</v>
      </c>
      <c r="J59" s="240"/>
    </row>
    <row r="60" spans="1:10" s="93" customFormat="1" ht="13.5" x14ac:dyDescent="0.2">
      <c r="A60" s="153">
        <v>4</v>
      </c>
      <c r="B60" s="155" t="s">
        <v>276</v>
      </c>
      <c r="C60" s="168">
        <v>100</v>
      </c>
      <c r="D60" s="153" t="s">
        <v>1</v>
      </c>
      <c r="E60" s="234"/>
      <c r="F60" s="236"/>
      <c r="G60" s="157">
        <f t="shared" si="17"/>
        <v>0</v>
      </c>
      <c r="H60" s="157">
        <f t="shared" si="15"/>
        <v>0</v>
      </c>
      <c r="I60" s="157">
        <f t="shared" si="16"/>
        <v>0</v>
      </c>
      <c r="J60" s="240"/>
    </row>
    <row r="61" spans="1:10" s="93" customFormat="1" ht="13.5" x14ac:dyDescent="0.2">
      <c r="A61" s="153">
        <v>5</v>
      </c>
      <c r="B61" s="155" t="s">
        <v>568</v>
      </c>
      <c r="C61" s="168">
        <v>400</v>
      </c>
      <c r="D61" s="153" t="s">
        <v>1</v>
      </c>
      <c r="E61" s="234"/>
      <c r="F61" s="236"/>
      <c r="G61" s="157">
        <f t="shared" si="17"/>
        <v>0</v>
      </c>
      <c r="H61" s="157">
        <f t="shared" si="15"/>
        <v>0</v>
      </c>
      <c r="I61" s="157">
        <f t="shared" si="16"/>
        <v>0</v>
      </c>
      <c r="J61" s="240"/>
    </row>
    <row r="62" spans="1:10" s="86" customFormat="1" ht="27" x14ac:dyDescent="0.2">
      <c r="A62" s="153">
        <v>6</v>
      </c>
      <c r="B62" s="82" t="s">
        <v>427</v>
      </c>
      <c r="C62" s="177">
        <v>140</v>
      </c>
      <c r="D62" s="153" t="s">
        <v>1</v>
      </c>
      <c r="E62" s="234"/>
      <c r="F62" s="236"/>
      <c r="G62" s="157">
        <f t="shared" si="17"/>
        <v>0</v>
      </c>
      <c r="H62" s="157">
        <f t="shared" si="15"/>
        <v>0</v>
      </c>
      <c r="I62" s="157">
        <f t="shared" si="16"/>
        <v>0</v>
      </c>
      <c r="J62" s="240"/>
    </row>
    <row r="63" spans="1:10" s="86" customFormat="1" ht="13.5" x14ac:dyDescent="0.2">
      <c r="A63" s="153">
        <v>7</v>
      </c>
      <c r="B63" s="158" t="s">
        <v>614</v>
      </c>
      <c r="C63" s="168">
        <v>25</v>
      </c>
      <c r="D63" s="153" t="s">
        <v>1</v>
      </c>
      <c r="E63" s="234"/>
      <c r="F63" s="236"/>
      <c r="G63" s="157">
        <f t="shared" si="17"/>
        <v>0</v>
      </c>
      <c r="H63" s="157">
        <f t="shared" si="15"/>
        <v>0</v>
      </c>
      <c r="I63" s="157">
        <f t="shared" si="16"/>
        <v>0</v>
      </c>
      <c r="J63" s="240"/>
    </row>
    <row r="64" spans="1:10" s="86" customFormat="1" ht="13.5" x14ac:dyDescent="0.2">
      <c r="A64" s="153">
        <v>8</v>
      </c>
      <c r="B64" s="158" t="s">
        <v>428</v>
      </c>
      <c r="C64" s="170">
        <v>210</v>
      </c>
      <c r="D64" s="153" t="s">
        <v>1</v>
      </c>
      <c r="E64" s="234"/>
      <c r="F64" s="236"/>
      <c r="G64" s="157">
        <f t="shared" si="17"/>
        <v>0</v>
      </c>
      <c r="H64" s="157">
        <f t="shared" si="15"/>
        <v>0</v>
      </c>
      <c r="I64" s="157">
        <f t="shared" si="16"/>
        <v>0</v>
      </c>
      <c r="J64" s="240"/>
    </row>
    <row r="65" spans="1:11" s="86" customFormat="1" ht="27" x14ac:dyDescent="0.2">
      <c r="A65" s="153">
        <v>9</v>
      </c>
      <c r="B65" s="158" t="s">
        <v>569</v>
      </c>
      <c r="C65" s="168">
        <v>80</v>
      </c>
      <c r="D65" s="153" t="s">
        <v>1</v>
      </c>
      <c r="E65" s="234"/>
      <c r="F65" s="236"/>
      <c r="G65" s="157">
        <f t="shared" si="17"/>
        <v>0</v>
      </c>
      <c r="H65" s="157">
        <f t="shared" si="15"/>
        <v>0</v>
      </c>
      <c r="I65" s="157">
        <f t="shared" si="16"/>
        <v>0</v>
      </c>
      <c r="J65" s="240"/>
    </row>
    <row r="66" spans="1:11" s="86" customFormat="1" ht="13.5" x14ac:dyDescent="0.2">
      <c r="A66" s="153">
        <v>10</v>
      </c>
      <c r="B66" s="155" t="s">
        <v>429</v>
      </c>
      <c r="C66" s="168">
        <v>20</v>
      </c>
      <c r="D66" s="153" t="s">
        <v>1</v>
      </c>
      <c r="E66" s="234"/>
      <c r="F66" s="236"/>
      <c r="G66" s="157">
        <f t="shared" si="17"/>
        <v>0</v>
      </c>
      <c r="H66" s="157">
        <f t="shared" si="15"/>
        <v>0</v>
      </c>
      <c r="I66" s="157">
        <f t="shared" si="16"/>
        <v>0</v>
      </c>
      <c r="J66" s="240"/>
    </row>
    <row r="67" spans="1:11" s="86" customFormat="1" ht="27" x14ac:dyDescent="0.2">
      <c r="A67" s="153">
        <v>11</v>
      </c>
      <c r="B67" s="155" t="s">
        <v>570</v>
      </c>
      <c r="C67" s="168">
        <v>450</v>
      </c>
      <c r="D67" s="153" t="s">
        <v>1</v>
      </c>
      <c r="E67" s="234"/>
      <c r="F67" s="236"/>
      <c r="G67" s="157">
        <f t="shared" si="17"/>
        <v>0</v>
      </c>
      <c r="H67" s="157">
        <f t="shared" si="15"/>
        <v>0</v>
      </c>
      <c r="I67" s="157">
        <f t="shared" si="16"/>
        <v>0</v>
      </c>
      <c r="J67" s="240"/>
    </row>
    <row r="68" spans="1:11" s="86" customFormat="1" ht="15" customHeight="1" x14ac:dyDescent="0.2">
      <c r="A68" s="97"/>
      <c r="B68" s="73" t="s">
        <v>344</v>
      </c>
      <c r="C68" s="98" t="s">
        <v>6</v>
      </c>
      <c r="D68" s="98" t="s">
        <v>6</v>
      </c>
      <c r="E68" s="87" t="s">
        <v>6</v>
      </c>
      <c r="F68" s="88" t="s">
        <v>6</v>
      </c>
      <c r="G68" s="148">
        <f t="shared" ref="G68:I68" si="18">SUM(G57:G67)</f>
        <v>0</v>
      </c>
      <c r="H68" s="148">
        <f t="shared" si="18"/>
        <v>0</v>
      </c>
      <c r="I68" s="148">
        <f t="shared" si="18"/>
        <v>0</v>
      </c>
      <c r="J68" s="149">
        <f>SUM(J57:J67)</f>
        <v>0</v>
      </c>
    </row>
    <row r="69" spans="1:11" s="86" customFormat="1" ht="19.5" customHeight="1" x14ac:dyDescent="0.2">
      <c r="A69" s="267" t="s">
        <v>522</v>
      </c>
      <c r="B69" s="268"/>
      <c r="C69" s="268"/>
      <c r="D69" s="268"/>
      <c r="E69" s="268"/>
      <c r="F69" s="268"/>
      <c r="G69" s="268"/>
      <c r="H69" s="268"/>
      <c r="I69" s="268"/>
      <c r="J69" s="268"/>
    </row>
    <row r="70" spans="1:11" s="72" customFormat="1" ht="30" customHeight="1" x14ac:dyDescent="0.25">
      <c r="A70" s="153">
        <v>1</v>
      </c>
      <c r="B70" s="114" t="s">
        <v>53</v>
      </c>
      <c r="C70" s="176">
        <v>600</v>
      </c>
      <c r="D70" s="153" t="s">
        <v>1</v>
      </c>
      <c r="E70" s="245" t="s">
        <v>6</v>
      </c>
      <c r="F70" s="236"/>
      <c r="G70" s="157">
        <f>C70*ROUND(F70, 4)</f>
        <v>0</v>
      </c>
      <c r="H70" s="157">
        <f t="shared" ref="H70:H73" si="19">G70*0.095</f>
        <v>0</v>
      </c>
      <c r="I70" s="157">
        <f t="shared" ref="I70:I73" si="20">G70+H70</f>
        <v>0</v>
      </c>
      <c r="J70" s="241" t="s">
        <v>6</v>
      </c>
    </row>
    <row r="71" spans="1:11" s="72" customFormat="1" ht="30" customHeight="1" x14ac:dyDescent="0.25">
      <c r="A71" s="153">
        <v>2</v>
      </c>
      <c r="B71" s="163" t="s">
        <v>277</v>
      </c>
      <c r="C71" s="176">
        <v>1000</v>
      </c>
      <c r="D71" s="153" t="s">
        <v>1</v>
      </c>
      <c r="E71" s="245" t="s">
        <v>6</v>
      </c>
      <c r="F71" s="236"/>
      <c r="G71" s="157">
        <f t="shared" ref="G71:G73" si="21">C71*ROUND(F71, 4)</f>
        <v>0</v>
      </c>
      <c r="H71" s="157">
        <f t="shared" si="19"/>
        <v>0</v>
      </c>
      <c r="I71" s="157">
        <f t="shared" si="20"/>
        <v>0</v>
      </c>
      <c r="J71" s="241" t="s">
        <v>6</v>
      </c>
    </row>
    <row r="72" spans="1:11" s="93" customFormat="1" ht="41.1" customHeight="1" x14ac:dyDescent="0.2">
      <c r="A72" s="153">
        <v>3</v>
      </c>
      <c r="B72" s="163" t="s">
        <v>407</v>
      </c>
      <c r="C72" s="176">
        <v>300</v>
      </c>
      <c r="D72" s="153" t="s">
        <v>1</v>
      </c>
      <c r="E72" s="243"/>
      <c r="F72" s="236"/>
      <c r="G72" s="157">
        <f t="shared" si="21"/>
        <v>0</v>
      </c>
      <c r="H72" s="157">
        <f t="shared" si="19"/>
        <v>0</v>
      </c>
      <c r="I72" s="157">
        <f t="shared" si="20"/>
        <v>0</v>
      </c>
      <c r="J72" s="241" t="s">
        <v>6</v>
      </c>
    </row>
    <row r="73" spans="1:11" s="93" customFormat="1" ht="39.950000000000003" customHeight="1" x14ac:dyDescent="0.2">
      <c r="A73" s="153">
        <v>4</v>
      </c>
      <c r="B73" s="163" t="s">
        <v>406</v>
      </c>
      <c r="C73" s="176">
        <v>50</v>
      </c>
      <c r="D73" s="153" t="s">
        <v>1</v>
      </c>
      <c r="E73" s="243"/>
      <c r="F73" s="236"/>
      <c r="G73" s="157">
        <f t="shared" si="21"/>
        <v>0</v>
      </c>
      <c r="H73" s="157">
        <f t="shared" si="19"/>
        <v>0</v>
      </c>
      <c r="I73" s="157">
        <f t="shared" si="20"/>
        <v>0</v>
      </c>
      <c r="J73" s="241" t="s">
        <v>6</v>
      </c>
    </row>
    <row r="74" spans="1:11" s="59" customFormat="1" ht="15" customHeight="1" x14ac:dyDescent="0.25">
      <c r="A74" s="97"/>
      <c r="B74" s="73" t="s">
        <v>345</v>
      </c>
      <c r="C74" s="98" t="s">
        <v>6</v>
      </c>
      <c r="D74" s="98" t="s">
        <v>6</v>
      </c>
      <c r="E74" s="87" t="s">
        <v>6</v>
      </c>
      <c r="F74" s="88" t="s">
        <v>6</v>
      </c>
      <c r="G74" s="148">
        <f>SUM(G70:G73)</f>
        <v>0</v>
      </c>
      <c r="H74" s="148">
        <f>SUM(H70:H73)</f>
        <v>0</v>
      </c>
      <c r="I74" s="148">
        <f>SUM(I70:I73)</f>
        <v>0</v>
      </c>
      <c r="J74" s="241" t="s">
        <v>6</v>
      </c>
    </row>
    <row r="75" spans="1:11" s="72" customFormat="1" ht="20.100000000000001" customHeight="1" x14ac:dyDescent="0.25">
      <c r="A75" s="267" t="s">
        <v>346</v>
      </c>
      <c r="B75" s="268"/>
      <c r="C75" s="268"/>
      <c r="D75" s="268"/>
      <c r="E75" s="268"/>
      <c r="F75" s="268"/>
      <c r="G75" s="268"/>
      <c r="H75" s="268"/>
      <c r="I75" s="268"/>
      <c r="J75" s="268"/>
    </row>
    <row r="76" spans="1:11" s="93" customFormat="1" ht="20.100000000000001" customHeight="1" x14ac:dyDescent="0.2">
      <c r="A76" s="153">
        <v>1</v>
      </c>
      <c r="B76" s="115" t="s">
        <v>129</v>
      </c>
      <c r="C76" s="168">
        <v>130</v>
      </c>
      <c r="D76" s="153" t="s">
        <v>1</v>
      </c>
      <c r="E76" s="245" t="s">
        <v>6</v>
      </c>
      <c r="F76" s="236"/>
      <c r="G76" s="157">
        <f>C76*ROUND(F76, 4)</f>
        <v>0</v>
      </c>
      <c r="H76" s="157">
        <f t="shared" ref="H76:H78" si="22">G76*0.095</f>
        <v>0</v>
      </c>
      <c r="I76" s="157">
        <f t="shared" ref="I76:I78" si="23">G76+H76</f>
        <v>0</v>
      </c>
      <c r="J76" s="241" t="s">
        <v>6</v>
      </c>
    </row>
    <row r="77" spans="1:11" s="93" customFormat="1" ht="23.25" customHeight="1" x14ac:dyDescent="0.2">
      <c r="A77" s="153">
        <v>2</v>
      </c>
      <c r="B77" s="115" t="s">
        <v>249</v>
      </c>
      <c r="C77" s="168">
        <v>70</v>
      </c>
      <c r="D77" s="153" t="s">
        <v>1</v>
      </c>
      <c r="E77" s="245" t="s">
        <v>6</v>
      </c>
      <c r="F77" s="236"/>
      <c r="G77" s="157">
        <f t="shared" ref="G77:G78" si="24">C77*ROUND(F77, 4)</f>
        <v>0</v>
      </c>
      <c r="H77" s="157">
        <f t="shared" si="22"/>
        <v>0</v>
      </c>
      <c r="I77" s="157">
        <f t="shared" si="23"/>
        <v>0</v>
      </c>
      <c r="J77" s="241" t="s">
        <v>6</v>
      </c>
    </row>
    <row r="78" spans="1:11" s="152" customFormat="1" ht="20.100000000000001" customHeight="1" x14ac:dyDescent="0.2">
      <c r="A78" s="153">
        <v>3</v>
      </c>
      <c r="B78" s="115" t="s">
        <v>250</v>
      </c>
      <c r="C78" s="168">
        <v>70</v>
      </c>
      <c r="D78" s="153" t="s">
        <v>1</v>
      </c>
      <c r="E78" s="245" t="s">
        <v>6</v>
      </c>
      <c r="F78" s="236"/>
      <c r="G78" s="157">
        <f t="shared" si="24"/>
        <v>0</v>
      </c>
      <c r="H78" s="157">
        <f t="shared" si="22"/>
        <v>0</v>
      </c>
      <c r="I78" s="157">
        <f t="shared" si="23"/>
        <v>0</v>
      </c>
      <c r="J78" s="241" t="s">
        <v>6</v>
      </c>
    </row>
    <row r="79" spans="1:11" s="72" customFormat="1" ht="15" customHeight="1" x14ac:dyDescent="0.25">
      <c r="A79" s="97"/>
      <c r="B79" s="73" t="s">
        <v>347</v>
      </c>
      <c r="C79" s="98" t="s">
        <v>6</v>
      </c>
      <c r="D79" s="98" t="s">
        <v>6</v>
      </c>
      <c r="E79" s="98" t="s">
        <v>6</v>
      </c>
      <c r="F79" s="88" t="s">
        <v>6</v>
      </c>
      <c r="G79" s="148">
        <f>SUM(G76:G78)</f>
        <v>0</v>
      </c>
      <c r="H79" s="148">
        <f>SUM(H76:H78)</f>
        <v>0</v>
      </c>
      <c r="I79" s="148">
        <f>SUM(I76:I78)</f>
        <v>0</v>
      </c>
      <c r="J79" s="241" t="s">
        <v>6</v>
      </c>
      <c r="K79" s="63"/>
    </row>
    <row r="80" spans="1:11" s="72" customFormat="1" ht="15" customHeight="1" x14ac:dyDescent="0.25">
      <c r="A80" s="122"/>
      <c r="B80" s="123"/>
      <c r="C80" s="62"/>
      <c r="D80" s="124"/>
      <c r="E80" s="125"/>
      <c r="F80" s="126"/>
      <c r="G80" s="78"/>
      <c r="H80" s="127"/>
      <c r="I80" s="78"/>
      <c r="J80" s="78"/>
      <c r="K80" s="63"/>
    </row>
    <row r="81" spans="1:10" customFormat="1" x14ac:dyDescent="0.25">
      <c r="A81" s="266" t="s">
        <v>24</v>
      </c>
      <c r="B81" s="266"/>
      <c r="C81" s="266"/>
      <c r="D81" s="266"/>
      <c r="E81" s="266"/>
      <c r="F81" s="266"/>
      <c r="G81" s="266"/>
      <c r="H81" s="266"/>
      <c r="I81" s="266"/>
      <c r="J81" s="266"/>
    </row>
    <row r="82" spans="1:10" customFormat="1" ht="29.25" customHeight="1" x14ac:dyDescent="0.25">
      <c r="A82" s="260" t="s">
        <v>73</v>
      </c>
      <c r="B82" s="273"/>
      <c r="C82" s="273"/>
      <c r="D82" s="273"/>
      <c r="E82" s="273"/>
      <c r="F82" s="273"/>
      <c r="G82" s="273"/>
      <c r="H82" s="273"/>
      <c r="I82" s="273"/>
      <c r="J82" s="273"/>
    </row>
    <row r="83" spans="1:10" customFormat="1" x14ac:dyDescent="0.25">
      <c r="A83" s="242" t="s">
        <v>711</v>
      </c>
      <c r="B83" s="237"/>
      <c r="C83" s="237"/>
      <c r="D83" s="237"/>
      <c r="E83" s="237"/>
      <c r="F83" s="237"/>
      <c r="G83" s="237"/>
      <c r="H83" s="237"/>
      <c r="I83" s="237"/>
      <c r="J83" s="237"/>
    </row>
    <row r="84" spans="1:10" customFormat="1" x14ac:dyDescent="0.25">
      <c r="A84" s="261" t="s">
        <v>717</v>
      </c>
      <c r="B84" s="261"/>
      <c r="C84" s="261"/>
      <c r="D84" s="261"/>
      <c r="E84" s="261"/>
      <c r="F84" s="261"/>
      <c r="G84" s="261"/>
      <c r="H84" s="261"/>
      <c r="I84" s="261"/>
      <c r="J84" s="261"/>
    </row>
    <row r="85" spans="1:10" customFormat="1" ht="31.5" customHeight="1" x14ac:dyDescent="0.25">
      <c r="A85" s="261" t="s">
        <v>715</v>
      </c>
      <c r="B85" s="261"/>
      <c r="C85" s="261"/>
      <c r="D85" s="261"/>
      <c r="E85" s="261"/>
      <c r="F85" s="261"/>
      <c r="G85" s="261"/>
      <c r="H85" s="261"/>
      <c r="I85" s="261"/>
      <c r="J85" s="261"/>
    </row>
    <row r="86" spans="1:10" customFormat="1" x14ac:dyDescent="0.25">
      <c r="A86" s="107" t="s">
        <v>74</v>
      </c>
      <c r="B86" s="238"/>
      <c r="C86" s="238"/>
      <c r="D86" s="238"/>
      <c r="E86" s="238"/>
      <c r="F86" s="238"/>
      <c r="G86" s="238"/>
      <c r="H86" s="238"/>
      <c r="I86" s="238"/>
      <c r="J86" s="238"/>
    </row>
    <row r="87" spans="1:10" customFormat="1" x14ac:dyDescent="0.25">
      <c r="A87" s="107" t="s">
        <v>75</v>
      </c>
      <c r="B87" s="238"/>
      <c r="C87" s="238"/>
      <c r="D87" s="238"/>
      <c r="E87" s="238"/>
      <c r="F87" s="238"/>
      <c r="G87" s="238"/>
      <c r="H87" s="238"/>
      <c r="I87" s="238"/>
      <c r="J87" s="238"/>
    </row>
    <row r="88" spans="1:10" customFormat="1" ht="36" customHeight="1" x14ac:dyDescent="0.25">
      <c r="A88" s="261" t="s">
        <v>713</v>
      </c>
      <c r="B88" s="270"/>
      <c r="C88" s="270"/>
      <c r="D88" s="270"/>
      <c r="E88" s="270"/>
      <c r="F88" s="270"/>
      <c r="G88" s="270"/>
      <c r="H88" s="270"/>
      <c r="I88" s="270"/>
      <c r="J88" s="270"/>
    </row>
    <row r="89" spans="1:10" customFormat="1" ht="39" customHeight="1" x14ac:dyDescent="0.25">
      <c r="A89" s="261" t="s">
        <v>714</v>
      </c>
      <c r="B89" s="261"/>
      <c r="C89" s="261"/>
      <c r="D89" s="261"/>
      <c r="E89" s="261"/>
      <c r="F89" s="261"/>
      <c r="G89" s="261"/>
      <c r="H89" s="261"/>
      <c r="I89" s="261"/>
      <c r="J89" s="261"/>
    </row>
    <row r="90" spans="1:10" ht="15" customHeight="1" x14ac:dyDescent="0.25"/>
    <row r="91" spans="1:10" ht="15" customHeight="1" x14ac:dyDescent="0.25"/>
    <row r="93" spans="1:10" ht="15" customHeight="1" x14ac:dyDescent="0.25"/>
    <row r="94" spans="1:10" ht="15" customHeight="1" x14ac:dyDescent="0.25"/>
    <row r="97" ht="15" customHeight="1" x14ac:dyDescent="0.25"/>
    <row r="98" ht="15" customHeight="1" x14ac:dyDescent="0.25"/>
  </sheetData>
  <sheetProtection algorithmName="SHA-512" hashValue="96zycsS8tNaA5I4j+pfU9g/BLWpik3+j38lIkaxZm2WjQjZPkyMxhy83f4cLbAhhxEYoXngWhFqe4mSHO1lX7A==" saltValue="HarxQI3mExyvWK8FhYUHHQ==" spinCount="100000" sheet="1" objects="1" scenarios="1"/>
  <mergeCells count="21">
    <mergeCell ref="A4:E4"/>
    <mergeCell ref="A7:J7"/>
    <mergeCell ref="A18:J18"/>
    <mergeCell ref="A43:J43"/>
    <mergeCell ref="A26:J26"/>
    <mergeCell ref="A33:J33"/>
    <mergeCell ref="A1:C1"/>
    <mergeCell ref="F1:J1"/>
    <mergeCell ref="A2:E2"/>
    <mergeCell ref="F2:J2"/>
    <mergeCell ref="A3:E3"/>
    <mergeCell ref="A88:J88"/>
    <mergeCell ref="A89:J89"/>
    <mergeCell ref="A11:J11"/>
    <mergeCell ref="A81:J81"/>
    <mergeCell ref="A82:J82"/>
    <mergeCell ref="A84:J84"/>
    <mergeCell ref="A85:J85"/>
    <mergeCell ref="A56:J56"/>
    <mergeCell ref="A69:J69"/>
    <mergeCell ref="A75:J75"/>
  </mergeCells>
  <dataValidations count="2">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76:J79 J19:J24 J12:J17 J34:J42 J70:J74 J44:J54">
      <formula1>1</formula1>
    </dataValidation>
    <dataValidation type="custom"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27:J31">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66"/>
    <pageSetUpPr fitToPage="1"/>
  </sheetPr>
  <dimension ref="A1:J30"/>
  <sheetViews>
    <sheetView topLeftCell="A19" zoomScale="120" zoomScaleNormal="120" zoomScaleSheetLayoutView="120" workbookViewId="0">
      <selection activeCell="A22" sqref="A22:XFD30"/>
    </sheetView>
  </sheetViews>
  <sheetFormatPr defaultColWidth="9.42578125" defaultRowHeight="15" x14ac:dyDescent="0.25"/>
  <cols>
    <col min="1" max="1" width="3.42578125" style="2" customWidth="1"/>
    <col min="2" max="2" width="30.42578125" style="33" customWidth="1"/>
    <col min="3" max="3" width="7.42578125" style="2" customWidth="1"/>
    <col min="4" max="4" width="4.5703125" style="2" customWidth="1"/>
    <col min="5" max="5" width="18.5703125" style="2" customWidth="1"/>
    <col min="6" max="9" width="10.140625" style="2" customWidth="1"/>
    <col min="10" max="10" width="10.140625" style="75" customWidth="1"/>
    <col min="11" max="16384" width="9.42578125" style="2"/>
  </cols>
  <sheetData>
    <row r="1" spans="1:10" s="139" customFormat="1" x14ac:dyDescent="0.25">
      <c r="A1" s="263"/>
      <c r="B1" s="263"/>
      <c r="C1" s="263"/>
      <c r="D1" s="137"/>
      <c r="E1" s="138"/>
      <c r="F1" s="274" t="s">
        <v>555</v>
      </c>
      <c r="G1" s="274"/>
      <c r="H1" s="274"/>
      <c r="I1" s="274"/>
      <c r="J1" s="274"/>
    </row>
    <row r="2" spans="1:10" s="139" customFormat="1" x14ac:dyDescent="0.25">
      <c r="A2" s="263" t="s">
        <v>290</v>
      </c>
      <c r="B2" s="263"/>
      <c r="C2" s="263"/>
      <c r="D2" s="263"/>
      <c r="E2" s="263"/>
      <c r="F2" s="263"/>
      <c r="G2" s="263"/>
      <c r="H2" s="263"/>
      <c r="I2" s="263"/>
      <c r="J2" s="263"/>
    </row>
    <row r="3" spans="1:10" s="139" customFormat="1" x14ac:dyDescent="0.25">
      <c r="A3" s="263" t="s">
        <v>291</v>
      </c>
      <c r="B3" s="263"/>
      <c r="C3" s="263"/>
      <c r="D3" s="263"/>
      <c r="E3" s="263"/>
      <c r="F3" s="138"/>
      <c r="G3" s="140"/>
      <c r="H3" s="140"/>
      <c r="I3" s="141"/>
      <c r="J3" s="141"/>
    </row>
    <row r="4" spans="1:10" s="139" customFormat="1" x14ac:dyDescent="0.25">
      <c r="A4" s="263" t="s">
        <v>292</v>
      </c>
      <c r="B4" s="263"/>
      <c r="C4" s="263"/>
      <c r="D4" s="263"/>
      <c r="E4" s="263"/>
      <c r="F4" s="138"/>
      <c r="G4" s="140"/>
      <c r="H4" s="140"/>
      <c r="I4" s="141"/>
      <c r="J4" s="141"/>
    </row>
    <row r="5" spans="1:10" s="139" customFormat="1" x14ac:dyDescent="0.25">
      <c r="A5" s="136"/>
      <c r="B5" s="136"/>
      <c r="C5" s="136"/>
      <c r="D5" s="136"/>
      <c r="E5" s="136"/>
      <c r="F5" s="138"/>
      <c r="G5" s="140"/>
      <c r="H5" s="140"/>
      <c r="I5" s="141"/>
      <c r="J5" s="141"/>
    </row>
    <row r="6" spans="1:10" s="55" customFormat="1" ht="6" customHeight="1" x14ac:dyDescent="0.15">
      <c r="B6" s="32"/>
      <c r="J6" s="77"/>
    </row>
    <row r="7" spans="1:10" s="54" customFormat="1" ht="18" customHeight="1" x14ac:dyDescent="0.3">
      <c r="A7" s="280" t="s">
        <v>251</v>
      </c>
      <c r="B7" s="280"/>
      <c r="C7" s="280"/>
      <c r="D7" s="280"/>
      <c r="E7" s="280"/>
      <c r="F7" s="280"/>
      <c r="G7" s="280"/>
      <c r="H7" s="280"/>
      <c r="I7" s="280"/>
      <c r="J7" s="280"/>
    </row>
    <row r="8" spans="1:10" s="55" customFormat="1" ht="6" customHeight="1" x14ac:dyDescent="0.15">
      <c r="B8" s="32"/>
      <c r="J8" s="77"/>
    </row>
    <row r="9" spans="1:10" s="92" customFormat="1" ht="51" customHeight="1" x14ac:dyDescent="0.15">
      <c r="A9" s="44" t="s">
        <v>2</v>
      </c>
      <c r="B9" s="38" t="s">
        <v>3</v>
      </c>
      <c r="C9" s="45" t="s">
        <v>4</v>
      </c>
      <c r="D9" s="45" t="s">
        <v>28</v>
      </c>
      <c r="E9" s="56" t="s">
        <v>5</v>
      </c>
      <c r="F9" s="56" t="s">
        <v>18</v>
      </c>
      <c r="G9" s="56" t="s">
        <v>19</v>
      </c>
      <c r="H9" s="56" t="s">
        <v>37</v>
      </c>
      <c r="I9" s="56" t="s">
        <v>22</v>
      </c>
      <c r="J9" s="80" t="s">
        <v>72</v>
      </c>
    </row>
    <row r="10" spans="1:10" s="92" customFormat="1" ht="15.75" customHeight="1" x14ac:dyDescent="0.15">
      <c r="A10" s="47">
        <v>1</v>
      </c>
      <c r="B10" s="39">
        <v>2</v>
      </c>
      <c r="C10" s="57">
        <v>3</v>
      </c>
      <c r="D10" s="57">
        <v>4</v>
      </c>
      <c r="E10" s="57">
        <v>5</v>
      </c>
      <c r="F10" s="57">
        <v>6</v>
      </c>
      <c r="G10" s="49" t="s">
        <v>20</v>
      </c>
      <c r="H10" s="57" t="s">
        <v>21</v>
      </c>
      <c r="I10" s="49" t="s">
        <v>23</v>
      </c>
      <c r="J10" s="81">
        <v>10</v>
      </c>
    </row>
    <row r="11" spans="1:10" s="93" customFormat="1" ht="15" customHeight="1" x14ac:dyDescent="0.2">
      <c r="A11" s="267" t="s">
        <v>348</v>
      </c>
      <c r="B11" s="268"/>
      <c r="C11" s="268"/>
      <c r="D11" s="268"/>
      <c r="E11" s="268"/>
      <c r="F11" s="268"/>
      <c r="G11" s="268"/>
      <c r="H11" s="268"/>
      <c r="I11" s="268"/>
      <c r="J11" s="268"/>
    </row>
    <row r="12" spans="1:10" s="84" customFormat="1" ht="51.75" customHeight="1" x14ac:dyDescent="0.2">
      <c r="A12" s="108">
        <v>1</v>
      </c>
      <c r="B12" s="155" t="s">
        <v>455</v>
      </c>
      <c r="C12" s="175">
        <v>1500</v>
      </c>
      <c r="D12" s="108" t="s">
        <v>1</v>
      </c>
      <c r="E12" s="247"/>
      <c r="F12" s="248"/>
      <c r="G12" s="74">
        <f>C12*ROUND(F12, 4)</f>
        <v>0</v>
      </c>
      <c r="H12" s="74">
        <f t="shared" ref="H12:H16" si="0">G12*0.095</f>
        <v>0</v>
      </c>
      <c r="I12" s="74">
        <f t="shared" ref="I12:I16" si="1">G12+H12</f>
        <v>0</v>
      </c>
      <c r="J12" s="249"/>
    </row>
    <row r="13" spans="1:10" s="65" customFormat="1" ht="40.35" customHeight="1" x14ac:dyDescent="0.2">
      <c r="A13" s="108">
        <v>2</v>
      </c>
      <c r="B13" s="155" t="s">
        <v>456</v>
      </c>
      <c r="C13" s="174">
        <v>1500</v>
      </c>
      <c r="D13" s="153" t="s">
        <v>1</v>
      </c>
      <c r="E13" s="234"/>
      <c r="F13" s="236"/>
      <c r="G13" s="74">
        <f t="shared" ref="G13:G16" si="2">C13*ROUND(F13, 4)</f>
        <v>0</v>
      </c>
      <c r="H13" s="74">
        <f t="shared" si="0"/>
        <v>0</v>
      </c>
      <c r="I13" s="74">
        <f t="shared" si="1"/>
        <v>0</v>
      </c>
      <c r="J13" s="240"/>
    </row>
    <row r="14" spans="1:10" s="65" customFormat="1" ht="40.35" customHeight="1" x14ac:dyDescent="0.2">
      <c r="A14" s="108">
        <v>3</v>
      </c>
      <c r="B14" s="158" t="s">
        <v>457</v>
      </c>
      <c r="C14" s="174">
        <v>320</v>
      </c>
      <c r="D14" s="153" t="s">
        <v>1</v>
      </c>
      <c r="E14" s="234"/>
      <c r="F14" s="236"/>
      <c r="G14" s="74">
        <f t="shared" si="2"/>
        <v>0</v>
      </c>
      <c r="H14" s="74">
        <f t="shared" si="0"/>
        <v>0</v>
      </c>
      <c r="I14" s="74">
        <f t="shared" si="1"/>
        <v>0</v>
      </c>
      <c r="J14" s="240"/>
    </row>
    <row r="15" spans="1:10" s="65" customFormat="1" ht="22.5" customHeight="1" x14ac:dyDescent="0.2">
      <c r="A15" s="108">
        <v>4</v>
      </c>
      <c r="B15" s="82" t="s">
        <v>458</v>
      </c>
      <c r="C15" s="174">
        <v>60</v>
      </c>
      <c r="D15" s="153" t="s">
        <v>1</v>
      </c>
      <c r="E15" s="234"/>
      <c r="F15" s="236"/>
      <c r="G15" s="74">
        <f t="shared" si="2"/>
        <v>0</v>
      </c>
      <c r="H15" s="74">
        <f t="shared" si="0"/>
        <v>0</v>
      </c>
      <c r="I15" s="74">
        <f t="shared" si="1"/>
        <v>0</v>
      </c>
      <c r="J15" s="240"/>
    </row>
    <row r="16" spans="1:10" s="152" customFormat="1" ht="57" customHeight="1" x14ac:dyDescent="0.2">
      <c r="A16" s="108">
        <v>5</v>
      </c>
      <c r="B16" s="155" t="s">
        <v>558</v>
      </c>
      <c r="C16" s="174">
        <v>500</v>
      </c>
      <c r="D16" s="153" t="s">
        <v>1</v>
      </c>
      <c r="E16" s="234"/>
      <c r="F16" s="236"/>
      <c r="G16" s="74">
        <f t="shared" si="2"/>
        <v>0</v>
      </c>
      <c r="H16" s="74">
        <f t="shared" si="0"/>
        <v>0</v>
      </c>
      <c r="I16" s="74">
        <f t="shared" si="1"/>
        <v>0</v>
      </c>
      <c r="J16" s="240"/>
    </row>
    <row r="17" spans="1:10" s="65" customFormat="1" ht="20.100000000000001" customHeight="1" x14ac:dyDescent="0.2">
      <c r="A17" s="97"/>
      <c r="B17" s="73" t="s">
        <v>349</v>
      </c>
      <c r="C17" s="98" t="s">
        <v>6</v>
      </c>
      <c r="D17" s="98" t="s">
        <v>6</v>
      </c>
      <c r="E17" s="68" t="s">
        <v>6</v>
      </c>
      <c r="F17" s="69" t="s">
        <v>6</v>
      </c>
      <c r="G17" s="148">
        <f>SUM(G12:G16)</f>
        <v>0</v>
      </c>
      <c r="H17" s="148">
        <f>SUM(H12:H16)</f>
        <v>0</v>
      </c>
      <c r="I17" s="148">
        <f>SUM(I12:I16)</f>
        <v>0</v>
      </c>
      <c r="J17" s="149">
        <f>SUM(J12:J16)</f>
        <v>0</v>
      </c>
    </row>
    <row r="18" spans="1:10" s="65" customFormat="1" ht="15" customHeight="1" x14ac:dyDescent="0.2">
      <c r="A18" s="267" t="s">
        <v>350</v>
      </c>
      <c r="B18" s="268"/>
      <c r="C18" s="268"/>
      <c r="D18" s="268"/>
      <c r="E18" s="268"/>
      <c r="F18" s="268"/>
      <c r="G18" s="268"/>
      <c r="H18" s="268"/>
      <c r="I18" s="268"/>
      <c r="J18" s="268"/>
    </row>
    <row r="19" spans="1:10" s="65" customFormat="1" ht="39.75" customHeight="1" x14ac:dyDescent="0.2">
      <c r="A19" s="153">
        <v>1</v>
      </c>
      <c r="B19" s="159" t="s">
        <v>419</v>
      </c>
      <c r="C19" s="167">
        <v>1700</v>
      </c>
      <c r="D19" s="153" t="s">
        <v>1</v>
      </c>
      <c r="E19" s="234"/>
      <c r="F19" s="236"/>
      <c r="G19" s="157">
        <f>C19*ROUND(F19, 4)</f>
        <v>0</v>
      </c>
      <c r="H19" s="157">
        <f t="shared" ref="H19" si="3">G19*0.095</f>
        <v>0</v>
      </c>
      <c r="I19" s="157">
        <f t="shared" ref="I19" si="4">G19+H19</f>
        <v>0</v>
      </c>
      <c r="J19" s="240"/>
    </row>
    <row r="20" spans="1:10" s="65" customFormat="1" ht="20.100000000000001" customHeight="1" x14ac:dyDescent="0.2">
      <c r="A20" s="97"/>
      <c r="B20" s="73" t="s">
        <v>351</v>
      </c>
      <c r="C20" s="98" t="s">
        <v>6</v>
      </c>
      <c r="D20" s="98" t="s">
        <v>6</v>
      </c>
      <c r="E20" s="68" t="s">
        <v>6</v>
      </c>
      <c r="F20" s="69" t="s">
        <v>6</v>
      </c>
      <c r="G20" s="148">
        <f>SUM(G19:G19)</f>
        <v>0</v>
      </c>
      <c r="H20" s="148">
        <f>SUM(H19:H19)</f>
        <v>0</v>
      </c>
      <c r="I20" s="148">
        <f>SUM(I19:I19)</f>
        <v>0</v>
      </c>
      <c r="J20" s="149">
        <f>SUM(J19:J19)</f>
        <v>0</v>
      </c>
    </row>
    <row r="21" spans="1:10" s="64" customFormat="1" ht="18.75" customHeight="1" x14ac:dyDescent="0.15">
      <c r="B21" s="37"/>
      <c r="J21" s="79"/>
    </row>
    <row r="22" spans="1:10" s="54" customFormat="1" ht="15" customHeight="1" x14ac:dyDescent="0.25">
      <c r="A22" s="266" t="s">
        <v>24</v>
      </c>
      <c r="B22" s="266"/>
      <c r="C22" s="266"/>
      <c r="D22" s="266"/>
      <c r="E22" s="266"/>
      <c r="F22" s="266"/>
      <c r="G22" s="266"/>
      <c r="H22" s="266"/>
      <c r="I22" s="266"/>
      <c r="J22" s="266"/>
    </row>
    <row r="23" spans="1:10" s="54" customFormat="1" ht="29.25" customHeight="1" x14ac:dyDescent="0.25">
      <c r="A23" s="260" t="s">
        <v>73</v>
      </c>
      <c r="B23" s="260"/>
      <c r="C23" s="260"/>
      <c r="D23" s="260"/>
      <c r="E23" s="260"/>
      <c r="F23" s="260"/>
      <c r="G23" s="260"/>
      <c r="H23" s="260"/>
      <c r="I23" s="260"/>
      <c r="J23" s="260"/>
    </row>
    <row r="24" spans="1:10" s="54" customFormat="1" x14ac:dyDescent="0.25">
      <c r="A24" s="242" t="s">
        <v>711</v>
      </c>
      <c r="B24" s="237"/>
      <c r="C24" s="237"/>
      <c r="D24" s="237"/>
      <c r="E24" s="237"/>
      <c r="F24" s="237"/>
      <c r="G24" s="237"/>
      <c r="H24" s="237"/>
      <c r="I24" s="237"/>
      <c r="J24" s="237"/>
    </row>
    <row r="25" spans="1:10" s="54" customFormat="1" ht="15" customHeight="1" x14ac:dyDescent="0.25">
      <c r="A25" s="261" t="s">
        <v>712</v>
      </c>
      <c r="B25" s="261"/>
      <c r="C25" s="261"/>
      <c r="D25" s="261"/>
      <c r="E25" s="261"/>
      <c r="F25" s="261"/>
      <c r="G25" s="261"/>
      <c r="H25" s="261"/>
      <c r="I25" s="261"/>
      <c r="J25" s="261"/>
    </row>
    <row r="26" spans="1:10" s="54" customFormat="1" ht="27.75" customHeight="1" x14ac:dyDescent="0.25">
      <c r="A26" s="261" t="s">
        <v>715</v>
      </c>
      <c r="B26" s="261"/>
      <c r="C26" s="261"/>
      <c r="D26" s="261"/>
      <c r="E26" s="261"/>
      <c r="F26" s="261"/>
      <c r="G26" s="261"/>
      <c r="H26" s="261"/>
      <c r="I26" s="261"/>
      <c r="J26" s="261"/>
    </row>
    <row r="27" spans="1:10" s="54" customFormat="1" x14ac:dyDescent="0.25">
      <c r="A27" s="107" t="s">
        <v>74</v>
      </c>
      <c r="B27" s="238"/>
      <c r="C27" s="238"/>
      <c r="D27" s="238"/>
      <c r="E27" s="238"/>
      <c r="F27" s="238"/>
      <c r="G27" s="238"/>
      <c r="H27" s="238"/>
      <c r="I27" s="238"/>
      <c r="J27" s="238"/>
    </row>
    <row r="28" spans="1:10" s="54" customFormat="1" x14ac:dyDescent="0.25">
      <c r="A28" s="107" t="s">
        <v>75</v>
      </c>
      <c r="B28" s="238"/>
      <c r="C28" s="238"/>
      <c r="D28" s="238"/>
      <c r="E28" s="238"/>
      <c r="F28" s="238"/>
      <c r="G28" s="238"/>
      <c r="H28" s="238"/>
      <c r="I28" s="238"/>
      <c r="J28" s="238"/>
    </row>
    <row r="29" spans="1:10" s="54" customFormat="1" ht="30.75" customHeight="1" x14ac:dyDescent="0.25">
      <c r="A29" s="261" t="s">
        <v>713</v>
      </c>
      <c r="B29" s="261"/>
      <c r="C29" s="261"/>
      <c r="D29" s="261"/>
      <c r="E29" s="261"/>
      <c r="F29" s="261"/>
      <c r="G29" s="261"/>
      <c r="H29" s="261"/>
      <c r="I29" s="261"/>
      <c r="J29" s="261"/>
    </row>
    <row r="30" spans="1:10" s="54" customFormat="1" ht="30.75" customHeight="1" x14ac:dyDescent="0.25">
      <c r="A30" s="261" t="s">
        <v>714</v>
      </c>
      <c r="B30" s="261"/>
      <c r="C30" s="261"/>
      <c r="D30" s="261"/>
      <c r="E30" s="261"/>
      <c r="F30" s="261"/>
      <c r="G30" s="261"/>
      <c r="H30" s="261"/>
      <c r="I30" s="261"/>
      <c r="J30" s="261"/>
    </row>
  </sheetData>
  <sheetProtection algorithmName="SHA-512" hashValue="Egjm5rWDHJzOSafmZPIDGmPH8LuPGX1YsJ1KHfJKuowI/SWZdDx06wKcICr+meqq9+Vn2gSWeeGpVgRfEDSwJQ==" saltValue="U+nWzBWT9qtnfCpCjIMH2g==" spinCount="100000" sheet="1" objects="1" scenarios="1"/>
  <mergeCells count="15">
    <mergeCell ref="A22:J22"/>
    <mergeCell ref="A4:E4"/>
    <mergeCell ref="A7:J7"/>
    <mergeCell ref="A11:J11"/>
    <mergeCell ref="A18:J18"/>
    <mergeCell ref="F1:J1"/>
    <mergeCell ref="A2:E2"/>
    <mergeCell ref="A3:E3"/>
    <mergeCell ref="A1:C1"/>
    <mergeCell ref="F2:J2"/>
    <mergeCell ref="A29:J29"/>
    <mergeCell ref="A30:J30"/>
    <mergeCell ref="A23:J23"/>
    <mergeCell ref="A25:J25"/>
    <mergeCell ref="A26:J26"/>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19 J12:J16">
      <formula1>1</formula1>
    </dataValidation>
  </dataValidations>
  <pageMargins left="0.62992125984251968" right="0.23622047244094491" top="0.74803149606299213" bottom="0.55118110236220474" header="0.31496062992125984" footer="0.31496062992125984"/>
  <pageSetup paperSize="9" fitToHeight="0" orientation="landscape" cellComments="asDisplayed"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66"/>
    <pageSetUpPr fitToPage="1"/>
  </sheetPr>
  <dimension ref="A1:J101"/>
  <sheetViews>
    <sheetView view="pageBreakPreview" topLeftCell="A58" zoomScaleNormal="120" zoomScaleSheetLayoutView="100" workbookViewId="0">
      <selection sqref="A1:J101"/>
    </sheetView>
  </sheetViews>
  <sheetFormatPr defaultColWidth="9.42578125" defaultRowHeight="15" x14ac:dyDescent="0.25"/>
  <cols>
    <col min="1" max="1" width="3.42578125" style="2" customWidth="1"/>
    <col min="2" max="2" width="30.42578125" style="185" customWidth="1"/>
    <col min="3" max="3" width="7.42578125" style="185" customWidth="1"/>
    <col min="4" max="4" width="4.42578125" style="185" customWidth="1"/>
    <col min="5" max="5" width="15.5703125" style="185" customWidth="1"/>
    <col min="6" max="7" width="10.5703125" style="185" customWidth="1"/>
    <col min="8" max="8" width="11.42578125" style="185" customWidth="1"/>
    <col min="9" max="9" width="10.5703125" style="185" customWidth="1"/>
    <col min="10" max="10" width="10.5703125" style="54" customWidth="1"/>
    <col min="11" max="16384" width="9.42578125" style="2"/>
  </cols>
  <sheetData>
    <row r="1" spans="1:10" s="142" customFormat="1" ht="12.75" x14ac:dyDescent="0.25">
      <c r="A1" s="263"/>
      <c r="B1" s="263"/>
      <c r="C1" s="263"/>
      <c r="D1" s="137"/>
      <c r="E1" s="138"/>
      <c r="F1" s="274" t="s">
        <v>555</v>
      </c>
      <c r="G1" s="282"/>
      <c r="H1" s="282"/>
      <c r="I1" s="282"/>
      <c r="J1" s="282"/>
    </row>
    <row r="2" spans="1:10" s="142" customFormat="1" ht="12.75" x14ac:dyDescent="0.25">
      <c r="A2" s="263" t="s">
        <v>290</v>
      </c>
      <c r="B2" s="263"/>
      <c r="C2" s="263"/>
      <c r="D2" s="263"/>
      <c r="E2" s="263"/>
      <c r="F2" s="263"/>
      <c r="G2" s="263"/>
      <c r="H2" s="263"/>
      <c r="I2" s="263"/>
      <c r="J2" s="263"/>
    </row>
    <row r="3" spans="1:10" s="142" customFormat="1" ht="12.75" x14ac:dyDescent="0.25">
      <c r="A3" s="263" t="s">
        <v>291</v>
      </c>
      <c r="B3" s="263"/>
      <c r="C3" s="263"/>
      <c r="D3" s="263"/>
      <c r="E3" s="263"/>
      <c r="F3" s="138"/>
      <c r="G3" s="173"/>
      <c r="H3" s="173"/>
      <c r="I3" s="173"/>
      <c r="J3" s="140"/>
    </row>
    <row r="4" spans="1:10" s="142" customFormat="1" ht="12.75" x14ac:dyDescent="0.25">
      <c r="A4" s="263" t="s">
        <v>292</v>
      </c>
      <c r="B4" s="263"/>
      <c r="C4" s="263"/>
      <c r="D4" s="263"/>
      <c r="E4" s="263"/>
      <c r="F4" s="138"/>
      <c r="G4" s="173"/>
      <c r="H4" s="173"/>
      <c r="I4" s="173"/>
      <c r="J4" s="140"/>
    </row>
    <row r="5" spans="1:10" s="142" customFormat="1" ht="12.75" x14ac:dyDescent="0.25">
      <c r="A5" s="136"/>
      <c r="B5" s="172"/>
      <c r="C5" s="172"/>
      <c r="D5" s="172"/>
      <c r="E5" s="172"/>
      <c r="F5" s="138"/>
      <c r="G5" s="173"/>
      <c r="H5" s="173"/>
      <c r="I5" s="173"/>
      <c r="J5" s="140"/>
    </row>
    <row r="6" spans="1:10" s="55" customFormat="1" ht="6" customHeight="1" x14ac:dyDescent="0.15">
      <c r="A6" s="3"/>
      <c r="B6" s="3"/>
      <c r="C6" s="4"/>
      <c r="D6" s="5"/>
      <c r="E6" s="3"/>
      <c r="F6" s="3"/>
      <c r="G6" s="3"/>
      <c r="H6" s="3"/>
      <c r="I6" s="3"/>
      <c r="J6" s="3"/>
    </row>
    <row r="7" spans="1:10" s="55" customFormat="1" ht="6" customHeight="1" x14ac:dyDescent="0.15"/>
    <row r="8" spans="1:10" s="25" customFormat="1" ht="17.25" customHeight="1" x14ac:dyDescent="0.3">
      <c r="A8" s="269" t="s">
        <v>252</v>
      </c>
      <c r="B8" s="269"/>
      <c r="C8" s="269"/>
      <c r="D8" s="269"/>
      <c r="E8" s="269"/>
      <c r="F8" s="269"/>
      <c r="G8" s="269"/>
      <c r="H8" s="269"/>
      <c r="I8" s="269"/>
      <c r="J8" s="269"/>
    </row>
    <row r="9" spans="1:10" s="55" customFormat="1" ht="6" customHeight="1" x14ac:dyDescent="0.15"/>
    <row r="10" spans="1:10" s="92" customFormat="1" ht="49.5" customHeight="1" x14ac:dyDescent="0.15">
      <c r="A10" s="44" t="s">
        <v>2</v>
      </c>
      <c r="B10" s="181" t="s">
        <v>3</v>
      </c>
      <c r="C10" s="186" t="s">
        <v>4</v>
      </c>
      <c r="D10" s="186" t="s">
        <v>28</v>
      </c>
      <c r="E10" s="190" t="s">
        <v>5</v>
      </c>
      <c r="F10" s="190" t="s">
        <v>18</v>
      </c>
      <c r="G10" s="190" t="s">
        <v>19</v>
      </c>
      <c r="H10" s="190" t="s">
        <v>37</v>
      </c>
      <c r="I10" s="190" t="s">
        <v>22</v>
      </c>
      <c r="J10" s="56" t="s">
        <v>72</v>
      </c>
    </row>
    <row r="11" spans="1:10" s="92" customFormat="1" ht="12" customHeight="1" x14ac:dyDescent="0.15">
      <c r="A11" s="47">
        <v>1</v>
      </c>
      <c r="B11" s="182">
        <v>2</v>
      </c>
      <c r="C11" s="187">
        <v>3</v>
      </c>
      <c r="D11" s="187">
        <v>4</v>
      </c>
      <c r="E11" s="187">
        <v>5</v>
      </c>
      <c r="F11" s="187">
        <v>6</v>
      </c>
      <c r="G11" s="192" t="s">
        <v>20</v>
      </c>
      <c r="H11" s="187" t="s">
        <v>21</v>
      </c>
      <c r="I11" s="192" t="s">
        <v>23</v>
      </c>
      <c r="J11" s="57">
        <v>10</v>
      </c>
    </row>
    <row r="12" spans="1:10" s="93" customFormat="1" ht="15" customHeight="1" x14ac:dyDescent="0.2">
      <c r="A12" s="267" t="s">
        <v>352</v>
      </c>
      <c r="B12" s="268"/>
      <c r="C12" s="268"/>
      <c r="D12" s="268"/>
      <c r="E12" s="268"/>
      <c r="F12" s="268"/>
      <c r="G12" s="268"/>
      <c r="H12" s="268"/>
      <c r="I12" s="268"/>
      <c r="J12" s="268"/>
    </row>
    <row r="13" spans="1:10" s="8" customFormat="1" ht="23.25" customHeight="1" x14ac:dyDescent="0.2">
      <c r="A13" s="153">
        <v>1</v>
      </c>
      <c r="B13" s="183" t="s">
        <v>413</v>
      </c>
      <c r="C13" s="167">
        <v>3000</v>
      </c>
      <c r="D13" s="153" t="s">
        <v>1</v>
      </c>
      <c r="E13" s="153" t="s">
        <v>6</v>
      </c>
      <c r="F13" s="236"/>
      <c r="G13" s="157">
        <f>C13*ROUND(F13, 4)</f>
        <v>0</v>
      </c>
      <c r="H13" s="157">
        <f t="shared" ref="H13:H56" si="0">G13*0.095</f>
        <v>0</v>
      </c>
      <c r="I13" s="157">
        <f t="shared" ref="I13:I56" si="1">G13+H13</f>
        <v>0</v>
      </c>
      <c r="J13" s="240"/>
    </row>
    <row r="14" spans="1:10" s="152" customFormat="1" ht="23.25" customHeight="1" x14ac:dyDescent="0.2">
      <c r="A14" s="153">
        <v>2</v>
      </c>
      <c r="B14" s="183" t="s">
        <v>415</v>
      </c>
      <c r="C14" s="167">
        <v>1500</v>
      </c>
      <c r="D14" s="153" t="s">
        <v>1</v>
      </c>
      <c r="E14" s="153" t="s">
        <v>6</v>
      </c>
      <c r="F14" s="236"/>
      <c r="G14" s="157">
        <f t="shared" ref="G14:G56" si="2">C14*ROUND(F14, 4)</f>
        <v>0</v>
      </c>
      <c r="H14" s="157">
        <f t="shared" si="0"/>
        <v>0</v>
      </c>
      <c r="I14" s="157">
        <f t="shared" si="1"/>
        <v>0</v>
      </c>
      <c r="J14" s="240"/>
    </row>
    <row r="15" spans="1:10" s="8" customFormat="1" ht="20.100000000000001" customHeight="1" x14ac:dyDescent="0.2">
      <c r="A15" s="153">
        <v>3</v>
      </c>
      <c r="B15" s="183" t="s">
        <v>380</v>
      </c>
      <c r="C15" s="167">
        <v>180</v>
      </c>
      <c r="D15" s="153" t="s">
        <v>1</v>
      </c>
      <c r="E15" s="153" t="s">
        <v>6</v>
      </c>
      <c r="F15" s="236"/>
      <c r="G15" s="157">
        <f t="shared" si="2"/>
        <v>0</v>
      </c>
      <c r="H15" s="157">
        <f t="shared" si="0"/>
        <v>0</v>
      </c>
      <c r="I15" s="157">
        <f t="shared" si="1"/>
        <v>0</v>
      </c>
      <c r="J15" s="240"/>
    </row>
    <row r="16" spans="1:10" s="85" customFormat="1" ht="20.100000000000001" customHeight="1" x14ac:dyDescent="0.2">
      <c r="A16" s="153">
        <v>4</v>
      </c>
      <c r="B16" s="183" t="s">
        <v>575</v>
      </c>
      <c r="C16" s="167">
        <v>400</v>
      </c>
      <c r="D16" s="153" t="s">
        <v>1</v>
      </c>
      <c r="E16" s="153" t="s">
        <v>6</v>
      </c>
      <c r="F16" s="236"/>
      <c r="G16" s="157">
        <f t="shared" si="2"/>
        <v>0</v>
      </c>
      <c r="H16" s="157">
        <f t="shared" si="0"/>
        <v>0</v>
      </c>
      <c r="I16" s="157">
        <f t="shared" si="1"/>
        <v>0</v>
      </c>
      <c r="J16" s="250"/>
    </row>
    <row r="17" spans="1:10" s="8" customFormat="1" ht="20.100000000000001" customHeight="1" x14ac:dyDescent="0.2">
      <c r="A17" s="153">
        <v>5</v>
      </c>
      <c r="B17" s="183" t="s">
        <v>295</v>
      </c>
      <c r="C17" s="167">
        <v>500</v>
      </c>
      <c r="D17" s="153" t="s">
        <v>1</v>
      </c>
      <c r="E17" s="153" t="s">
        <v>6</v>
      </c>
      <c r="F17" s="236"/>
      <c r="G17" s="157">
        <f t="shared" si="2"/>
        <v>0</v>
      </c>
      <c r="H17" s="157">
        <f t="shared" si="0"/>
        <v>0</v>
      </c>
      <c r="I17" s="157">
        <f t="shared" si="1"/>
        <v>0</v>
      </c>
      <c r="J17" s="240"/>
    </row>
    <row r="18" spans="1:10" s="8" customFormat="1" ht="20.100000000000001" customHeight="1" x14ac:dyDescent="0.2">
      <c r="A18" s="153">
        <v>6</v>
      </c>
      <c r="B18" s="183" t="s">
        <v>296</v>
      </c>
      <c r="C18" s="167">
        <v>20</v>
      </c>
      <c r="D18" s="153" t="s">
        <v>1</v>
      </c>
      <c r="E18" s="153" t="s">
        <v>6</v>
      </c>
      <c r="F18" s="236"/>
      <c r="G18" s="157">
        <f t="shared" si="2"/>
        <v>0</v>
      </c>
      <c r="H18" s="157">
        <f t="shared" si="0"/>
        <v>0</v>
      </c>
      <c r="I18" s="157">
        <f t="shared" si="1"/>
        <v>0</v>
      </c>
      <c r="J18" s="240"/>
    </row>
    <row r="19" spans="1:10" s="8" customFormat="1" ht="20.100000000000001" customHeight="1" x14ac:dyDescent="0.2">
      <c r="A19" s="153">
        <v>7</v>
      </c>
      <c r="B19" s="183" t="s">
        <v>297</v>
      </c>
      <c r="C19" s="167">
        <v>100</v>
      </c>
      <c r="D19" s="153" t="s">
        <v>1</v>
      </c>
      <c r="E19" s="153" t="s">
        <v>6</v>
      </c>
      <c r="F19" s="236"/>
      <c r="G19" s="157">
        <f t="shared" si="2"/>
        <v>0</v>
      </c>
      <c r="H19" s="157">
        <f t="shared" si="0"/>
        <v>0</v>
      </c>
      <c r="I19" s="157">
        <f t="shared" si="1"/>
        <v>0</v>
      </c>
      <c r="J19" s="240"/>
    </row>
    <row r="20" spans="1:10" s="8" customFormat="1" ht="20.100000000000001" customHeight="1" x14ac:dyDescent="0.2">
      <c r="A20" s="153">
        <v>8</v>
      </c>
      <c r="B20" s="183" t="s">
        <v>298</v>
      </c>
      <c r="C20" s="167">
        <v>1100</v>
      </c>
      <c r="D20" s="153" t="s">
        <v>1</v>
      </c>
      <c r="E20" s="153" t="s">
        <v>6</v>
      </c>
      <c r="F20" s="236"/>
      <c r="G20" s="157">
        <f t="shared" si="2"/>
        <v>0</v>
      </c>
      <c r="H20" s="157">
        <f t="shared" si="0"/>
        <v>0</v>
      </c>
      <c r="I20" s="157">
        <f t="shared" si="1"/>
        <v>0</v>
      </c>
      <c r="J20" s="240"/>
    </row>
    <row r="21" spans="1:10" s="152" customFormat="1" ht="20.100000000000001" customHeight="1" x14ac:dyDescent="0.2">
      <c r="A21" s="153">
        <v>9</v>
      </c>
      <c r="B21" s="183" t="s">
        <v>515</v>
      </c>
      <c r="C21" s="167">
        <v>2500</v>
      </c>
      <c r="D21" s="153" t="s">
        <v>1</v>
      </c>
      <c r="E21" s="153" t="s">
        <v>6</v>
      </c>
      <c r="F21" s="236"/>
      <c r="G21" s="157">
        <f t="shared" si="2"/>
        <v>0</v>
      </c>
      <c r="H21" s="157">
        <f t="shared" si="0"/>
        <v>0</v>
      </c>
      <c r="I21" s="157">
        <f t="shared" si="1"/>
        <v>0</v>
      </c>
      <c r="J21" s="240"/>
    </row>
    <row r="22" spans="1:10" s="152" customFormat="1" ht="20.100000000000001" customHeight="1" x14ac:dyDescent="0.2">
      <c r="A22" s="153">
        <v>10</v>
      </c>
      <c r="B22" s="183" t="s">
        <v>516</v>
      </c>
      <c r="C22" s="167">
        <v>1500</v>
      </c>
      <c r="D22" s="153" t="s">
        <v>1</v>
      </c>
      <c r="E22" s="153" t="s">
        <v>6</v>
      </c>
      <c r="F22" s="236"/>
      <c r="G22" s="157">
        <f t="shared" si="2"/>
        <v>0</v>
      </c>
      <c r="H22" s="157">
        <f t="shared" si="0"/>
        <v>0</v>
      </c>
      <c r="I22" s="157">
        <f t="shared" si="1"/>
        <v>0</v>
      </c>
      <c r="J22" s="240"/>
    </row>
    <row r="23" spans="1:10" s="8" customFormat="1" ht="20.100000000000001" customHeight="1" x14ac:dyDescent="0.2">
      <c r="A23" s="153">
        <v>11</v>
      </c>
      <c r="B23" s="183" t="s">
        <v>299</v>
      </c>
      <c r="C23" s="167">
        <v>100</v>
      </c>
      <c r="D23" s="153" t="s">
        <v>1</v>
      </c>
      <c r="E23" s="153" t="s">
        <v>6</v>
      </c>
      <c r="F23" s="236"/>
      <c r="G23" s="157">
        <f t="shared" si="2"/>
        <v>0</v>
      </c>
      <c r="H23" s="157">
        <f t="shared" si="0"/>
        <v>0</v>
      </c>
      <c r="I23" s="157">
        <f t="shared" si="1"/>
        <v>0</v>
      </c>
      <c r="J23" s="240"/>
    </row>
    <row r="24" spans="1:10" s="8" customFormat="1" ht="18" customHeight="1" x14ac:dyDescent="0.2">
      <c r="A24" s="153">
        <v>12</v>
      </c>
      <c r="B24" s="183" t="s">
        <v>300</v>
      </c>
      <c r="C24" s="167">
        <v>500</v>
      </c>
      <c r="D24" s="153" t="s">
        <v>1</v>
      </c>
      <c r="E24" s="153" t="s">
        <v>6</v>
      </c>
      <c r="F24" s="236"/>
      <c r="G24" s="157">
        <f t="shared" si="2"/>
        <v>0</v>
      </c>
      <c r="H24" s="157">
        <f t="shared" si="0"/>
        <v>0</v>
      </c>
      <c r="I24" s="157">
        <f t="shared" si="1"/>
        <v>0</v>
      </c>
      <c r="J24" s="240"/>
    </row>
    <row r="25" spans="1:10" s="8" customFormat="1" ht="20.100000000000001" customHeight="1" x14ac:dyDescent="0.2">
      <c r="A25" s="153">
        <v>13</v>
      </c>
      <c r="B25" s="183" t="s">
        <v>301</v>
      </c>
      <c r="C25" s="167">
        <v>70</v>
      </c>
      <c r="D25" s="153" t="s">
        <v>1</v>
      </c>
      <c r="E25" s="153" t="s">
        <v>6</v>
      </c>
      <c r="F25" s="236"/>
      <c r="G25" s="157">
        <f t="shared" si="2"/>
        <v>0</v>
      </c>
      <c r="H25" s="157">
        <f t="shared" si="0"/>
        <v>0</v>
      </c>
      <c r="I25" s="157">
        <f t="shared" si="1"/>
        <v>0</v>
      </c>
      <c r="J25" s="240"/>
    </row>
    <row r="26" spans="1:10" s="8" customFormat="1" ht="20.100000000000001" customHeight="1" x14ac:dyDescent="0.2">
      <c r="A26" s="153">
        <v>14</v>
      </c>
      <c r="B26" s="183" t="s">
        <v>382</v>
      </c>
      <c r="C26" s="167">
        <v>3600</v>
      </c>
      <c r="D26" s="153" t="s">
        <v>1</v>
      </c>
      <c r="E26" s="153" t="s">
        <v>6</v>
      </c>
      <c r="F26" s="236"/>
      <c r="G26" s="157">
        <f t="shared" si="2"/>
        <v>0</v>
      </c>
      <c r="H26" s="157">
        <f t="shared" si="0"/>
        <v>0</v>
      </c>
      <c r="I26" s="157">
        <f t="shared" si="1"/>
        <v>0</v>
      </c>
      <c r="J26" s="240"/>
    </row>
    <row r="27" spans="1:10" s="8" customFormat="1" ht="20.100000000000001" customHeight="1" x14ac:dyDescent="0.2">
      <c r="A27" s="153">
        <v>15</v>
      </c>
      <c r="B27" s="183" t="s">
        <v>381</v>
      </c>
      <c r="C27" s="167">
        <v>1600</v>
      </c>
      <c r="D27" s="153" t="s">
        <v>1</v>
      </c>
      <c r="E27" s="153" t="s">
        <v>6</v>
      </c>
      <c r="F27" s="236"/>
      <c r="G27" s="157">
        <f t="shared" si="2"/>
        <v>0</v>
      </c>
      <c r="H27" s="157">
        <f t="shared" si="0"/>
        <v>0</v>
      </c>
      <c r="I27" s="157">
        <f t="shared" si="1"/>
        <v>0</v>
      </c>
      <c r="J27" s="240"/>
    </row>
    <row r="28" spans="1:10" s="85" customFormat="1" ht="20.100000000000001" customHeight="1" x14ac:dyDescent="0.2">
      <c r="A28" s="153">
        <v>16</v>
      </c>
      <c r="B28" s="183" t="s">
        <v>571</v>
      </c>
      <c r="C28" s="167">
        <v>1200</v>
      </c>
      <c r="D28" s="153" t="s">
        <v>1</v>
      </c>
      <c r="E28" s="153" t="s">
        <v>6</v>
      </c>
      <c r="F28" s="236"/>
      <c r="G28" s="157">
        <f t="shared" si="2"/>
        <v>0</v>
      </c>
      <c r="H28" s="157">
        <f t="shared" si="0"/>
        <v>0</v>
      </c>
      <c r="I28" s="157">
        <f t="shared" si="1"/>
        <v>0</v>
      </c>
      <c r="J28" s="250"/>
    </row>
    <row r="29" spans="1:10" s="8" customFormat="1" ht="20.100000000000001" customHeight="1" x14ac:dyDescent="0.2">
      <c r="A29" s="153">
        <v>17</v>
      </c>
      <c r="B29" s="183" t="s">
        <v>7</v>
      </c>
      <c r="C29" s="167">
        <v>150</v>
      </c>
      <c r="D29" s="153" t="s">
        <v>1</v>
      </c>
      <c r="E29" s="153" t="s">
        <v>6</v>
      </c>
      <c r="F29" s="236"/>
      <c r="G29" s="157">
        <f t="shared" si="2"/>
        <v>0</v>
      </c>
      <c r="H29" s="157">
        <f t="shared" si="0"/>
        <v>0</v>
      </c>
      <c r="I29" s="157">
        <f t="shared" si="1"/>
        <v>0</v>
      </c>
      <c r="J29" s="240"/>
    </row>
    <row r="30" spans="1:10" s="8" customFormat="1" ht="21" customHeight="1" x14ac:dyDescent="0.2">
      <c r="A30" s="153">
        <v>18</v>
      </c>
      <c r="B30" s="183" t="s">
        <v>383</v>
      </c>
      <c r="C30" s="167">
        <v>2000</v>
      </c>
      <c r="D30" s="153" t="s">
        <v>1</v>
      </c>
      <c r="E30" s="153" t="s">
        <v>6</v>
      </c>
      <c r="F30" s="236"/>
      <c r="G30" s="157">
        <f t="shared" si="2"/>
        <v>0</v>
      </c>
      <c r="H30" s="157">
        <f t="shared" si="0"/>
        <v>0</v>
      </c>
      <c r="I30" s="157">
        <f t="shared" si="1"/>
        <v>0</v>
      </c>
      <c r="J30" s="240"/>
    </row>
    <row r="31" spans="1:10" s="65" customFormat="1" ht="21.75" customHeight="1" x14ac:dyDescent="0.2">
      <c r="A31" s="153">
        <v>19</v>
      </c>
      <c r="B31" s="183" t="s">
        <v>384</v>
      </c>
      <c r="C31" s="167">
        <v>600</v>
      </c>
      <c r="D31" s="153" t="s">
        <v>1</v>
      </c>
      <c r="E31" s="153" t="s">
        <v>6</v>
      </c>
      <c r="F31" s="236"/>
      <c r="G31" s="157">
        <f t="shared" si="2"/>
        <v>0</v>
      </c>
      <c r="H31" s="157">
        <f t="shared" si="0"/>
        <v>0</v>
      </c>
      <c r="I31" s="157">
        <f t="shared" si="1"/>
        <v>0</v>
      </c>
      <c r="J31" s="240"/>
    </row>
    <row r="32" spans="1:10" s="65" customFormat="1" ht="19.5" customHeight="1" x14ac:dyDescent="0.2">
      <c r="A32" s="153">
        <v>20</v>
      </c>
      <c r="B32" s="183" t="s">
        <v>385</v>
      </c>
      <c r="C32" s="167">
        <v>150</v>
      </c>
      <c r="D32" s="153" t="s">
        <v>1</v>
      </c>
      <c r="E32" s="153" t="s">
        <v>6</v>
      </c>
      <c r="F32" s="236"/>
      <c r="G32" s="157">
        <f t="shared" si="2"/>
        <v>0</v>
      </c>
      <c r="H32" s="157">
        <f t="shared" si="0"/>
        <v>0</v>
      </c>
      <c r="I32" s="157">
        <f t="shared" si="1"/>
        <v>0</v>
      </c>
      <c r="J32" s="240"/>
    </row>
    <row r="33" spans="1:10" s="8" customFormat="1" ht="20.100000000000001" customHeight="1" x14ac:dyDescent="0.2">
      <c r="A33" s="153">
        <v>21</v>
      </c>
      <c r="B33" s="183" t="s">
        <v>302</v>
      </c>
      <c r="C33" s="167">
        <v>900</v>
      </c>
      <c r="D33" s="153" t="s">
        <v>1</v>
      </c>
      <c r="E33" s="153" t="s">
        <v>6</v>
      </c>
      <c r="F33" s="236"/>
      <c r="G33" s="157">
        <f t="shared" si="2"/>
        <v>0</v>
      </c>
      <c r="H33" s="157">
        <f t="shared" si="0"/>
        <v>0</v>
      </c>
      <c r="I33" s="157">
        <f t="shared" si="1"/>
        <v>0</v>
      </c>
      <c r="J33" s="240"/>
    </row>
    <row r="34" spans="1:10" s="8" customFormat="1" ht="20.100000000000001" customHeight="1" x14ac:dyDescent="0.2">
      <c r="A34" s="153">
        <v>22</v>
      </c>
      <c r="B34" s="183" t="s">
        <v>303</v>
      </c>
      <c r="C34" s="167">
        <v>1300</v>
      </c>
      <c r="D34" s="153" t="s">
        <v>1</v>
      </c>
      <c r="E34" s="153" t="s">
        <v>6</v>
      </c>
      <c r="F34" s="236"/>
      <c r="G34" s="157">
        <f t="shared" si="2"/>
        <v>0</v>
      </c>
      <c r="H34" s="157">
        <f t="shared" si="0"/>
        <v>0</v>
      </c>
      <c r="I34" s="157">
        <f t="shared" si="1"/>
        <v>0</v>
      </c>
      <c r="J34" s="240"/>
    </row>
    <row r="35" spans="1:10" s="85" customFormat="1" ht="20.100000000000001" customHeight="1" x14ac:dyDescent="0.2">
      <c r="A35" s="153">
        <v>23</v>
      </c>
      <c r="B35" s="183" t="s">
        <v>572</v>
      </c>
      <c r="C35" s="167">
        <v>330</v>
      </c>
      <c r="D35" s="153" t="s">
        <v>1</v>
      </c>
      <c r="E35" s="153" t="s">
        <v>6</v>
      </c>
      <c r="F35" s="236"/>
      <c r="G35" s="157">
        <f t="shared" si="2"/>
        <v>0</v>
      </c>
      <c r="H35" s="157">
        <f t="shared" si="0"/>
        <v>0</v>
      </c>
      <c r="I35" s="157">
        <f t="shared" si="1"/>
        <v>0</v>
      </c>
      <c r="J35" s="240"/>
    </row>
    <row r="36" spans="1:10" s="152" customFormat="1" ht="20.100000000000001" customHeight="1" x14ac:dyDescent="0.2">
      <c r="A36" s="153">
        <v>24</v>
      </c>
      <c r="B36" s="183" t="s">
        <v>304</v>
      </c>
      <c r="C36" s="167">
        <v>500</v>
      </c>
      <c r="D36" s="153" t="s">
        <v>1</v>
      </c>
      <c r="E36" s="153" t="s">
        <v>6</v>
      </c>
      <c r="F36" s="236"/>
      <c r="G36" s="157">
        <f t="shared" si="2"/>
        <v>0</v>
      </c>
      <c r="H36" s="157">
        <f t="shared" si="0"/>
        <v>0</v>
      </c>
      <c r="I36" s="157">
        <f t="shared" si="1"/>
        <v>0</v>
      </c>
      <c r="J36" s="240"/>
    </row>
    <row r="37" spans="1:10" s="152" customFormat="1" ht="20.100000000000001" customHeight="1" x14ac:dyDescent="0.2">
      <c r="A37" s="153">
        <v>25</v>
      </c>
      <c r="B37" s="183" t="s">
        <v>459</v>
      </c>
      <c r="C37" s="167">
        <v>4000</v>
      </c>
      <c r="D37" s="153" t="s">
        <v>1</v>
      </c>
      <c r="E37" s="153" t="s">
        <v>6</v>
      </c>
      <c r="F37" s="236"/>
      <c r="G37" s="157">
        <f t="shared" si="2"/>
        <v>0</v>
      </c>
      <c r="H37" s="157">
        <f t="shared" si="0"/>
        <v>0</v>
      </c>
      <c r="I37" s="157">
        <f t="shared" si="1"/>
        <v>0</v>
      </c>
      <c r="J37" s="240"/>
    </row>
    <row r="38" spans="1:10" s="65" customFormat="1" ht="20.100000000000001" customHeight="1" x14ac:dyDescent="0.2">
      <c r="A38" s="153">
        <v>26</v>
      </c>
      <c r="B38" s="183" t="s">
        <v>412</v>
      </c>
      <c r="C38" s="167">
        <v>500</v>
      </c>
      <c r="D38" s="153" t="s">
        <v>1</v>
      </c>
      <c r="E38" s="153" t="s">
        <v>6</v>
      </c>
      <c r="F38" s="236"/>
      <c r="G38" s="157">
        <f t="shared" si="2"/>
        <v>0</v>
      </c>
      <c r="H38" s="157">
        <f t="shared" si="0"/>
        <v>0</v>
      </c>
      <c r="I38" s="157">
        <f t="shared" si="1"/>
        <v>0</v>
      </c>
      <c r="J38" s="240"/>
    </row>
    <row r="39" spans="1:10" s="85" customFormat="1" ht="20.100000000000001" customHeight="1" x14ac:dyDescent="0.2">
      <c r="A39" s="153">
        <v>27</v>
      </c>
      <c r="B39" s="183" t="s">
        <v>574</v>
      </c>
      <c r="C39" s="167">
        <v>1000</v>
      </c>
      <c r="D39" s="153" t="s">
        <v>1</v>
      </c>
      <c r="E39" s="153" t="s">
        <v>6</v>
      </c>
      <c r="F39" s="236"/>
      <c r="G39" s="157">
        <f t="shared" si="2"/>
        <v>0</v>
      </c>
      <c r="H39" s="157">
        <f t="shared" si="0"/>
        <v>0</v>
      </c>
      <c r="I39" s="157">
        <f t="shared" si="1"/>
        <v>0</v>
      </c>
      <c r="J39" s="250"/>
    </row>
    <row r="40" spans="1:10" s="8" customFormat="1" ht="20.100000000000001" customHeight="1" x14ac:dyDescent="0.2">
      <c r="A40" s="153">
        <v>28</v>
      </c>
      <c r="B40" s="183" t="s">
        <v>305</v>
      </c>
      <c r="C40" s="167">
        <v>70</v>
      </c>
      <c r="D40" s="153" t="s">
        <v>1</v>
      </c>
      <c r="E40" s="153" t="s">
        <v>6</v>
      </c>
      <c r="F40" s="236"/>
      <c r="G40" s="157">
        <f t="shared" si="2"/>
        <v>0</v>
      </c>
      <c r="H40" s="157">
        <f t="shared" si="0"/>
        <v>0</v>
      </c>
      <c r="I40" s="157">
        <f t="shared" si="1"/>
        <v>0</v>
      </c>
      <c r="J40" s="240"/>
    </row>
    <row r="41" spans="1:10" s="85" customFormat="1" ht="20.100000000000001" customHeight="1" x14ac:dyDescent="0.2">
      <c r="A41" s="153">
        <v>29</v>
      </c>
      <c r="B41" s="183" t="s">
        <v>573</v>
      </c>
      <c r="C41" s="167">
        <v>200</v>
      </c>
      <c r="D41" s="153" t="s">
        <v>1</v>
      </c>
      <c r="E41" s="153" t="s">
        <v>6</v>
      </c>
      <c r="F41" s="236"/>
      <c r="G41" s="157">
        <f t="shared" si="2"/>
        <v>0</v>
      </c>
      <c r="H41" s="157">
        <f t="shared" si="0"/>
        <v>0</v>
      </c>
      <c r="I41" s="157">
        <f t="shared" si="1"/>
        <v>0</v>
      </c>
      <c r="J41" s="240"/>
    </row>
    <row r="42" spans="1:10" s="8" customFormat="1" ht="20.100000000000001" customHeight="1" x14ac:dyDescent="0.2">
      <c r="A42" s="153">
        <v>30</v>
      </c>
      <c r="B42" s="183" t="s">
        <v>306</v>
      </c>
      <c r="C42" s="167">
        <v>1000</v>
      </c>
      <c r="D42" s="153" t="s">
        <v>1</v>
      </c>
      <c r="E42" s="153" t="s">
        <v>6</v>
      </c>
      <c r="F42" s="236"/>
      <c r="G42" s="157">
        <f t="shared" si="2"/>
        <v>0</v>
      </c>
      <c r="H42" s="157">
        <f t="shared" si="0"/>
        <v>0</v>
      </c>
      <c r="I42" s="157">
        <f t="shared" si="1"/>
        <v>0</v>
      </c>
      <c r="J42" s="240"/>
    </row>
    <row r="43" spans="1:10" s="8" customFormat="1" ht="20.100000000000001" customHeight="1" x14ac:dyDescent="0.2">
      <c r="A43" s="153">
        <v>31</v>
      </c>
      <c r="B43" s="183" t="s">
        <v>307</v>
      </c>
      <c r="C43" s="168">
        <v>3700</v>
      </c>
      <c r="D43" s="116" t="s">
        <v>1</v>
      </c>
      <c r="E43" s="153" t="s">
        <v>6</v>
      </c>
      <c r="F43" s="236"/>
      <c r="G43" s="157">
        <f t="shared" si="2"/>
        <v>0</v>
      </c>
      <c r="H43" s="157">
        <f t="shared" si="0"/>
        <v>0</v>
      </c>
      <c r="I43" s="157">
        <f t="shared" si="1"/>
        <v>0</v>
      </c>
      <c r="J43" s="240"/>
    </row>
    <row r="44" spans="1:10" s="8" customFormat="1" ht="20.100000000000001" customHeight="1" x14ac:dyDescent="0.2">
      <c r="A44" s="153">
        <v>32</v>
      </c>
      <c r="B44" s="183" t="s">
        <v>308</v>
      </c>
      <c r="C44" s="167">
        <v>250</v>
      </c>
      <c r="D44" s="153" t="s">
        <v>1</v>
      </c>
      <c r="E44" s="153" t="s">
        <v>6</v>
      </c>
      <c r="F44" s="236"/>
      <c r="G44" s="157">
        <f t="shared" si="2"/>
        <v>0</v>
      </c>
      <c r="H44" s="157">
        <f t="shared" si="0"/>
        <v>0</v>
      </c>
      <c r="I44" s="157">
        <f t="shared" si="1"/>
        <v>0</v>
      </c>
      <c r="J44" s="240"/>
    </row>
    <row r="45" spans="1:10" s="8" customFormat="1" ht="20.100000000000001" customHeight="1" x14ac:dyDescent="0.2">
      <c r="A45" s="153">
        <v>33</v>
      </c>
      <c r="B45" s="183" t="s">
        <v>309</v>
      </c>
      <c r="C45" s="167">
        <v>5</v>
      </c>
      <c r="D45" s="153" t="s">
        <v>1</v>
      </c>
      <c r="E45" s="153" t="s">
        <v>6</v>
      </c>
      <c r="F45" s="236"/>
      <c r="G45" s="157">
        <f t="shared" si="2"/>
        <v>0</v>
      </c>
      <c r="H45" s="157">
        <f t="shared" si="0"/>
        <v>0</v>
      </c>
      <c r="I45" s="157">
        <f t="shared" si="1"/>
        <v>0</v>
      </c>
      <c r="J45" s="240"/>
    </row>
    <row r="46" spans="1:10" s="8" customFormat="1" ht="20.100000000000001" customHeight="1" x14ac:dyDescent="0.2">
      <c r="A46" s="153">
        <v>34</v>
      </c>
      <c r="B46" s="183" t="s">
        <v>310</v>
      </c>
      <c r="C46" s="167">
        <v>500</v>
      </c>
      <c r="D46" s="153" t="s">
        <v>1</v>
      </c>
      <c r="E46" s="153" t="s">
        <v>6</v>
      </c>
      <c r="F46" s="236"/>
      <c r="G46" s="157">
        <f t="shared" si="2"/>
        <v>0</v>
      </c>
      <c r="H46" s="157">
        <f t="shared" si="0"/>
        <v>0</v>
      </c>
      <c r="I46" s="157">
        <f t="shared" si="1"/>
        <v>0</v>
      </c>
      <c r="J46" s="240"/>
    </row>
    <row r="47" spans="1:10" s="85" customFormat="1" ht="20.100000000000001" customHeight="1" x14ac:dyDescent="0.2">
      <c r="A47" s="153">
        <v>35</v>
      </c>
      <c r="B47" s="183" t="s">
        <v>576</v>
      </c>
      <c r="C47" s="167">
        <v>30</v>
      </c>
      <c r="D47" s="153" t="s">
        <v>1</v>
      </c>
      <c r="E47" s="153" t="s">
        <v>6</v>
      </c>
      <c r="F47" s="236"/>
      <c r="G47" s="157">
        <f t="shared" si="2"/>
        <v>0</v>
      </c>
      <c r="H47" s="157">
        <f t="shared" si="0"/>
        <v>0</v>
      </c>
      <c r="I47" s="157">
        <f t="shared" si="1"/>
        <v>0</v>
      </c>
      <c r="J47" s="250"/>
    </row>
    <row r="48" spans="1:10" s="8" customFormat="1" ht="20.100000000000001" customHeight="1" x14ac:dyDescent="0.2">
      <c r="A48" s="153">
        <v>36</v>
      </c>
      <c r="B48" s="183" t="s">
        <v>311</v>
      </c>
      <c r="C48" s="167">
        <v>40</v>
      </c>
      <c r="D48" s="153" t="s">
        <v>1</v>
      </c>
      <c r="E48" s="153" t="s">
        <v>6</v>
      </c>
      <c r="F48" s="236"/>
      <c r="G48" s="157">
        <f t="shared" si="2"/>
        <v>0</v>
      </c>
      <c r="H48" s="157">
        <f t="shared" si="0"/>
        <v>0</v>
      </c>
      <c r="I48" s="157">
        <f t="shared" si="1"/>
        <v>0</v>
      </c>
      <c r="J48" s="240"/>
    </row>
    <row r="49" spans="1:10" s="8" customFormat="1" ht="20.100000000000001" customHeight="1" x14ac:dyDescent="0.2">
      <c r="A49" s="153">
        <v>37</v>
      </c>
      <c r="B49" s="183" t="s">
        <v>312</v>
      </c>
      <c r="C49" s="167">
        <v>60</v>
      </c>
      <c r="D49" s="153" t="s">
        <v>1</v>
      </c>
      <c r="E49" s="153" t="s">
        <v>6</v>
      </c>
      <c r="F49" s="236"/>
      <c r="G49" s="157">
        <f t="shared" si="2"/>
        <v>0</v>
      </c>
      <c r="H49" s="157">
        <f t="shared" si="0"/>
        <v>0</v>
      </c>
      <c r="I49" s="157">
        <f t="shared" si="1"/>
        <v>0</v>
      </c>
      <c r="J49" s="240"/>
    </row>
    <row r="50" spans="1:10" s="8" customFormat="1" ht="20.100000000000001" customHeight="1" x14ac:dyDescent="0.2">
      <c r="A50" s="153">
        <v>38</v>
      </c>
      <c r="B50" s="183" t="s">
        <v>313</v>
      </c>
      <c r="C50" s="167">
        <v>30</v>
      </c>
      <c r="D50" s="153" t="s">
        <v>1</v>
      </c>
      <c r="E50" s="153" t="s">
        <v>6</v>
      </c>
      <c r="F50" s="236"/>
      <c r="G50" s="157">
        <f t="shared" si="2"/>
        <v>0</v>
      </c>
      <c r="H50" s="157">
        <f t="shared" si="0"/>
        <v>0</v>
      </c>
      <c r="I50" s="157">
        <f t="shared" si="1"/>
        <v>0</v>
      </c>
      <c r="J50" s="240"/>
    </row>
    <row r="51" spans="1:10" s="8" customFormat="1" ht="20.100000000000001" customHeight="1" x14ac:dyDescent="0.2">
      <c r="A51" s="153">
        <v>39</v>
      </c>
      <c r="B51" s="183" t="s">
        <v>314</v>
      </c>
      <c r="C51" s="167">
        <v>60</v>
      </c>
      <c r="D51" s="153" t="s">
        <v>1</v>
      </c>
      <c r="E51" s="153" t="s">
        <v>6</v>
      </c>
      <c r="F51" s="236"/>
      <c r="G51" s="157">
        <f t="shared" si="2"/>
        <v>0</v>
      </c>
      <c r="H51" s="157">
        <f t="shared" si="0"/>
        <v>0</v>
      </c>
      <c r="I51" s="157">
        <f t="shared" si="1"/>
        <v>0</v>
      </c>
      <c r="J51" s="240"/>
    </row>
    <row r="52" spans="1:10" s="152" customFormat="1" ht="20.100000000000001" customHeight="1" x14ac:dyDescent="0.2">
      <c r="A52" s="153">
        <v>40</v>
      </c>
      <c r="B52" s="183" t="s">
        <v>517</v>
      </c>
      <c r="C52" s="167">
        <v>40</v>
      </c>
      <c r="D52" s="153" t="s">
        <v>1</v>
      </c>
      <c r="E52" s="153" t="s">
        <v>6</v>
      </c>
      <c r="F52" s="236"/>
      <c r="G52" s="157">
        <f t="shared" si="2"/>
        <v>0</v>
      </c>
      <c r="H52" s="157">
        <f t="shared" si="0"/>
        <v>0</v>
      </c>
      <c r="I52" s="157">
        <f t="shared" si="1"/>
        <v>0</v>
      </c>
      <c r="J52" s="240"/>
    </row>
    <row r="53" spans="1:10" s="65" customFormat="1" ht="20.100000000000001" customHeight="1" x14ac:dyDescent="0.2">
      <c r="A53" s="153">
        <v>41</v>
      </c>
      <c r="B53" s="183" t="s">
        <v>99</v>
      </c>
      <c r="C53" s="167">
        <v>20</v>
      </c>
      <c r="D53" s="153" t="s">
        <v>1</v>
      </c>
      <c r="E53" s="153" t="s">
        <v>6</v>
      </c>
      <c r="F53" s="236"/>
      <c r="G53" s="157">
        <f t="shared" si="2"/>
        <v>0</v>
      </c>
      <c r="H53" s="157">
        <f t="shared" si="0"/>
        <v>0</v>
      </c>
      <c r="I53" s="157">
        <f t="shared" si="1"/>
        <v>0</v>
      </c>
      <c r="J53" s="240"/>
    </row>
    <row r="54" spans="1:10" s="85" customFormat="1" ht="20.100000000000001" customHeight="1" x14ac:dyDescent="0.2">
      <c r="A54" s="153">
        <v>42</v>
      </c>
      <c r="B54" s="183" t="s">
        <v>577</v>
      </c>
      <c r="C54" s="167">
        <v>2</v>
      </c>
      <c r="D54" s="153" t="s">
        <v>1</v>
      </c>
      <c r="E54" s="153" t="s">
        <v>6</v>
      </c>
      <c r="F54" s="236"/>
      <c r="G54" s="157">
        <f t="shared" si="2"/>
        <v>0</v>
      </c>
      <c r="H54" s="157">
        <f t="shared" si="0"/>
        <v>0</v>
      </c>
      <c r="I54" s="157">
        <f t="shared" si="1"/>
        <v>0</v>
      </c>
      <c r="J54" s="240"/>
    </row>
    <row r="55" spans="1:10" s="8" customFormat="1" ht="20.100000000000001" customHeight="1" x14ac:dyDescent="0.2">
      <c r="A55" s="153">
        <v>43</v>
      </c>
      <c r="B55" s="183" t="s">
        <v>32</v>
      </c>
      <c r="C55" s="167">
        <v>20</v>
      </c>
      <c r="D55" s="153" t="s">
        <v>1</v>
      </c>
      <c r="E55" s="153" t="s">
        <v>6</v>
      </c>
      <c r="F55" s="236"/>
      <c r="G55" s="157">
        <f t="shared" si="2"/>
        <v>0</v>
      </c>
      <c r="H55" s="157">
        <f t="shared" si="0"/>
        <v>0</v>
      </c>
      <c r="I55" s="157">
        <f t="shared" si="1"/>
        <v>0</v>
      </c>
      <c r="J55" s="240"/>
    </row>
    <row r="56" spans="1:10" s="8" customFormat="1" ht="20.100000000000001" customHeight="1" x14ac:dyDescent="0.2">
      <c r="A56" s="153">
        <v>44</v>
      </c>
      <c r="B56" s="183" t="s">
        <v>33</v>
      </c>
      <c r="C56" s="167">
        <v>5</v>
      </c>
      <c r="D56" s="153" t="s">
        <v>1</v>
      </c>
      <c r="E56" s="153" t="s">
        <v>6</v>
      </c>
      <c r="F56" s="236"/>
      <c r="G56" s="157">
        <f t="shared" si="2"/>
        <v>0</v>
      </c>
      <c r="H56" s="157">
        <f t="shared" si="0"/>
        <v>0</v>
      </c>
      <c r="I56" s="157">
        <f t="shared" si="1"/>
        <v>0</v>
      </c>
      <c r="J56" s="240"/>
    </row>
    <row r="57" spans="1:10" s="8" customFormat="1" ht="20.100000000000001" customHeight="1" x14ac:dyDescent="0.2">
      <c r="A57" s="153"/>
      <c r="B57" s="67" t="s">
        <v>353</v>
      </c>
      <c r="C57" s="188" t="s">
        <v>6</v>
      </c>
      <c r="D57" s="188" t="s">
        <v>6</v>
      </c>
      <c r="E57" s="188" t="s">
        <v>6</v>
      </c>
      <c r="F57" s="188" t="s">
        <v>6</v>
      </c>
      <c r="G57" s="148">
        <f>SUM(G13:G56)</f>
        <v>0</v>
      </c>
      <c r="H57" s="148">
        <f>SUM(H13:H56)</f>
        <v>0</v>
      </c>
      <c r="I57" s="148">
        <f>SUM(I13:I56)</f>
        <v>0</v>
      </c>
      <c r="J57" s="149">
        <f>SUM(J13:J56)</f>
        <v>0</v>
      </c>
    </row>
    <row r="58" spans="1:10" s="85" customFormat="1" ht="24" customHeight="1" x14ac:dyDescent="0.2">
      <c r="A58" s="275" t="s">
        <v>619</v>
      </c>
      <c r="B58" s="284"/>
      <c r="C58" s="284"/>
      <c r="D58" s="284"/>
      <c r="E58" s="284"/>
      <c r="F58" s="284"/>
      <c r="G58" s="284"/>
      <c r="H58" s="284"/>
      <c r="I58" s="284"/>
      <c r="J58" s="285"/>
    </row>
    <row r="59" spans="1:10" s="8" customFormat="1" ht="20.100000000000001" customHeight="1" x14ac:dyDescent="0.2">
      <c r="A59" s="108">
        <v>1</v>
      </c>
      <c r="B59" s="144" t="s">
        <v>395</v>
      </c>
      <c r="C59" s="167">
        <v>2500</v>
      </c>
      <c r="D59" s="153" t="s">
        <v>1</v>
      </c>
      <c r="E59" s="153" t="s">
        <v>6</v>
      </c>
      <c r="F59" s="236"/>
      <c r="G59" s="157">
        <f>C59*ROUND(F59, 4)</f>
        <v>0</v>
      </c>
      <c r="H59" s="157">
        <f>G59*0.095</f>
        <v>0</v>
      </c>
      <c r="I59" s="157">
        <f>G59+H59</f>
        <v>0</v>
      </c>
      <c r="J59" s="240"/>
    </row>
    <row r="60" spans="1:10" s="8" customFormat="1" ht="20.100000000000001" customHeight="1" x14ac:dyDescent="0.2">
      <c r="A60" s="108">
        <v>2</v>
      </c>
      <c r="B60" s="183" t="s">
        <v>394</v>
      </c>
      <c r="C60" s="167">
        <v>1000</v>
      </c>
      <c r="D60" s="153" t="s">
        <v>1</v>
      </c>
      <c r="E60" s="153" t="s">
        <v>6</v>
      </c>
      <c r="F60" s="236"/>
      <c r="G60" s="157">
        <f t="shared" ref="G60:G77" si="3">C60*ROUND(F60, 4)</f>
        <v>0</v>
      </c>
      <c r="H60" s="157">
        <f t="shared" ref="H60:H77" si="4">G60*0.095</f>
        <v>0</v>
      </c>
      <c r="I60" s="157">
        <f t="shared" ref="I60:I77" si="5">G60+H60</f>
        <v>0</v>
      </c>
      <c r="J60" s="240"/>
    </row>
    <row r="61" spans="1:10" s="8" customFormat="1" ht="16.5" customHeight="1" x14ac:dyDescent="0.2">
      <c r="A61" s="108">
        <v>3</v>
      </c>
      <c r="B61" s="183" t="s">
        <v>315</v>
      </c>
      <c r="C61" s="167">
        <v>500</v>
      </c>
      <c r="D61" s="153" t="s">
        <v>1</v>
      </c>
      <c r="E61" s="153" t="s">
        <v>6</v>
      </c>
      <c r="F61" s="236"/>
      <c r="G61" s="157">
        <f t="shared" si="3"/>
        <v>0</v>
      </c>
      <c r="H61" s="157">
        <f t="shared" si="4"/>
        <v>0</v>
      </c>
      <c r="I61" s="157">
        <f t="shared" si="5"/>
        <v>0</v>
      </c>
      <c r="J61" s="240"/>
    </row>
    <row r="62" spans="1:10" s="8" customFormat="1" ht="18" customHeight="1" x14ac:dyDescent="0.2">
      <c r="A62" s="108">
        <v>4</v>
      </c>
      <c r="B62" s="183" t="s">
        <v>327</v>
      </c>
      <c r="C62" s="167">
        <v>2000</v>
      </c>
      <c r="D62" s="153" t="s">
        <v>1</v>
      </c>
      <c r="E62" s="153" t="s">
        <v>6</v>
      </c>
      <c r="F62" s="236"/>
      <c r="G62" s="157">
        <f t="shared" si="3"/>
        <v>0</v>
      </c>
      <c r="H62" s="157">
        <f t="shared" si="4"/>
        <v>0</v>
      </c>
      <c r="I62" s="157">
        <f t="shared" si="5"/>
        <v>0</v>
      </c>
      <c r="J62" s="240"/>
    </row>
    <row r="63" spans="1:10" s="8" customFormat="1" ht="19.5" customHeight="1" x14ac:dyDescent="0.2">
      <c r="A63" s="108">
        <v>5</v>
      </c>
      <c r="B63" s="144" t="s">
        <v>392</v>
      </c>
      <c r="C63" s="167">
        <v>1500</v>
      </c>
      <c r="D63" s="153" t="s">
        <v>1</v>
      </c>
      <c r="E63" s="153" t="s">
        <v>6</v>
      </c>
      <c r="F63" s="236"/>
      <c r="G63" s="157">
        <f t="shared" si="3"/>
        <v>0</v>
      </c>
      <c r="H63" s="157">
        <f t="shared" si="4"/>
        <v>0</v>
      </c>
      <c r="I63" s="157">
        <f t="shared" si="5"/>
        <v>0</v>
      </c>
      <c r="J63" s="240"/>
    </row>
    <row r="64" spans="1:10" s="8" customFormat="1" ht="22.5" customHeight="1" x14ac:dyDescent="0.2">
      <c r="A64" s="108">
        <v>6</v>
      </c>
      <c r="B64" s="144" t="s">
        <v>393</v>
      </c>
      <c r="C64" s="167">
        <v>1500</v>
      </c>
      <c r="D64" s="153" t="s">
        <v>1</v>
      </c>
      <c r="E64" s="153" t="s">
        <v>6</v>
      </c>
      <c r="F64" s="236"/>
      <c r="G64" s="157">
        <f t="shared" si="3"/>
        <v>0</v>
      </c>
      <c r="H64" s="157">
        <f t="shared" si="4"/>
        <v>0</v>
      </c>
      <c r="I64" s="157">
        <f t="shared" si="5"/>
        <v>0</v>
      </c>
      <c r="J64" s="240"/>
    </row>
    <row r="65" spans="1:10" s="8" customFormat="1" ht="21" customHeight="1" x14ac:dyDescent="0.2">
      <c r="A65" s="108">
        <v>7</v>
      </c>
      <c r="B65" s="183" t="s">
        <v>59</v>
      </c>
      <c r="C65" s="167">
        <v>2500</v>
      </c>
      <c r="D65" s="153" t="s">
        <v>1</v>
      </c>
      <c r="E65" s="153" t="s">
        <v>6</v>
      </c>
      <c r="F65" s="236"/>
      <c r="G65" s="157">
        <f t="shared" si="3"/>
        <v>0</v>
      </c>
      <c r="H65" s="157">
        <f t="shared" si="4"/>
        <v>0</v>
      </c>
      <c r="I65" s="157">
        <f t="shared" si="5"/>
        <v>0</v>
      </c>
      <c r="J65" s="240"/>
    </row>
    <row r="66" spans="1:10" s="8" customFormat="1" ht="20.100000000000001" customHeight="1" x14ac:dyDescent="0.2">
      <c r="A66" s="108">
        <v>8</v>
      </c>
      <c r="B66" s="183" t="s">
        <v>316</v>
      </c>
      <c r="C66" s="167">
        <v>1500</v>
      </c>
      <c r="D66" s="153" t="s">
        <v>1</v>
      </c>
      <c r="E66" s="153" t="s">
        <v>6</v>
      </c>
      <c r="F66" s="236"/>
      <c r="G66" s="157">
        <f t="shared" si="3"/>
        <v>0</v>
      </c>
      <c r="H66" s="157">
        <f t="shared" si="4"/>
        <v>0</v>
      </c>
      <c r="I66" s="157">
        <f t="shared" si="5"/>
        <v>0</v>
      </c>
      <c r="J66" s="240"/>
    </row>
    <row r="67" spans="1:10" s="8" customFormat="1" ht="20.100000000000001" customHeight="1" x14ac:dyDescent="0.2">
      <c r="A67" s="108">
        <v>9</v>
      </c>
      <c r="B67" s="183" t="s">
        <v>317</v>
      </c>
      <c r="C67" s="167">
        <v>3000</v>
      </c>
      <c r="D67" s="153" t="s">
        <v>1</v>
      </c>
      <c r="E67" s="153" t="s">
        <v>6</v>
      </c>
      <c r="F67" s="236"/>
      <c r="G67" s="157">
        <f t="shared" si="3"/>
        <v>0</v>
      </c>
      <c r="H67" s="157">
        <f t="shared" si="4"/>
        <v>0</v>
      </c>
      <c r="I67" s="157">
        <f t="shared" si="5"/>
        <v>0</v>
      </c>
      <c r="J67" s="240"/>
    </row>
    <row r="68" spans="1:10" s="8" customFormat="1" ht="20.100000000000001" customHeight="1" x14ac:dyDescent="0.2">
      <c r="A68" s="108">
        <v>10</v>
      </c>
      <c r="B68" s="183" t="s">
        <v>318</v>
      </c>
      <c r="C68" s="167">
        <v>300</v>
      </c>
      <c r="D68" s="153" t="s">
        <v>1</v>
      </c>
      <c r="E68" s="153" t="s">
        <v>6</v>
      </c>
      <c r="F68" s="236"/>
      <c r="G68" s="157">
        <f t="shared" si="3"/>
        <v>0</v>
      </c>
      <c r="H68" s="157">
        <f t="shared" si="4"/>
        <v>0</v>
      </c>
      <c r="I68" s="157">
        <f t="shared" si="5"/>
        <v>0</v>
      </c>
      <c r="J68" s="240"/>
    </row>
    <row r="69" spans="1:10" s="8" customFormat="1" ht="30" customHeight="1" x14ac:dyDescent="0.2">
      <c r="A69" s="108">
        <v>11</v>
      </c>
      <c r="B69" s="183" t="s">
        <v>386</v>
      </c>
      <c r="C69" s="167">
        <v>5000</v>
      </c>
      <c r="D69" s="153" t="s">
        <v>1</v>
      </c>
      <c r="E69" s="153" t="s">
        <v>6</v>
      </c>
      <c r="F69" s="236"/>
      <c r="G69" s="157">
        <f t="shared" si="3"/>
        <v>0</v>
      </c>
      <c r="H69" s="157">
        <f t="shared" si="4"/>
        <v>0</v>
      </c>
      <c r="I69" s="157">
        <f t="shared" si="5"/>
        <v>0</v>
      </c>
      <c r="J69" s="240"/>
    </row>
    <row r="70" spans="1:10" s="8" customFormat="1" ht="30" customHeight="1" x14ac:dyDescent="0.2">
      <c r="A70" s="108">
        <v>12</v>
      </c>
      <c r="B70" s="183" t="s">
        <v>430</v>
      </c>
      <c r="C70" s="167">
        <v>3000</v>
      </c>
      <c r="D70" s="153" t="s">
        <v>1</v>
      </c>
      <c r="E70" s="153" t="s">
        <v>6</v>
      </c>
      <c r="F70" s="236"/>
      <c r="G70" s="157">
        <f t="shared" si="3"/>
        <v>0</v>
      </c>
      <c r="H70" s="157">
        <f t="shared" si="4"/>
        <v>0</v>
      </c>
      <c r="I70" s="157">
        <f t="shared" si="5"/>
        <v>0</v>
      </c>
      <c r="J70" s="240"/>
    </row>
    <row r="71" spans="1:10" s="160" customFormat="1" ht="20.100000000000001" customHeight="1" x14ac:dyDescent="0.2">
      <c r="A71" s="108">
        <v>13</v>
      </c>
      <c r="B71" s="183" t="s">
        <v>460</v>
      </c>
      <c r="C71" s="168">
        <v>10</v>
      </c>
      <c r="D71" s="116" t="s">
        <v>1</v>
      </c>
      <c r="E71" s="153" t="s">
        <v>6</v>
      </c>
      <c r="F71" s="236"/>
      <c r="G71" s="157">
        <f t="shared" si="3"/>
        <v>0</v>
      </c>
      <c r="H71" s="157">
        <f t="shared" si="4"/>
        <v>0</v>
      </c>
      <c r="I71" s="157">
        <f t="shared" si="5"/>
        <v>0</v>
      </c>
      <c r="J71" s="240"/>
    </row>
    <row r="72" spans="1:10" s="8" customFormat="1" ht="20.100000000000001" customHeight="1" x14ac:dyDescent="0.2">
      <c r="A72" s="108">
        <v>14</v>
      </c>
      <c r="B72" s="183" t="s">
        <v>60</v>
      </c>
      <c r="C72" s="167">
        <v>300</v>
      </c>
      <c r="D72" s="153" t="s">
        <v>1</v>
      </c>
      <c r="E72" s="153" t="s">
        <v>6</v>
      </c>
      <c r="F72" s="236"/>
      <c r="G72" s="157">
        <f t="shared" si="3"/>
        <v>0</v>
      </c>
      <c r="H72" s="157">
        <f t="shared" si="4"/>
        <v>0</v>
      </c>
      <c r="I72" s="157">
        <f t="shared" si="5"/>
        <v>0</v>
      </c>
      <c r="J72" s="240"/>
    </row>
    <row r="73" spans="1:10" s="8" customFormat="1" ht="22.5" customHeight="1" x14ac:dyDescent="0.2">
      <c r="A73" s="108">
        <v>15</v>
      </c>
      <c r="B73" s="183" t="s">
        <v>387</v>
      </c>
      <c r="C73" s="167">
        <v>100</v>
      </c>
      <c r="D73" s="153" t="s">
        <v>1</v>
      </c>
      <c r="E73" s="153" t="s">
        <v>6</v>
      </c>
      <c r="F73" s="236"/>
      <c r="G73" s="157">
        <f t="shared" si="3"/>
        <v>0</v>
      </c>
      <c r="H73" s="157">
        <f t="shared" si="4"/>
        <v>0</v>
      </c>
      <c r="I73" s="157">
        <f t="shared" si="5"/>
        <v>0</v>
      </c>
      <c r="J73" s="240"/>
    </row>
    <row r="74" spans="1:10" s="8" customFormat="1" ht="22.5" customHeight="1" x14ac:dyDescent="0.2">
      <c r="A74" s="108">
        <v>16</v>
      </c>
      <c r="B74" s="183" t="s">
        <v>319</v>
      </c>
      <c r="C74" s="167">
        <v>11000</v>
      </c>
      <c r="D74" s="153" t="s">
        <v>1</v>
      </c>
      <c r="E74" s="153" t="s">
        <v>6</v>
      </c>
      <c r="F74" s="236"/>
      <c r="G74" s="157">
        <f t="shared" si="3"/>
        <v>0</v>
      </c>
      <c r="H74" s="157">
        <f t="shared" si="4"/>
        <v>0</v>
      </c>
      <c r="I74" s="157">
        <f t="shared" si="5"/>
        <v>0</v>
      </c>
      <c r="J74" s="240"/>
    </row>
    <row r="75" spans="1:10" s="8" customFormat="1" ht="20.100000000000001" customHeight="1" x14ac:dyDescent="0.2">
      <c r="A75" s="108">
        <v>17</v>
      </c>
      <c r="B75" s="183" t="s">
        <v>320</v>
      </c>
      <c r="C75" s="167">
        <v>3000</v>
      </c>
      <c r="D75" s="153" t="s">
        <v>1</v>
      </c>
      <c r="E75" s="153" t="s">
        <v>6</v>
      </c>
      <c r="F75" s="236"/>
      <c r="G75" s="157">
        <f t="shared" si="3"/>
        <v>0</v>
      </c>
      <c r="H75" s="157">
        <f t="shared" si="4"/>
        <v>0</v>
      </c>
      <c r="I75" s="157">
        <f t="shared" si="5"/>
        <v>0</v>
      </c>
      <c r="J75" s="240"/>
    </row>
    <row r="76" spans="1:10" s="152" customFormat="1" ht="20.100000000000001" customHeight="1" x14ac:dyDescent="0.2">
      <c r="A76" s="108">
        <v>18</v>
      </c>
      <c r="B76" s="183" t="s">
        <v>578</v>
      </c>
      <c r="C76" s="167">
        <v>500</v>
      </c>
      <c r="D76" s="153" t="s">
        <v>1</v>
      </c>
      <c r="E76" s="153" t="s">
        <v>6</v>
      </c>
      <c r="F76" s="236"/>
      <c r="G76" s="157">
        <f t="shared" si="3"/>
        <v>0</v>
      </c>
      <c r="H76" s="157">
        <f t="shared" si="4"/>
        <v>0</v>
      </c>
      <c r="I76" s="157">
        <f t="shared" si="5"/>
        <v>0</v>
      </c>
      <c r="J76" s="240"/>
    </row>
    <row r="77" spans="1:10" s="8" customFormat="1" ht="20.100000000000001" customHeight="1" x14ac:dyDescent="0.2">
      <c r="A77" s="108">
        <v>19</v>
      </c>
      <c r="B77" s="183" t="s">
        <v>321</v>
      </c>
      <c r="C77" s="167">
        <v>200</v>
      </c>
      <c r="D77" s="153" t="s">
        <v>1</v>
      </c>
      <c r="E77" s="153" t="s">
        <v>6</v>
      </c>
      <c r="F77" s="236"/>
      <c r="G77" s="157">
        <f t="shared" si="3"/>
        <v>0</v>
      </c>
      <c r="H77" s="157">
        <f t="shared" si="4"/>
        <v>0</v>
      </c>
      <c r="I77" s="157">
        <f t="shared" si="5"/>
        <v>0</v>
      </c>
      <c r="J77" s="240"/>
    </row>
    <row r="78" spans="1:10" s="8" customFormat="1" ht="20.100000000000001" customHeight="1" x14ac:dyDescent="0.2">
      <c r="A78" s="97"/>
      <c r="B78" s="67" t="s">
        <v>620</v>
      </c>
      <c r="C78" s="188" t="s">
        <v>6</v>
      </c>
      <c r="D78" s="188" t="s">
        <v>6</v>
      </c>
      <c r="E78" s="153" t="s">
        <v>6</v>
      </c>
      <c r="F78" s="188" t="s">
        <v>6</v>
      </c>
      <c r="G78" s="148">
        <f>SUM(G59:G77)</f>
        <v>0</v>
      </c>
      <c r="H78" s="148">
        <f t="shared" ref="H78:I78" si="6">SUM(H59:H77)</f>
        <v>0</v>
      </c>
      <c r="I78" s="148">
        <f t="shared" si="6"/>
        <v>0</v>
      </c>
      <c r="J78" s="149">
        <f>SUM(J59:J77)</f>
        <v>0</v>
      </c>
    </row>
    <row r="79" spans="1:10" s="8" customFormat="1" ht="15" customHeight="1" x14ac:dyDescent="0.2">
      <c r="A79" s="283" t="s">
        <v>621</v>
      </c>
      <c r="B79" s="283"/>
      <c r="C79" s="283"/>
      <c r="D79" s="283"/>
      <c r="E79" s="283"/>
      <c r="F79" s="283"/>
      <c r="G79" s="283"/>
      <c r="H79" s="283"/>
      <c r="I79" s="283"/>
      <c r="J79" s="283"/>
    </row>
    <row r="80" spans="1:10" s="93" customFormat="1" ht="20.100000000000001" customHeight="1" x14ac:dyDescent="0.2">
      <c r="A80" s="153">
        <v>1</v>
      </c>
      <c r="B80" s="183" t="s">
        <v>322</v>
      </c>
      <c r="C80" s="168">
        <v>600</v>
      </c>
      <c r="D80" s="116" t="s">
        <v>1</v>
      </c>
      <c r="E80" s="191" t="s">
        <v>6</v>
      </c>
      <c r="F80" s="236"/>
      <c r="G80" s="157">
        <f>C80*ROUND(F80, 4)</f>
        <v>0</v>
      </c>
      <c r="H80" s="157">
        <f>G80*0.095</f>
        <v>0</v>
      </c>
      <c r="I80" s="157">
        <f>G80+H80</f>
        <v>0</v>
      </c>
      <c r="J80" s="241" t="s">
        <v>6</v>
      </c>
    </row>
    <row r="81" spans="1:10" s="93" customFormat="1" ht="20.100000000000001" customHeight="1" x14ac:dyDescent="0.2">
      <c r="A81" s="153">
        <v>2</v>
      </c>
      <c r="B81" s="183" t="s">
        <v>414</v>
      </c>
      <c r="C81" s="167">
        <v>100</v>
      </c>
      <c r="D81" s="153" t="s">
        <v>1</v>
      </c>
      <c r="E81" s="191" t="s">
        <v>6</v>
      </c>
      <c r="F81" s="236"/>
      <c r="G81" s="157">
        <f t="shared" ref="G81:G90" si="7">C81*ROUND(F81, 4)</f>
        <v>0</v>
      </c>
      <c r="H81" s="157">
        <f t="shared" ref="H81:H90" si="8">G81*0.095</f>
        <v>0</v>
      </c>
      <c r="I81" s="157">
        <f t="shared" ref="I81:I90" si="9">G81+H81</f>
        <v>0</v>
      </c>
      <c r="J81" s="241" t="s">
        <v>6</v>
      </c>
    </row>
    <row r="82" spans="1:10" s="93" customFormat="1" ht="20.100000000000001" customHeight="1" x14ac:dyDescent="0.2">
      <c r="A82" s="153">
        <v>3</v>
      </c>
      <c r="B82" s="183" t="s">
        <v>323</v>
      </c>
      <c r="C82" s="167">
        <v>120</v>
      </c>
      <c r="D82" s="153" t="s">
        <v>1</v>
      </c>
      <c r="E82" s="191" t="s">
        <v>6</v>
      </c>
      <c r="F82" s="236"/>
      <c r="G82" s="157">
        <f t="shared" si="7"/>
        <v>0</v>
      </c>
      <c r="H82" s="157">
        <f t="shared" si="8"/>
        <v>0</v>
      </c>
      <c r="I82" s="157">
        <f t="shared" si="9"/>
        <v>0</v>
      </c>
      <c r="J82" s="241" t="s">
        <v>6</v>
      </c>
    </row>
    <row r="83" spans="1:10" s="93" customFormat="1" ht="20.100000000000001" customHeight="1" x14ac:dyDescent="0.2">
      <c r="A83" s="153">
        <v>4</v>
      </c>
      <c r="B83" s="183" t="s">
        <v>324</v>
      </c>
      <c r="C83" s="167">
        <v>40</v>
      </c>
      <c r="D83" s="153" t="s">
        <v>1</v>
      </c>
      <c r="E83" s="191" t="s">
        <v>6</v>
      </c>
      <c r="F83" s="236"/>
      <c r="G83" s="157">
        <f t="shared" si="7"/>
        <v>0</v>
      </c>
      <c r="H83" s="157">
        <f t="shared" si="8"/>
        <v>0</v>
      </c>
      <c r="I83" s="157">
        <f t="shared" si="9"/>
        <v>0</v>
      </c>
      <c r="J83" s="241" t="s">
        <v>6</v>
      </c>
    </row>
    <row r="84" spans="1:10" s="93" customFormat="1" ht="24.75" customHeight="1" x14ac:dyDescent="0.2">
      <c r="A84" s="153">
        <v>5</v>
      </c>
      <c r="B84" s="184" t="s">
        <v>389</v>
      </c>
      <c r="C84" s="167">
        <v>8000</v>
      </c>
      <c r="D84" s="153" t="s">
        <v>1</v>
      </c>
      <c r="E84" s="191" t="s">
        <v>6</v>
      </c>
      <c r="F84" s="236"/>
      <c r="G84" s="157">
        <f t="shared" si="7"/>
        <v>0</v>
      </c>
      <c r="H84" s="157">
        <f t="shared" si="8"/>
        <v>0</v>
      </c>
      <c r="I84" s="157">
        <f t="shared" si="9"/>
        <v>0</v>
      </c>
      <c r="J84" s="241" t="s">
        <v>6</v>
      </c>
    </row>
    <row r="85" spans="1:10" s="93" customFormat="1" ht="20.100000000000001" customHeight="1" x14ac:dyDescent="0.2">
      <c r="A85" s="153">
        <v>6</v>
      </c>
      <c r="B85" s="144" t="s">
        <v>388</v>
      </c>
      <c r="C85" s="167">
        <v>3400</v>
      </c>
      <c r="D85" s="153" t="s">
        <v>1</v>
      </c>
      <c r="E85" s="191" t="s">
        <v>6</v>
      </c>
      <c r="F85" s="236"/>
      <c r="G85" s="157">
        <f t="shared" si="7"/>
        <v>0</v>
      </c>
      <c r="H85" s="157">
        <f t="shared" si="8"/>
        <v>0</v>
      </c>
      <c r="I85" s="157">
        <f t="shared" si="9"/>
        <v>0</v>
      </c>
      <c r="J85" s="241" t="s">
        <v>6</v>
      </c>
    </row>
    <row r="86" spans="1:10" s="93" customFormat="1" ht="22.5" customHeight="1" x14ac:dyDescent="0.2">
      <c r="A86" s="153">
        <v>7</v>
      </c>
      <c r="B86" s="144" t="s">
        <v>461</v>
      </c>
      <c r="C86" s="167">
        <v>150</v>
      </c>
      <c r="D86" s="153" t="s">
        <v>1</v>
      </c>
      <c r="E86" s="191" t="s">
        <v>6</v>
      </c>
      <c r="F86" s="236"/>
      <c r="G86" s="157">
        <f t="shared" si="7"/>
        <v>0</v>
      </c>
      <c r="H86" s="157">
        <f t="shared" si="8"/>
        <v>0</v>
      </c>
      <c r="I86" s="157">
        <f t="shared" si="9"/>
        <v>0</v>
      </c>
      <c r="J86" s="241" t="s">
        <v>6</v>
      </c>
    </row>
    <row r="87" spans="1:10" s="93" customFormat="1" ht="19.5" customHeight="1" x14ac:dyDescent="0.2">
      <c r="A87" s="153">
        <v>8</v>
      </c>
      <c r="B87" s="144" t="s">
        <v>325</v>
      </c>
      <c r="C87" s="167">
        <v>8000</v>
      </c>
      <c r="D87" s="153" t="s">
        <v>1</v>
      </c>
      <c r="E87" s="191" t="s">
        <v>6</v>
      </c>
      <c r="F87" s="236"/>
      <c r="G87" s="157">
        <f t="shared" si="7"/>
        <v>0</v>
      </c>
      <c r="H87" s="157">
        <f t="shared" si="8"/>
        <v>0</v>
      </c>
      <c r="I87" s="157">
        <f t="shared" si="9"/>
        <v>0</v>
      </c>
      <c r="J87" s="241" t="s">
        <v>6</v>
      </c>
    </row>
    <row r="88" spans="1:10" s="93" customFormat="1" ht="19.5" customHeight="1" x14ac:dyDescent="0.2">
      <c r="A88" s="153">
        <v>9</v>
      </c>
      <c r="B88" s="144" t="s">
        <v>326</v>
      </c>
      <c r="C88" s="167">
        <v>210</v>
      </c>
      <c r="D88" s="153" t="s">
        <v>1</v>
      </c>
      <c r="E88" s="191" t="s">
        <v>6</v>
      </c>
      <c r="F88" s="236"/>
      <c r="G88" s="157">
        <f t="shared" si="7"/>
        <v>0</v>
      </c>
      <c r="H88" s="157">
        <f t="shared" si="8"/>
        <v>0</v>
      </c>
      <c r="I88" s="157">
        <f t="shared" si="9"/>
        <v>0</v>
      </c>
      <c r="J88" s="241" t="s">
        <v>6</v>
      </c>
    </row>
    <row r="89" spans="1:10" s="93" customFormat="1" ht="20.100000000000001" customHeight="1" x14ac:dyDescent="0.2">
      <c r="A89" s="153">
        <v>10</v>
      </c>
      <c r="B89" s="144" t="s">
        <v>390</v>
      </c>
      <c r="C89" s="167">
        <v>60</v>
      </c>
      <c r="D89" s="153" t="s">
        <v>1</v>
      </c>
      <c r="E89" s="191" t="s">
        <v>6</v>
      </c>
      <c r="F89" s="236"/>
      <c r="G89" s="157">
        <f t="shared" si="7"/>
        <v>0</v>
      </c>
      <c r="H89" s="157">
        <f t="shared" si="8"/>
        <v>0</v>
      </c>
      <c r="I89" s="157">
        <f t="shared" si="9"/>
        <v>0</v>
      </c>
      <c r="J89" s="241" t="s">
        <v>6</v>
      </c>
    </row>
    <row r="90" spans="1:10" s="93" customFormat="1" ht="18.75" customHeight="1" x14ac:dyDescent="0.2">
      <c r="A90" s="153">
        <v>11</v>
      </c>
      <c r="B90" s="144" t="s">
        <v>391</v>
      </c>
      <c r="C90" s="167">
        <v>1700</v>
      </c>
      <c r="D90" s="153" t="s">
        <v>1</v>
      </c>
      <c r="E90" s="191" t="s">
        <v>6</v>
      </c>
      <c r="F90" s="236"/>
      <c r="G90" s="157">
        <f t="shared" si="7"/>
        <v>0</v>
      </c>
      <c r="H90" s="157">
        <f t="shared" si="8"/>
        <v>0</v>
      </c>
      <c r="I90" s="157">
        <f t="shared" si="9"/>
        <v>0</v>
      </c>
      <c r="J90" s="241" t="s">
        <v>6</v>
      </c>
    </row>
    <row r="91" spans="1:10" s="8" customFormat="1" ht="15" customHeight="1" x14ac:dyDescent="0.2">
      <c r="A91" s="97"/>
      <c r="B91" s="67" t="s">
        <v>354</v>
      </c>
      <c r="C91" s="188" t="s">
        <v>6</v>
      </c>
      <c r="D91" s="188" t="s">
        <v>6</v>
      </c>
      <c r="E91" s="191" t="s">
        <v>6</v>
      </c>
      <c r="F91" s="188" t="s">
        <v>6</v>
      </c>
      <c r="G91" s="148">
        <f t="shared" ref="G91:I91" si="10">SUM(G80:G90)</f>
        <v>0</v>
      </c>
      <c r="H91" s="148">
        <f>SUM(H80:H90)</f>
        <v>0</v>
      </c>
      <c r="I91" s="148">
        <f t="shared" si="10"/>
        <v>0</v>
      </c>
      <c r="J91" s="241" t="s">
        <v>6</v>
      </c>
    </row>
    <row r="92" spans="1:10" s="12" customFormat="1" ht="17.100000000000001" customHeight="1" x14ac:dyDescent="0.25"/>
    <row r="93" spans="1:10" s="251" customFormat="1" x14ac:dyDescent="0.25">
      <c r="A93" s="266" t="s">
        <v>24</v>
      </c>
      <c r="B93" s="266"/>
      <c r="C93" s="266"/>
      <c r="D93" s="266"/>
      <c r="E93" s="266"/>
      <c r="F93" s="266"/>
      <c r="G93" s="266"/>
      <c r="H93" s="266"/>
      <c r="I93" s="266"/>
      <c r="J93" s="266"/>
    </row>
    <row r="94" spans="1:10" s="251" customFormat="1" ht="36" customHeight="1" x14ac:dyDescent="0.25">
      <c r="A94" s="260" t="s">
        <v>73</v>
      </c>
      <c r="B94" s="281"/>
      <c r="C94" s="281"/>
      <c r="D94" s="281"/>
      <c r="E94" s="281"/>
      <c r="F94" s="281"/>
      <c r="G94" s="281"/>
      <c r="H94" s="281"/>
      <c r="I94" s="281"/>
      <c r="J94" s="281"/>
    </row>
    <row r="95" spans="1:10" s="251" customFormat="1" x14ac:dyDescent="0.25">
      <c r="A95" s="242" t="s">
        <v>711</v>
      </c>
      <c r="B95" s="252"/>
      <c r="C95" s="252"/>
      <c r="D95" s="252"/>
      <c r="E95" s="252"/>
      <c r="F95" s="252"/>
      <c r="G95" s="252"/>
      <c r="H95" s="252"/>
      <c r="I95" s="252"/>
      <c r="J95" s="252"/>
    </row>
    <row r="96" spans="1:10" s="251" customFormat="1" ht="30.75" customHeight="1" x14ac:dyDescent="0.25">
      <c r="A96" s="261" t="s">
        <v>716</v>
      </c>
      <c r="B96" s="261"/>
      <c r="C96" s="261"/>
      <c r="D96" s="261"/>
      <c r="E96" s="261"/>
      <c r="F96" s="261"/>
      <c r="G96" s="261"/>
      <c r="H96" s="261"/>
      <c r="I96" s="261"/>
      <c r="J96" s="261"/>
    </row>
    <row r="97" spans="1:10" s="251" customFormat="1" ht="26.25" customHeight="1" x14ac:dyDescent="0.25">
      <c r="A97" s="261" t="s">
        <v>718</v>
      </c>
      <c r="B97" s="261"/>
      <c r="C97" s="261"/>
      <c r="D97" s="261"/>
      <c r="E97" s="261"/>
      <c r="F97" s="261"/>
      <c r="G97" s="261"/>
      <c r="H97" s="261"/>
      <c r="I97" s="261"/>
      <c r="J97" s="261"/>
    </row>
    <row r="98" spans="1:10" s="251" customFormat="1" x14ac:dyDescent="0.25">
      <c r="A98" s="107" t="s">
        <v>74</v>
      </c>
      <c r="B98" s="253"/>
      <c r="C98" s="253"/>
      <c r="D98" s="253"/>
      <c r="E98" s="253"/>
      <c r="F98" s="253"/>
      <c r="G98" s="253"/>
      <c r="H98" s="253"/>
      <c r="I98" s="253"/>
      <c r="J98" s="253"/>
    </row>
    <row r="99" spans="1:10" s="251" customFormat="1" ht="18.75" customHeight="1" x14ac:dyDescent="0.25">
      <c r="A99" s="107" t="s">
        <v>75</v>
      </c>
      <c r="B99" s="253"/>
      <c r="C99" s="253"/>
      <c r="D99" s="253"/>
      <c r="E99" s="253"/>
      <c r="F99" s="253"/>
      <c r="G99" s="253"/>
      <c r="H99" s="253"/>
      <c r="I99" s="253"/>
      <c r="J99" s="253"/>
    </row>
    <row r="100" spans="1:10" s="251" customFormat="1" ht="38.25" customHeight="1" x14ac:dyDescent="0.25">
      <c r="A100" s="261" t="s">
        <v>713</v>
      </c>
      <c r="B100" s="281"/>
      <c r="C100" s="281"/>
      <c r="D100" s="281"/>
      <c r="E100" s="281"/>
      <c r="F100" s="281"/>
      <c r="G100" s="281"/>
      <c r="H100" s="281"/>
      <c r="I100" s="281"/>
      <c r="J100" s="281"/>
    </row>
    <row r="101" spans="1:10" s="251" customFormat="1" ht="57" customHeight="1" x14ac:dyDescent="0.25">
      <c r="A101" s="261" t="s">
        <v>719</v>
      </c>
      <c r="B101" s="261"/>
      <c r="C101" s="261"/>
      <c r="D101" s="261"/>
      <c r="E101" s="261"/>
      <c r="F101" s="261"/>
      <c r="G101" s="261"/>
      <c r="H101" s="261"/>
      <c r="I101" s="261"/>
      <c r="J101" s="261"/>
    </row>
  </sheetData>
  <sheetProtection algorithmName="SHA-512" hashValue="giGLkloRzUPeYKyxPl6gIvOY8T0lm4/nIO9swBmouTvMAz57zF2INmg1G1ZTZtWexYCkcVZnG1a0g3wm8iLudg==" saltValue="sU2VkN39TfJQyyQvLwWVwQ==" spinCount="100000" sheet="1" objects="1" scenarios="1"/>
  <mergeCells count="16">
    <mergeCell ref="A8:J8"/>
    <mergeCell ref="A12:J12"/>
    <mergeCell ref="A79:J79"/>
    <mergeCell ref="A4:E4"/>
    <mergeCell ref="A58:J58"/>
    <mergeCell ref="A1:C1"/>
    <mergeCell ref="F1:J1"/>
    <mergeCell ref="A2:E2"/>
    <mergeCell ref="F2:J2"/>
    <mergeCell ref="A3:E3"/>
    <mergeCell ref="A100:J100"/>
    <mergeCell ref="A101:J101"/>
    <mergeCell ref="A93:J93"/>
    <mergeCell ref="A94:J94"/>
    <mergeCell ref="A96:J96"/>
    <mergeCell ref="A97:J97"/>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80:J91 J13:J56 J59:J77">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66"/>
    <pageSetUpPr fitToPage="1"/>
  </sheetPr>
  <dimension ref="A1:J64"/>
  <sheetViews>
    <sheetView view="pageBreakPreview" topLeftCell="A49" zoomScale="80" zoomScaleNormal="120" zoomScaleSheetLayoutView="80" workbookViewId="0">
      <selection activeCell="A56" sqref="A56:XFD64"/>
    </sheetView>
  </sheetViews>
  <sheetFormatPr defaultColWidth="9.42578125" defaultRowHeight="15" x14ac:dyDescent="0.25"/>
  <cols>
    <col min="1" max="1" width="3.42578125" style="2" customWidth="1"/>
    <col min="2" max="2" width="28.42578125" style="33" customWidth="1"/>
    <col min="3" max="3" width="7.5703125" style="2" customWidth="1"/>
    <col min="4" max="4" width="5.42578125" style="2" customWidth="1"/>
    <col min="5" max="5" width="14.5703125" style="2" customWidth="1"/>
    <col min="6" max="9" width="11.42578125" style="2" customWidth="1"/>
    <col min="10" max="10" width="11.42578125" style="54" customWidth="1"/>
    <col min="11" max="16384" width="9.42578125" style="2"/>
  </cols>
  <sheetData>
    <row r="1" spans="1:10" s="142" customFormat="1" ht="12" customHeight="1" x14ac:dyDescent="0.25">
      <c r="A1" s="263"/>
      <c r="B1" s="263"/>
      <c r="C1" s="263"/>
      <c r="D1" s="137"/>
      <c r="E1" s="138"/>
      <c r="F1" s="274" t="s">
        <v>555</v>
      </c>
      <c r="G1" s="282"/>
      <c r="H1" s="282"/>
      <c r="I1" s="282"/>
      <c r="J1" s="282"/>
    </row>
    <row r="2" spans="1:10" s="142" customFormat="1" ht="12.75" x14ac:dyDescent="0.25">
      <c r="A2" s="263" t="s">
        <v>290</v>
      </c>
      <c r="B2" s="263"/>
      <c r="C2" s="263"/>
      <c r="D2" s="263"/>
      <c r="E2" s="263"/>
      <c r="F2" s="263"/>
      <c r="G2" s="263"/>
      <c r="H2" s="263"/>
      <c r="I2" s="263"/>
      <c r="J2" s="263"/>
    </row>
    <row r="3" spans="1:10" s="142" customFormat="1" ht="12.75" x14ac:dyDescent="0.25">
      <c r="A3" s="263" t="s">
        <v>291</v>
      </c>
      <c r="B3" s="263"/>
      <c r="C3" s="263"/>
      <c r="D3" s="263"/>
      <c r="E3" s="263"/>
      <c r="F3" s="138"/>
      <c r="G3" s="140"/>
      <c r="H3" s="140"/>
      <c r="I3" s="140"/>
      <c r="J3" s="140"/>
    </row>
    <row r="4" spans="1:10" s="142" customFormat="1" ht="12.75" x14ac:dyDescent="0.25">
      <c r="A4" s="263" t="s">
        <v>292</v>
      </c>
      <c r="B4" s="263"/>
      <c r="C4" s="263"/>
      <c r="D4" s="263"/>
      <c r="E4" s="263"/>
      <c r="F4" s="138"/>
      <c r="G4" s="140"/>
      <c r="H4" s="140"/>
      <c r="I4" s="140"/>
      <c r="J4" s="140"/>
    </row>
    <row r="5" spans="1:10" s="142" customFormat="1" ht="12.75" x14ac:dyDescent="0.25">
      <c r="A5" s="136"/>
      <c r="B5" s="136"/>
      <c r="C5" s="136"/>
      <c r="D5" s="136"/>
      <c r="E5" s="136"/>
      <c r="F5" s="138"/>
      <c r="G5" s="140"/>
      <c r="H5" s="140"/>
      <c r="I5" s="140"/>
      <c r="J5" s="140"/>
    </row>
    <row r="6" spans="1:10" s="54" customFormat="1" ht="18.75" customHeight="1" x14ac:dyDescent="0.25">
      <c r="A6" s="269" t="s">
        <v>253</v>
      </c>
      <c r="B6" s="269"/>
      <c r="C6" s="269"/>
      <c r="D6" s="269"/>
      <c r="E6" s="269"/>
      <c r="F6" s="269"/>
      <c r="G6" s="269"/>
      <c r="H6" s="269"/>
      <c r="I6" s="269"/>
      <c r="J6" s="269"/>
    </row>
    <row r="7" spans="1:10" s="55" customFormat="1" ht="6" customHeight="1" x14ac:dyDescent="0.15">
      <c r="B7" s="32"/>
    </row>
    <row r="8" spans="1:10" s="92" customFormat="1" ht="49.5" customHeight="1" x14ac:dyDescent="0.15">
      <c r="A8" s="44" t="s">
        <v>2</v>
      </c>
      <c r="B8" s="44" t="s">
        <v>3</v>
      </c>
      <c r="C8" s="45" t="s">
        <v>4</v>
      </c>
      <c r="D8" s="45" t="s">
        <v>28</v>
      </c>
      <c r="E8" s="56" t="s">
        <v>5</v>
      </c>
      <c r="F8" s="56" t="s">
        <v>18</v>
      </c>
      <c r="G8" s="56" t="s">
        <v>19</v>
      </c>
      <c r="H8" s="56" t="s">
        <v>37</v>
      </c>
      <c r="I8" s="56" t="s">
        <v>22</v>
      </c>
      <c r="J8" s="56" t="s">
        <v>72</v>
      </c>
    </row>
    <row r="9" spans="1:10" s="92" customFormat="1" ht="12.75" customHeight="1" x14ac:dyDescent="0.15">
      <c r="A9" s="47">
        <v>1</v>
      </c>
      <c r="B9" s="47">
        <v>2</v>
      </c>
      <c r="C9" s="57">
        <v>3</v>
      </c>
      <c r="D9" s="57">
        <v>4</v>
      </c>
      <c r="E9" s="57">
        <v>5</v>
      </c>
      <c r="F9" s="57">
        <v>6</v>
      </c>
      <c r="G9" s="49" t="s">
        <v>20</v>
      </c>
      <c r="H9" s="57" t="s">
        <v>21</v>
      </c>
      <c r="I9" s="49" t="s">
        <v>23</v>
      </c>
      <c r="J9" s="57">
        <v>10</v>
      </c>
    </row>
    <row r="10" spans="1:10" s="93" customFormat="1" ht="15" customHeight="1" x14ac:dyDescent="0.2">
      <c r="A10" s="267" t="s">
        <v>622</v>
      </c>
      <c r="B10" s="268"/>
      <c r="C10" s="268"/>
      <c r="D10" s="268"/>
      <c r="E10" s="268"/>
      <c r="F10" s="268"/>
      <c r="G10" s="268"/>
      <c r="H10" s="268"/>
      <c r="I10" s="268"/>
      <c r="J10" s="268"/>
    </row>
    <row r="11" spans="1:10" s="93" customFormat="1" ht="30" customHeight="1" x14ac:dyDescent="0.2">
      <c r="A11" s="153">
        <v>1</v>
      </c>
      <c r="B11" s="155" t="s">
        <v>418</v>
      </c>
      <c r="C11" s="168">
        <v>800</v>
      </c>
      <c r="D11" s="153" t="s">
        <v>1</v>
      </c>
      <c r="E11" s="234"/>
      <c r="F11" s="236"/>
      <c r="G11" s="157">
        <f>C11*ROUND(F11, 4)</f>
        <v>0</v>
      </c>
      <c r="H11" s="157">
        <f t="shared" ref="H11:H30" si="0">G11*0.095</f>
        <v>0</v>
      </c>
      <c r="I11" s="157">
        <f t="shared" ref="I11:I30" si="1">G11+H11</f>
        <v>0</v>
      </c>
      <c r="J11" s="240"/>
    </row>
    <row r="12" spans="1:10" s="65" customFormat="1" ht="30" customHeight="1" x14ac:dyDescent="0.2">
      <c r="A12" s="153">
        <v>2</v>
      </c>
      <c r="B12" s="155" t="s">
        <v>158</v>
      </c>
      <c r="C12" s="177">
        <v>100</v>
      </c>
      <c r="D12" s="153" t="s">
        <v>1</v>
      </c>
      <c r="E12" s="234"/>
      <c r="F12" s="236"/>
      <c r="G12" s="157">
        <f t="shared" ref="G12:G30" si="2">C12*ROUND(F12, 4)</f>
        <v>0</v>
      </c>
      <c r="H12" s="157">
        <f t="shared" si="0"/>
        <v>0</v>
      </c>
      <c r="I12" s="157">
        <f t="shared" si="1"/>
        <v>0</v>
      </c>
      <c r="J12" s="240"/>
    </row>
    <row r="13" spans="1:10" s="65" customFormat="1" ht="30" customHeight="1" x14ac:dyDescent="0.2">
      <c r="A13" s="153">
        <v>3</v>
      </c>
      <c r="B13" s="155" t="s">
        <v>134</v>
      </c>
      <c r="C13" s="176">
        <v>20</v>
      </c>
      <c r="D13" s="153" t="s">
        <v>1</v>
      </c>
      <c r="E13" s="234"/>
      <c r="F13" s="236"/>
      <c r="G13" s="157">
        <f t="shared" si="2"/>
        <v>0</v>
      </c>
      <c r="H13" s="157">
        <f t="shared" si="0"/>
        <v>0</v>
      </c>
      <c r="I13" s="157">
        <f t="shared" si="1"/>
        <v>0</v>
      </c>
      <c r="J13" s="240"/>
    </row>
    <row r="14" spans="1:10" s="65" customFormat="1" ht="30" customHeight="1" x14ac:dyDescent="0.2">
      <c r="A14" s="153">
        <v>4</v>
      </c>
      <c r="B14" s="155" t="s">
        <v>294</v>
      </c>
      <c r="C14" s="168">
        <v>600</v>
      </c>
      <c r="D14" s="153" t="s">
        <v>1</v>
      </c>
      <c r="E14" s="234"/>
      <c r="F14" s="236"/>
      <c r="G14" s="157">
        <f t="shared" si="2"/>
        <v>0</v>
      </c>
      <c r="H14" s="157">
        <f t="shared" si="0"/>
        <v>0</v>
      </c>
      <c r="I14" s="157">
        <f t="shared" si="1"/>
        <v>0</v>
      </c>
      <c r="J14" s="240"/>
    </row>
    <row r="15" spans="1:10" s="65" customFormat="1" ht="30" customHeight="1" x14ac:dyDescent="0.2">
      <c r="A15" s="153">
        <v>5</v>
      </c>
      <c r="B15" s="158" t="s">
        <v>135</v>
      </c>
      <c r="C15" s="168">
        <v>300</v>
      </c>
      <c r="D15" s="153" t="s">
        <v>1</v>
      </c>
      <c r="E15" s="234"/>
      <c r="F15" s="236"/>
      <c r="G15" s="157">
        <f t="shared" si="2"/>
        <v>0</v>
      </c>
      <c r="H15" s="157">
        <f t="shared" si="0"/>
        <v>0</v>
      </c>
      <c r="I15" s="157">
        <f t="shared" si="1"/>
        <v>0</v>
      </c>
      <c r="J15" s="240"/>
    </row>
    <row r="16" spans="1:10" s="65" customFormat="1" ht="30" customHeight="1" x14ac:dyDescent="0.2">
      <c r="A16" s="153">
        <v>6</v>
      </c>
      <c r="B16" s="155" t="s">
        <v>136</v>
      </c>
      <c r="C16" s="168">
        <v>300</v>
      </c>
      <c r="D16" s="153" t="s">
        <v>1</v>
      </c>
      <c r="E16" s="234"/>
      <c r="F16" s="236"/>
      <c r="G16" s="157">
        <f t="shared" si="2"/>
        <v>0</v>
      </c>
      <c r="H16" s="157">
        <f t="shared" si="0"/>
        <v>0</v>
      </c>
      <c r="I16" s="157">
        <f t="shared" si="1"/>
        <v>0</v>
      </c>
      <c r="J16" s="240"/>
    </row>
    <row r="17" spans="1:10" s="65" customFormat="1" ht="20.100000000000001" customHeight="1" x14ac:dyDescent="0.2">
      <c r="A17" s="153">
        <v>7</v>
      </c>
      <c r="B17" s="155" t="s">
        <v>560</v>
      </c>
      <c r="C17" s="168">
        <v>1300</v>
      </c>
      <c r="D17" s="153" t="s">
        <v>1</v>
      </c>
      <c r="E17" s="234"/>
      <c r="F17" s="236"/>
      <c r="G17" s="157">
        <f t="shared" si="2"/>
        <v>0</v>
      </c>
      <c r="H17" s="157">
        <f t="shared" si="0"/>
        <v>0</v>
      </c>
      <c r="I17" s="157">
        <f t="shared" si="1"/>
        <v>0</v>
      </c>
      <c r="J17" s="240"/>
    </row>
    <row r="18" spans="1:10" s="65" customFormat="1" ht="28.5" customHeight="1" x14ac:dyDescent="0.2">
      <c r="A18" s="153">
        <v>8</v>
      </c>
      <c r="B18" s="155" t="s">
        <v>137</v>
      </c>
      <c r="C18" s="168">
        <v>900</v>
      </c>
      <c r="D18" s="153" t="s">
        <v>1</v>
      </c>
      <c r="E18" s="234"/>
      <c r="F18" s="236"/>
      <c r="G18" s="157">
        <f t="shared" si="2"/>
        <v>0</v>
      </c>
      <c r="H18" s="157">
        <f t="shared" si="0"/>
        <v>0</v>
      </c>
      <c r="I18" s="157">
        <f t="shared" si="1"/>
        <v>0</v>
      </c>
      <c r="J18" s="240"/>
    </row>
    <row r="19" spans="1:10" s="65" customFormat="1" ht="20.100000000000001" customHeight="1" x14ac:dyDescent="0.2">
      <c r="A19" s="153">
        <v>9</v>
      </c>
      <c r="B19" s="155" t="s">
        <v>138</v>
      </c>
      <c r="C19" s="168">
        <v>1400</v>
      </c>
      <c r="D19" s="153" t="s">
        <v>1</v>
      </c>
      <c r="E19" s="234"/>
      <c r="F19" s="236"/>
      <c r="G19" s="157">
        <f t="shared" si="2"/>
        <v>0</v>
      </c>
      <c r="H19" s="157">
        <f t="shared" si="0"/>
        <v>0</v>
      </c>
      <c r="I19" s="157">
        <f t="shared" si="1"/>
        <v>0</v>
      </c>
      <c r="J19" s="240"/>
    </row>
    <row r="20" spans="1:10" s="65" customFormat="1" ht="30" customHeight="1" x14ac:dyDescent="0.2">
      <c r="A20" s="153">
        <v>10</v>
      </c>
      <c r="B20" s="155" t="s">
        <v>159</v>
      </c>
      <c r="C20" s="168">
        <v>100</v>
      </c>
      <c r="D20" s="153" t="s">
        <v>1</v>
      </c>
      <c r="E20" s="234"/>
      <c r="F20" s="236"/>
      <c r="G20" s="157">
        <f t="shared" si="2"/>
        <v>0</v>
      </c>
      <c r="H20" s="157">
        <f t="shared" si="0"/>
        <v>0</v>
      </c>
      <c r="I20" s="157">
        <f t="shared" si="1"/>
        <v>0</v>
      </c>
      <c r="J20" s="240"/>
    </row>
    <row r="21" spans="1:10" s="152" customFormat="1" ht="30" customHeight="1" x14ac:dyDescent="0.2">
      <c r="A21" s="153">
        <v>11</v>
      </c>
      <c r="B21" s="158" t="s">
        <v>462</v>
      </c>
      <c r="C21" s="168">
        <v>300</v>
      </c>
      <c r="D21" s="153" t="s">
        <v>1</v>
      </c>
      <c r="E21" s="234"/>
      <c r="F21" s="236"/>
      <c r="G21" s="157">
        <f t="shared" si="2"/>
        <v>0</v>
      </c>
      <c r="H21" s="157">
        <f t="shared" si="0"/>
        <v>0</v>
      </c>
      <c r="I21" s="157">
        <f t="shared" si="1"/>
        <v>0</v>
      </c>
      <c r="J21" s="240"/>
    </row>
    <row r="22" spans="1:10" s="65" customFormat="1" ht="30" customHeight="1" x14ac:dyDescent="0.2">
      <c r="A22" s="153">
        <v>12</v>
      </c>
      <c r="B22" s="158" t="s">
        <v>139</v>
      </c>
      <c r="C22" s="176">
        <v>10</v>
      </c>
      <c r="D22" s="153" t="s">
        <v>1</v>
      </c>
      <c r="E22" s="234"/>
      <c r="F22" s="236"/>
      <c r="G22" s="157">
        <f t="shared" si="2"/>
        <v>0</v>
      </c>
      <c r="H22" s="157">
        <f t="shared" si="0"/>
        <v>0</v>
      </c>
      <c r="I22" s="157">
        <f t="shared" si="1"/>
        <v>0</v>
      </c>
      <c r="J22" s="240"/>
    </row>
    <row r="23" spans="1:10" s="65" customFormat="1" ht="30" customHeight="1" x14ac:dyDescent="0.2">
      <c r="A23" s="153">
        <v>13</v>
      </c>
      <c r="B23" s="155" t="s">
        <v>140</v>
      </c>
      <c r="C23" s="168">
        <v>180</v>
      </c>
      <c r="D23" s="153" t="s">
        <v>1</v>
      </c>
      <c r="E23" s="234"/>
      <c r="F23" s="236"/>
      <c r="G23" s="157">
        <f t="shared" si="2"/>
        <v>0</v>
      </c>
      <c r="H23" s="157">
        <f t="shared" si="0"/>
        <v>0</v>
      </c>
      <c r="I23" s="157">
        <f t="shared" si="1"/>
        <v>0</v>
      </c>
      <c r="J23" s="240"/>
    </row>
    <row r="24" spans="1:10" s="65" customFormat="1" ht="30" customHeight="1" x14ac:dyDescent="0.2">
      <c r="A24" s="153">
        <v>14</v>
      </c>
      <c r="B24" s="155" t="s">
        <v>141</v>
      </c>
      <c r="C24" s="168">
        <v>270</v>
      </c>
      <c r="D24" s="153" t="s">
        <v>1</v>
      </c>
      <c r="E24" s="234"/>
      <c r="F24" s="236"/>
      <c r="G24" s="157">
        <f t="shared" si="2"/>
        <v>0</v>
      </c>
      <c r="H24" s="157">
        <f t="shared" si="0"/>
        <v>0</v>
      </c>
      <c r="I24" s="157">
        <f t="shared" si="1"/>
        <v>0</v>
      </c>
      <c r="J24" s="240"/>
    </row>
    <row r="25" spans="1:10" s="65" customFormat="1" ht="30" customHeight="1" x14ac:dyDescent="0.2">
      <c r="A25" s="153">
        <v>15</v>
      </c>
      <c r="B25" s="158" t="s">
        <v>142</v>
      </c>
      <c r="C25" s="168">
        <v>120</v>
      </c>
      <c r="D25" s="153" t="s">
        <v>1</v>
      </c>
      <c r="E25" s="234"/>
      <c r="F25" s="236"/>
      <c r="G25" s="157">
        <f t="shared" si="2"/>
        <v>0</v>
      </c>
      <c r="H25" s="157">
        <f t="shared" si="0"/>
        <v>0</v>
      </c>
      <c r="I25" s="157">
        <f t="shared" si="1"/>
        <v>0</v>
      </c>
      <c r="J25" s="240"/>
    </row>
    <row r="26" spans="1:10" s="65" customFormat="1" ht="30.75" customHeight="1" x14ac:dyDescent="0.2">
      <c r="A26" s="153">
        <v>16</v>
      </c>
      <c r="B26" s="158" t="s">
        <v>143</v>
      </c>
      <c r="C26" s="168">
        <v>20</v>
      </c>
      <c r="D26" s="153" t="s">
        <v>1</v>
      </c>
      <c r="E26" s="234"/>
      <c r="F26" s="236"/>
      <c r="G26" s="157">
        <f t="shared" si="2"/>
        <v>0</v>
      </c>
      <c r="H26" s="157">
        <f t="shared" si="0"/>
        <v>0</v>
      </c>
      <c r="I26" s="157">
        <f t="shared" si="1"/>
        <v>0</v>
      </c>
      <c r="J26" s="240"/>
    </row>
    <row r="27" spans="1:10" s="152" customFormat="1" ht="30" customHeight="1" x14ac:dyDescent="0.2">
      <c r="A27" s="153">
        <v>17</v>
      </c>
      <c r="B27" s="155" t="s">
        <v>465</v>
      </c>
      <c r="C27" s="168">
        <v>20</v>
      </c>
      <c r="D27" s="153" t="s">
        <v>1</v>
      </c>
      <c r="E27" s="234"/>
      <c r="F27" s="236"/>
      <c r="G27" s="157">
        <f t="shared" si="2"/>
        <v>0</v>
      </c>
      <c r="H27" s="157">
        <f t="shared" si="0"/>
        <v>0</v>
      </c>
      <c r="I27" s="157">
        <f t="shared" si="1"/>
        <v>0</v>
      </c>
      <c r="J27" s="240"/>
    </row>
    <row r="28" spans="1:10" s="65" customFormat="1" ht="30" customHeight="1" x14ac:dyDescent="0.2">
      <c r="A28" s="153">
        <v>18</v>
      </c>
      <c r="B28" s="155" t="s">
        <v>464</v>
      </c>
      <c r="C28" s="168">
        <v>40</v>
      </c>
      <c r="D28" s="153" t="s">
        <v>1</v>
      </c>
      <c r="E28" s="234"/>
      <c r="F28" s="236"/>
      <c r="G28" s="157">
        <f t="shared" si="2"/>
        <v>0</v>
      </c>
      <c r="H28" s="157">
        <f t="shared" si="0"/>
        <v>0</v>
      </c>
      <c r="I28" s="157">
        <f t="shared" si="1"/>
        <v>0</v>
      </c>
      <c r="J28" s="240"/>
    </row>
    <row r="29" spans="1:10" s="86" customFormat="1" ht="30" customHeight="1" x14ac:dyDescent="0.2">
      <c r="A29" s="153">
        <v>19</v>
      </c>
      <c r="B29" s="155" t="s">
        <v>144</v>
      </c>
      <c r="C29" s="168">
        <v>40</v>
      </c>
      <c r="D29" s="153" t="s">
        <v>1</v>
      </c>
      <c r="E29" s="234"/>
      <c r="F29" s="236"/>
      <c r="G29" s="157">
        <f t="shared" si="2"/>
        <v>0</v>
      </c>
      <c r="H29" s="157">
        <f t="shared" si="0"/>
        <v>0</v>
      </c>
      <c r="I29" s="157">
        <f t="shared" si="1"/>
        <v>0</v>
      </c>
      <c r="J29" s="240"/>
    </row>
    <row r="30" spans="1:10" s="65" customFormat="1" ht="30" customHeight="1" x14ac:dyDescent="0.2">
      <c r="A30" s="153">
        <v>20</v>
      </c>
      <c r="B30" s="155" t="s">
        <v>463</v>
      </c>
      <c r="C30" s="168">
        <v>500</v>
      </c>
      <c r="D30" s="153" t="s">
        <v>1</v>
      </c>
      <c r="E30" s="234"/>
      <c r="F30" s="236"/>
      <c r="G30" s="157">
        <f t="shared" si="2"/>
        <v>0</v>
      </c>
      <c r="H30" s="157">
        <f t="shared" si="0"/>
        <v>0</v>
      </c>
      <c r="I30" s="157">
        <f t="shared" si="1"/>
        <v>0</v>
      </c>
      <c r="J30" s="240"/>
    </row>
    <row r="31" spans="1:10" s="65" customFormat="1" ht="20.100000000000001" customHeight="1" x14ac:dyDescent="0.2">
      <c r="A31" s="97"/>
      <c r="B31" s="73" t="s">
        <v>355</v>
      </c>
      <c r="C31" s="98" t="s">
        <v>6</v>
      </c>
      <c r="D31" s="98" t="s">
        <v>6</v>
      </c>
      <c r="E31" s="68" t="s">
        <v>6</v>
      </c>
      <c r="F31" s="69" t="s">
        <v>6</v>
      </c>
      <c r="G31" s="148">
        <f t="shared" ref="G31:I31" si="3">SUM(G11:G30)</f>
        <v>0</v>
      </c>
      <c r="H31" s="148">
        <f>SUM(H11:H30)</f>
        <v>0</v>
      </c>
      <c r="I31" s="148">
        <f t="shared" si="3"/>
        <v>0</v>
      </c>
      <c r="J31" s="149">
        <f>SUM(J11:J30)</f>
        <v>0</v>
      </c>
    </row>
    <row r="32" spans="1:10" s="65" customFormat="1" ht="15" customHeight="1" x14ac:dyDescent="0.2">
      <c r="A32" s="267" t="s">
        <v>623</v>
      </c>
      <c r="B32" s="268"/>
      <c r="C32" s="268"/>
      <c r="D32" s="268"/>
      <c r="E32" s="268"/>
      <c r="F32" s="268"/>
      <c r="G32" s="268"/>
      <c r="H32" s="268"/>
      <c r="I32" s="268"/>
      <c r="J32" s="268"/>
    </row>
    <row r="33" spans="1:10" s="86" customFormat="1" ht="30" customHeight="1" x14ac:dyDescent="0.2">
      <c r="A33" s="116">
        <v>1</v>
      </c>
      <c r="B33" s="158" t="s">
        <v>559</v>
      </c>
      <c r="C33" s="168">
        <v>300</v>
      </c>
      <c r="D33" s="153" t="s">
        <v>1</v>
      </c>
      <c r="E33" s="234"/>
      <c r="F33" s="236"/>
      <c r="G33" s="157">
        <f>C33*ROUND(F33, 4)</f>
        <v>0</v>
      </c>
      <c r="H33" s="157">
        <f t="shared" ref="H33:H50" si="4">G33*0.095</f>
        <v>0</v>
      </c>
      <c r="I33" s="157">
        <f t="shared" ref="I33:I50" si="5">G33+H33</f>
        <v>0</v>
      </c>
      <c r="J33" s="240"/>
    </row>
    <row r="34" spans="1:10" s="65" customFormat="1" ht="30" customHeight="1" x14ac:dyDescent="0.2">
      <c r="A34" s="116">
        <v>2</v>
      </c>
      <c r="B34" s="158" t="s">
        <v>130</v>
      </c>
      <c r="C34" s="168">
        <v>500</v>
      </c>
      <c r="D34" s="153" t="s">
        <v>1</v>
      </c>
      <c r="E34" s="234"/>
      <c r="F34" s="236"/>
      <c r="G34" s="157">
        <f t="shared" ref="G34:G50" si="6">C34*ROUND(F34, 4)</f>
        <v>0</v>
      </c>
      <c r="H34" s="157">
        <f t="shared" si="4"/>
        <v>0</v>
      </c>
      <c r="I34" s="157">
        <f t="shared" si="5"/>
        <v>0</v>
      </c>
      <c r="J34" s="240"/>
    </row>
    <row r="35" spans="1:10" s="65" customFormat="1" ht="30" customHeight="1" x14ac:dyDescent="0.2">
      <c r="A35" s="116">
        <v>3</v>
      </c>
      <c r="B35" s="155" t="s">
        <v>131</v>
      </c>
      <c r="C35" s="168">
        <v>800</v>
      </c>
      <c r="D35" s="153" t="s">
        <v>1</v>
      </c>
      <c r="E35" s="234"/>
      <c r="F35" s="236"/>
      <c r="G35" s="157">
        <f t="shared" si="6"/>
        <v>0</v>
      </c>
      <c r="H35" s="157">
        <f t="shared" si="4"/>
        <v>0</v>
      </c>
      <c r="I35" s="157">
        <f t="shared" si="5"/>
        <v>0</v>
      </c>
      <c r="J35" s="240"/>
    </row>
    <row r="36" spans="1:10" s="65" customFormat="1" ht="40.35" customHeight="1" x14ac:dyDescent="0.2">
      <c r="A36" s="116">
        <v>4</v>
      </c>
      <c r="B36" s="155" t="s">
        <v>38</v>
      </c>
      <c r="C36" s="168">
        <v>400</v>
      </c>
      <c r="D36" s="153" t="s">
        <v>1</v>
      </c>
      <c r="E36" s="234"/>
      <c r="F36" s="236"/>
      <c r="G36" s="157">
        <f t="shared" si="6"/>
        <v>0</v>
      </c>
      <c r="H36" s="157">
        <f t="shared" si="4"/>
        <v>0</v>
      </c>
      <c r="I36" s="157">
        <f t="shared" si="5"/>
        <v>0</v>
      </c>
      <c r="J36" s="240"/>
    </row>
    <row r="37" spans="1:10" s="65" customFormat="1" ht="40.35" customHeight="1" x14ac:dyDescent="0.2">
      <c r="A37" s="116">
        <v>5</v>
      </c>
      <c r="B37" s="155" t="s">
        <v>132</v>
      </c>
      <c r="C37" s="168">
        <v>2000</v>
      </c>
      <c r="D37" s="153" t="s">
        <v>1</v>
      </c>
      <c r="E37" s="234"/>
      <c r="F37" s="236"/>
      <c r="G37" s="157">
        <f t="shared" si="6"/>
        <v>0</v>
      </c>
      <c r="H37" s="157">
        <f t="shared" si="4"/>
        <v>0</v>
      </c>
      <c r="I37" s="157">
        <f t="shared" si="5"/>
        <v>0</v>
      </c>
      <c r="J37" s="240"/>
    </row>
    <row r="38" spans="1:10" s="65" customFormat="1" ht="32.25" customHeight="1" x14ac:dyDescent="0.2">
      <c r="A38" s="116">
        <v>6</v>
      </c>
      <c r="B38" s="155" t="s">
        <v>133</v>
      </c>
      <c r="C38" s="168">
        <v>500</v>
      </c>
      <c r="D38" s="153" t="s">
        <v>1</v>
      </c>
      <c r="E38" s="234"/>
      <c r="F38" s="236"/>
      <c r="G38" s="157">
        <f t="shared" si="6"/>
        <v>0</v>
      </c>
      <c r="H38" s="157">
        <f t="shared" si="4"/>
        <v>0</v>
      </c>
      <c r="I38" s="157">
        <f t="shared" si="5"/>
        <v>0</v>
      </c>
      <c r="J38" s="240"/>
    </row>
    <row r="39" spans="1:10" s="65" customFormat="1" ht="32.25" customHeight="1" x14ac:dyDescent="0.2">
      <c r="A39" s="116">
        <v>7</v>
      </c>
      <c r="B39" s="155" t="s">
        <v>93</v>
      </c>
      <c r="C39" s="168">
        <v>600</v>
      </c>
      <c r="D39" s="153" t="s">
        <v>1</v>
      </c>
      <c r="E39" s="234"/>
      <c r="F39" s="236"/>
      <c r="G39" s="157">
        <f t="shared" si="6"/>
        <v>0</v>
      </c>
      <c r="H39" s="157">
        <f t="shared" si="4"/>
        <v>0</v>
      </c>
      <c r="I39" s="157">
        <f t="shared" si="5"/>
        <v>0</v>
      </c>
      <c r="J39" s="240"/>
    </row>
    <row r="40" spans="1:10" s="152" customFormat="1" ht="24" customHeight="1" x14ac:dyDescent="0.2">
      <c r="A40" s="116">
        <v>8</v>
      </c>
      <c r="B40" s="155" t="s">
        <v>519</v>
      </c>
      <c r="C40" s="168">
        <v>200</v>
      </c>
      <c r="D40" s="153" t="s">
        <v>1</v>
      </c>
      <c r="E40" s="234"/>
      <c r="F40" s="236"/>
      <c r="G40" s="157">
        <f t="shared" si="6"/>
        <v>0</v>
      </c>
      <c r="H40" s="157">
        <f t="shared" si="4"/>
        <v>0</v>
      </c>
      <c r="I40" s="157">
        <f t="shared" si="5"/>
        <v>0</v>
      </c>
      <c r="J40" s="240"/>
    </row>
    <row r="41" spans="1:10" s="152" customFormat="1" ht="32.25" customHeight="1" x14ac:dyDescent="0.2">
      <c r="A41" s="116">
        <v>9</v>
      </c>
      <c r="B41" s="155" t="s">
        <v>511</v>
      </c>
      <c r="C41" s="168">
        <v>10</v>
      </c>
      <c r="D41" s="153" t="s">
        <v>1</v>
      </c>
      <c r="E41" s="234"/>
      <c r="F41" s="236"/>
      <c r="G41" s="157">
        <f t="shared" si="6"/>
        <v>0</v>
      </c>
      <c r="H41" s="157">
        <f t="shared" si="4"/>
        <v>0</v>
      </c>
      <c r="I41" s="157">
        <f t="shared" si="5"/>
        <v>0</v>
      </c>
      <c r="J41" s="240"/>
    </row>
    <row r="42" spans="1:10" s="86" customFormat="1" ht="32.25" customHeight="1" x14ac:dyDescent="0.2">
      <c r="A42" s="116">
        <v>10</v>
      </c>
      <c r="B42" s="155" t="s">
        <v>153</v>
      </c>
      <c r="C42" s="168">
        <v>100</v>
      </c>
      <c r="D42" s="153" t="s">
        <v>1</v>
      </c>
      <c r="E42" s="234"/>
      <c r="F42" s="236"/>
      <c r="G42" s="157">
        <f t="shared" si="6"/>
        <v>0</v>
      </c>
      <c r="H42" s="157">
        <f t="shared" si="4"/>
        <v>0</v>
      </c>
      <c r="I42" s="157">
        <f t="shared" si="5"/>
        <v>0</v>
      </c>
      <c r="J42" s="240"/>
    </row>
    <row r="43" spans="1:10" s="93" customFormat="1" ht="50.1" customHeight="1" x14ac:dyDescent="0.2">
      <c r="A43" s="116">
        <v>11</v>
      </c>
      <c r="B43" s="155" t="s">
        <v>278</v>
      </c>
      <c r="C43" s="168">
        <v>100</v>
      </c>
      <c r="D43" s="153" t="s">
        <v>1</v>
      </c>
      <c r="E43" s="234"/>
      <c r="F43" s="236"/>
      <c r="G43" s="157">
        <f t="shared" si="6"/>
        <v>0</v>
      </c>
      <c r="H43" s="157">
        <f t="shared" si="4"/>
        <v>0</v>
      </c>
      <c r="I43" s="157">
        <f t="shared" si="5"/>
        <v>0</v>
      </c>
      <c r="J43" s="240"/>
    </row>
    <row r="44" spans="1:10" s="93" customFormat="1" ht="50.1" customHeight="1" x14ac:dyDescent="0.2">
      <c r="A44" s="116">
        <v>12</v>
      </c>
      <c r="B44" s="155" t="s">
        <v>279</v>
      </c>
      <c r="C44" s="168">
        <v>100</v>
      </c>
      <c r="D44" s="153" t="s">
        <v>1</v>
      </c>
      <c r="E44" s="234"/>
      <c r="F44" s="236"/>
      <c r="G44" s="157">
        <f t="shared" si="6"/>
        <v>0</v>
      </c>
      <c r="H44" s="157">
        <f t="shared" si="4"/>
        <v>0</v>
      </c>
      <c r="I44" s="157">
        <f t="shared" si="5"/>
        <v>0</v>
      </c>
      <c r="J44" s="240"/>
    </row>
    <row r="45" spans="1:10" s="93" customFormat="1" ht="57" customHeight="1" x14ac:dyDescent="0.2">
      <c r="A45" s="116">
        <v>13</v>
      </c>
      <c r="B45" s="155" t="s">
        <v>280</v>
      </c>
      <c r="C45" s="168">
        <v>100</v>
      </c>
      <c r="D45" s="153" t="s">
        <v>1</v>
      </c>
      <c r="E45" s="234"/>
      <c r="F45" s="236"/>
      <c r="G45" s="157">
        <f t="shared" si="6"/>
        <v>0</v>
      </c>
      <c r="H45" s="157">
        <f t="shared" si="4"/>
        <v>0</v>
      </c>
      <c r="I45" s="157">
        <f t="shared" si="5"/>
        <v>0</v>
      </c>
      <c r="J45" s="240"/>
    </row>
    <row r="46" spans="1:10" s="93" customFormat="1" ht="55.5" customHeight="1" x14ac:dyDescent="0.2">
      <c r="A46" s="116">
        <v>14</v>
      </c>
      <c r="B46" s="155" t="s">
        <v>281</v>
      </c>
      <c r="C46" s="168">
        <v>100</v>
      </c>
      <c r="D46" s="153" t="s">
        <v>1</v>
      </c>
      <c r="E46" s="234"/>
      <c r="F46" s="236"/>
      <c r="G46" s="157">
        <f t="shared" si="6"/>
        <v>0</v>
      </c>
      <c r="H46" s="157">
        <f t="shared" si="4"/>
        <v>0</v>
      </c>
      <c r="I46" s="157">
        <f t="shared" si="5"/>
        <v>0</v>
      </c>
      <c r="J46" s="240"/>
    </row>
    <row r="47" spans="1:10" s="93" customFormat="1" ht="23.25" customHeight="1" x14ac:dyDescent="0.2">
      <c r="A47" s="116">
        <v>15</v>
      </c>
      <c r="B47" s="158" t="s">
        <v>420</v>
      </c>
      <c r="C47" s="168">
        <v>10</v>
      </c>
      <c r="D47" s="153" t="s">
        <v>1</v>
      </c>
      <c r="E47" s="234"/>
      <c r="F47" s="236"/>
      <c r="G47" s="157">
        <f t="shared" si="6"/>
        <v>0</v>
      </c>
      <c r="H47" s="157">
        <f t="shared" si="4"/>
        <v>0</v>
      </c>
      <c r="I47" s="157">
        <f t="shared" si="5"/>
        <v>0</v>
      </c>
      <c r="J47" s="240"/>
    </row>
    <row r="48" spans="1:10" s="152" customFormat="1" ht="56.25" customHeight="1" x14ac:dyDescent="0.2">
      <c r="A48" s="116">
        <v>16</v>
      </c>
      <c r="B48" s="155" t="s">
        <v>532</v>
      </c>
      <c r="C48" s="168">
        <v>200</v>
      </c>
      <c r="D48" s="153" t="s">
        <v>1</v>
      </c>
      <c r="E48" s="234"/>
      <c r="F48" s="236"/>
      <c r="G48" s="157">
        <f t="shared" si="6"/>
        <v>0</v>
      </c>
      <c r="H48" s="157">
        <f t="shared" si="4"/>
        <v>0</v>
      </c>
      <c r="I48" s="157">
        <f t="shared" si="5"/>
        <v>0</v>
      </c>
      <c r="J48" s="240"/>
    </row>
    <row r="49" spans="1:10" s="152" customFormat="1" ht="56.25" customHeight="1" x14ac:dyDescent="0.2">
      <c r="A49" s="116">
        <v>17</v>
      </c>
      <c r="B49" s="155" t="s">
        <v>533</v>
      </c>
      <c r="C49" s="168">
        <v>200</v>
      </c>
      <c r="D49" s="153" t="s">
        <v>1</v>
      </c>
      <c r="E49" s="234"/>
      <c r="F49" s="236"/>
      <c r="G49" s="157">
        <f t="shared" si="6"/>
        <v>0</v>
      </c>
      <c r="H49" s="157">
        <f t="shared" si="4"/>
        <v>0</v>
      </c>
      <c r="I49" s="157">
        <f t="shared" si="5"/>
        <v>0</v>
      </c>
      <c r="J49" s="240"/>
    </row>
    <row r="50" spans="1:10" s="152" customFormat="1" ht="56.25" customHeight="1" x14ac:dyDescent="0.2">
      <c r="A50" s="116">
        <v>18</v>
      </c>
      <c r="B50" s="155" t="s">
        <v>534</v>
      </c>
      <c r="C50" s="168">
        <v>300</v>
      </c>
      <c r="D50" s="153" t="s">
        <v>1</v>
      </c>
      <c r="E50" s="234"/>
      <c r="F50" s="236"/>
      <c r="G50" s="157">
        <f t="shared" si="6"/>
        <v>0</v>
      </c>
      <c r="H50" s="157">
        <f t="shared" si="4"/>
        <v>0</v>
      </c>
      <c r="I50" s="157">
        <f t="shared" si="5"/>
        <v>0</v>
      </c>
      <c r="J50" s="240"/>
    </row>
    <row r="51" spans="1:10" s="65" customFormat="1" ht="20.100000000000001" customHeight="1" x14ac:dyDescent="0.2">
      <c r="A51" s="97"/>
      <c r="B51" s="73" t="s">
        <v>356</v>
      </c>
      <c r="C51" s="98" t="s">
        <v>6</v>
      </c>
      <c r="D51" s="98" t="s">
        <v>6</v>
      </c>
      <c r="E51" s="68" t="s">
        <v>6</v>
      </c>
      <c r="F51" s="69" t="s">
        <v>6</v>
      </c>
      <c r="G51" s="148">
        <f>SUM(G33:G50)</f>
        <v>0</v>
      </c>
      <c r="H51" s="148">
        <f>SUM(H33:H50)</f>
        <v>0</v>
      </c>
      <c r="I51" s="148">
        <f>SUM(I33:I50)</f>
        <v>0</v>
      </c>
      <c r="J51" s="149">
        <f>SUM(J33:J50)</f>
        <v>0</v>
      </c>
    </row>
    <row r="52" spans="1:10" s="65" customFormat="1" ht="15" customHeight="1" x14ac:dyDescent="0.2">
      <c r="A52" s="267" t="s">
        <v>624</v>
      </c>
      <c r="B52" s="268"/>
      <c r="C52" s="268"/>
      <c r="D52" s="268"/>
      <c r="E52" s="268"/>
      <c r="F52" s="268"/>
      <c r="G52" s="268"/>
      <c r="H52" s="268"/>
      <c r="I52" s="268"/>
      <c r="J52" s="268"/>
    </row>
    <row r="53" spans="1:10" s="65" customFormat="1" ht="50.1" customHeight="1" x14ac:dyDescent="0.2">
      <c r="A53" s="153">
        <v>1</v>
      </c>
      <c r="B53" s="155" t="s">
        <v>254</v>
      </c>
      <c r="C53" s="167">
        <v>2500</v>
      </c>
      <c r="D53" s="153" t="s">
        <v>1</v>
      </c>
      <c r="E53" s="234"/>
      <c r="F53" s="236"/>
      <c r="G53" s="66">
        <f>C53*ROUND(F53, 4)</f>
        <v>0</v>
      </c>
      <c r="H53" s="66">
        <f t="shared" ref="H53" si="7">G53*0.095</f>
        <v>0</v>
      </c>
      <c r="I53" s="66">
        <f t="shared" ref="I53" si="8">G53+H53</f>
        <v>0</v>
      </c>
      <c r="J53" s="240"/>
    </row>
    <row r="54" spans="1:10" s="65" customFormat="1" ht="20.100000000000001" customHeight="1" x14ac:dyDescent="0.2">
      <c r="A54" s="97"/>
      <c r="B54" s="73" t="s">
        <v>357</v>
      </c>
      <c r="C54" s="98" t="s">
        <v>6</v>
      </c>
      <c r="D54" s="98" t="s">
        <v>6</v>
      </c>
      <c r="E54" s="68" t="s">
        <v>6</v>
      </c>
      <c r="F54" s="69" t="s">
        <v>6</v>
      </c>
      <c r="G54" s="70">
        <f t="shared" ref="G54:I54" si="9">SUM(G53:G53)</f>
        <v>0</v>
      </c>
      <c r="H54" s="70">
        <f t="shared" si="9"/>
        <v>0</v>
      </c>
      <c r="I54" s="70">
        <f t="shared" si="9"/>
        <v>0</v>
      </c>
      <c r="J54" s="149">
        <f>SUM(J53:J53)</f>
        <v>0</v>
      </c>
    </row>
    <row r="55" spans="1:10" s="86" customFormat="1" ht="15" customHeight="1" x14ac:dyDescent="0.2">
      <c r="A55" s="119"/>
      <c r="B55" s="120"/>
      <c r="C55" s="121"/>
      <c r="D55" s="121"/>
      <c r="E55" s="121"/>
      <c r="F55" s="121"/>
      <c r="G55" s="60"/>
      <c r="H55" s="60"/>
      <c r="I55" s="60"/>
      <c r="J55" s="61"/>
    </row>
    <row r="56" spans="1:10" s="54" customFormat="1" ht="15" customHeight="1" x14ac:dyDescent="0.25">
      <c r="A56" s="266" t="s">
        <v>24</v>
      </c>
      <c r="B56" s="266"/>
      <c r="C56" s="266"/>
      <c r="D56" s="266"/>
      <c r="E56" s="266"/>
      <c r="F56" s="266"/>
      <c r="G56" s="266"/>
      <c r="H56" s="266"/>
      <c r="I56" s="266"/>
      <c r="J56" s="266"/>
    </row>
    <row r="57" spans="1:10" s="54" customFormat="1" ht="29.25" customHeight="1" x14ac:dyDescent="0.25">
      <c r="A57" s="260" t="s">
        <v>73</v>
      </c>
      <c r="B57" s="260"/>
      <c r="C57" s="260"/>
      <c r="D57" s="260"/>
      <c r="E57" s="260"/>
      <c r="F57" s="260"/>
      <c r="G57" s="260"/>
      <c r="H57" s="260"/>
      <c r="I57" s="260"/>
      <c r="J57" s="260"/>
    </row>
    <row r="58" spans="1:10" s="54" customFormat="1" x14ac:dyDescent="0.25">
      <c r="A58" s="242" t="s">
        <v>711</v>
      </c>
      <c r="B58" s="237"/>
      <c r="C58" s="237"/>
      <c r="D58" s="237"/>
      <c r="E58" s="237"/>
      <c r="F58" s="237"/>
      <c r="G58" s="237"/>
      <c r="H58" s="237"/>
      <c r="I58" s="237"/>
      <c r="J58" s="237"/>
    </row>
    <row r="59" spans="1:10" s="54" customFormat="1" ht="15" customHeight="1" x14ac:dyDescent="0.25">
      <c r="A59" s="261" t="s">
        <v>712</v>
      </c>
      <c r="B59" s="261"/>
      <c r="C59" s="261"/>
      <c r="D59" s="261"/>
      <c r="E59" s="261"/>
      <c r="F59" s="261"/>
      <c r="G59" s="261"/>
      <c r="H59" s="261"/>
      <c r="I59" s="261"/>
      <c r="J59" s="261"/>
    </row>
    <row r="60" spans="1:10" s="54" customFormat="1" ht="27.75" customHeight="1" x14ac:dyDescent="0.25">
      <c r="A60" s="261" t="s">
        <v>715</v>
      </c>
      <c r="B60" s="261"/>
      <c r="C60" s="261"/>
      <c r="D60" s="261"/>
      <c r="E60" s="261"/>
      <c r="F60" s="261"/>
      <c r="G60" s="261"/>
      <c r="H60" s="261"/>
      <c r="I60" s="261"/>
      <c r="J60" s="261"/>
    </row>
    <row r="61" spans="1:10" s="54" customFormat="1" x14ac:dyDescent="0.25">
      <c r="A61" s="107" t="s">
        <v>74</v>
      </c>
      <c r="B61" s="238"/>
      <c r="C61" s="238"/>
      <c r="D61" s="238"/>
      <c r="E61" s="238"/>
      <c r="F61" s="238"/>
      <c r="G61" s="238"/>
      <c r="H61" s="238"/>
      <c r="I61" s="238"/>
      <c r="J61" s="238"/>
    </row>
    <row r="62" spans="1:10" s="54" customFormat="1" x14ac:dyDescent="0.25">
      <c r="A62" s="107" t="s">
        <v>75</v>
      </c>
      <c r="B62" s="238"/>
      <c r="C62" s="238"/>
      <c r="D62" s="238"/>
      <c r="E62" s="238"/>
      <c r="F62" s="238"/>
      <c r="G62" s="238"/>
      <c r="H62" s="238"/>
      <c r="I62" s="238"/>
      <c r="J62" s="238"/>
    </row>
    <row r="63" spans="1:10" s="54" customFormat="1" ht="30.75" customHeight="1" x14ac:dyDescent="0.25">
      <c r="A63" s="261" t="s">
        <v>713</v>
      </c>
      <c r="B63" s="261"/>
      <c r="C63" s="261"/>
      <c r="D63" s="261"/>
      <c r="E63" s="261"/>
      <c r="F63" s="261"/>
      <c r="G63" s="261"/>
      <c r="H63" s="261"/>
      <c r="I63" s="261"/>
      <c r="J63" s="261"/>
    </row>
    <row r="64" spans="1:10" s="54" customFormat="1" ht="30.75" customHeight="1" x14ac:dyDescent="0.25">
      <c r="A64" s="261" t="s">
        <v>714</v>
      </c>
      <c r="B64" s="261"/>
      <c r="C64" s="261"/>
      <c r="D64" s="261"/>
      <c r="E64" s="261"/>
      <c r="F64" s="261"/>
      <c r="G64" s="261"/>
      <c r="H64" s="261"/>
      <c r="I64" s="261"/>
      <c r="J64" s="261"/>
    </row>
  </sheetData>
  <sheetProtection algorithmName="SHA-512" hashValue="HyCCAw3GsSbScogT8Yhz5xAgc6kNJKSzcuKRslfneellVMixe1G6o06f1YYeLClpLOzFAWCcRnZcD+JGR8IGnQ==" saltValue="DcnsS4mLeAQKIMK6nEVjEA==" spinCount="100000" sheet="1" objects="1" scenarios="1"/>
  <mergeCells count="16">
    <mergeCell ref="A60:J60"/>
    <mergeCell ref="A63:J63"/>
    <mergeCell ref="A64:J64"/>
    <mergeCell ref="A1:C1"/>
    <mergeCell ref="F2:J2"/>
    <mergeCell ref="A3:E3"/>
    <mergeCell ref="A4:E4"/>
    <mergeCell ref="F1:J1"/>
    <mergeCell ref="A2:E2"/>
    <mergeCell ref="A57:J57"/>
    <mergeCell ref="A59:J59"/>
    <mergeCell ref="A6:J6"/>
    <mergeCell ref="A10:J10"/>
    <mergeCell ref="A32:J32"/>
    <mergeCell ref="A52:J52"/>
    <mergeCell ref="A56:J56"/>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53 J11:J30 J33:J50">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66"/>
    <pageSetUpPr fitToPage="1"/>
  </sheetPr>
  <dimension ref="A1:J46"/>
  <sheetViews>
    <sheetView view="pageBreakPreview" topLeftCell="A31" zoomScale="115" zoomScaleNormal="110" zoomScaleSheetLayoutView="115" workbookViewId="0">
      <selection activeCell="A38" sqref="A38:XFD46"/>
    </sheetView>
  </sheetViews>
  <sheetFormatPr defaultColWidth="9.42578125" defaultRowHeight="15" x14ac:dyDescent="0.25"/>
  <cols>
    <col min="1" max="1" width="3.42578125" style="2" customWidth="1"/>
    <col min="2" max="2" width="35.42578125" style="33" customWidth="1"/>
    <col min="3" max="3" width="6.5703125" style="33" customWidth="1"/>
    <col min="4" max="4" width="4.5703125" style="33" customWidth="1"/>
    <col min="5" max="5" width="19.85546875" style="2" customWidth="1"/>
    <col min="6" max="9" width="11" style="2" customWidth="1"/>
    <col min="10" max="10" width="11" style="54" customWidth="1"/>
    <col min="11" max="16384" width="9.42578125" style="2"/>
  </cols>
  <sheetData>
    <row r="1" spans="1:10" s="139" customFormat="1" x14ac:dyDescent="0.25">
      <c r="A1" s="263"/>
      <c r="B1" s="263"/>
      <c r="C1" s="263"/>
      <c r="D1" s="137"/>
      <c r="E1" s="138"/>
      <c r="F1" s="274" t="s">
        <v>555</v>
      </c>
      <c r="G1" s="274"/>
      <c r="H1" s="274"/>
      <c r="I1" s="274"/>
      <c r="J1" s="274"/>
    </row>
    <row r="2" spans="1:10" s="139" customFormat="1" x14ac:dyDescent="0.25">
      <c r="A2" s="263" t="s">
        <v>290</v>
      </c>
      <c r="B2" s="263"/>
      <c r="C2" s="263"/>
      <c r="D2" s="263"/>
      <c r="E2" s="263"/>
      <c r="F2" s="263"/>
      <c r="G2" s="263"/>
      <c r="H2" s="263"/>
      <c r="I2" s="263"/>
      <c r="J2" s="263"/>
    </row>
    <row r="3" spans="1:10" s="139" customFormat="1" x14ac:dyDescent="0.25">
      <c r="A3" s="263" t="s">
        <v>291</v>
      </c>
      <c r="B3" s="263"/>
      <c r="C3" s="263"/>
      <c r="D3" s="263"/>
      <c r="E3" s="263"/>
      <c r="F3" s="138"/>
      <c r="G3" s="140"/>
      <c r="H3" s="140"/>
      <c r="I3" s="141"/>
      <c r="J3" s="141"/>
    </row>
    <row r="4" spans="1:10" s="139" customFormat="1" x14ac:dyDescent="0.25">
      <c r="A4" s="263" t="s">
        <v>292</v>
      </c>
      <c r="B4" s="263"/>
      <c r="C4" s="263"/>
      <c r="D4" s="263"/>
      <c r="E4" s="263"/>
      <c r="F4" s="138"/>
      <c r="G4" s="140"/>
      <c r="H4" s="140"/>
      <c r="I4" s="141"/>
      <c r="J4" s="141"/>
    </row>
    <row r="5" spans="1:10" s="139" customFormat="1" x14ac:dyDescent="0.25">
      <c r="A5" s="136"/>
      <c r="B5" s="136"/>
      <c r="C5" s="136"/>
      <c r="D5" s="136"/>
      <c r="E5" s="136"/>
      <c r="F5" s="138"/>
      <c r="G5" s="140"/>
      <c r="H5" s="140"/>
      <c r="I5" s="141"/>
      <c r="J5" s="141"/>
    </row>
    <row r="6" spans="1:10" s="55" customFormat="1" ht="6" customHeight="1" x14ac:dyDescent="0.15">
      <c r="A6" s="3"/>
      <c r="B6" s="31"/>
      <c r="C6" s="3"/>
      <c r="D6" s="5"/>
      <c r="E6" s="3"/>
      <c r="F6" s="3"/>
      <c r="G6" s="3"/>
      <c r="H6" s="3"/>
      <c r="I6" s="3"/>
      <c r="J6" s="76"/>
    </row>
    <row r="7" spans="1:10" s="6" customFormat="1" ht="6" customHeight="1" x14ac:dyDescent="0.15">
      <c r="B7" s="32"/>
      <c r="C7" s="32"/>
      <c r="D7" s="32"/>
      <c r="J7" s="55"/>
    </row>
    <row r="8" spans="1:10" s="26" customFormat="1" ht="17.25" customHeight="1" x14ac:dyDescent="0.3">
      <c r="A8" s="269" t="s">
        <v>255</v>
      </c>
      <c r="B8" s="269"/>
      <c r="C8" s="269"/>
      <c r="D8" s="269"/>
      <c r="E8" s="269"/>
      <c r="F8" s="269"/>
      <c r="G8" s="269"/>
      <c r="H8" s="269"/>
      <c r="I8" s="269"/>
      <c r="J8" s="269"/>
    </row>
    <row r="9" spans="1:10" s="6" customFormat="1" ht="6" customHeight="1" x14ac:dyDescent="0.15">
      <c r="B9" s="129"/>
      <c r="C9" s="129"/>
      <c r="D9" s="32"/>
      <c r="J9" s="55"/>
    </row>
    <row r="10" spans="1:10" s="7" customFormat="1" ht="50.1" customHeight="1" x14ac:dyDescent="0.15">
      <c r="A10" s="19" t="s">
        <v>2</v>
      </c>
      <c r="B10" s="44" t="s">
        <v>3</v>
      </c>
      <c r="C10" s="45" t="s">
        <v>4</v>
      </c>
      <c r="D10" s="45" t="s">
        <v>28</v>
      </c>
      <c r="E10" s="21" t="s">
        <v>5</v>
      </c>
      <c r="F10" s="21" t="s">
        <v>18</v>
      </c>
      <c r="G10" s="21" t="s">
        <v>19</v>
      </c>
      <c r="H10" s="21" t="s">
        <v>37</v>
      </c>
      <c r="I10" s="21" t="s">
        <v>22</v>
      </c>
      <c r="J10" s="56" t="s">
        <v>72</v>
      </c>
    </row>
    <row r="11" spans="1:10" s="7" customFormat="1" ht="11.25" x14ac:dyDescent="0.15">
      <c r="A11" s="22">
        <v>1</v>
      </c>
      <c r="B11" s="47">
        <v>2</v>
      </c>
      <c r="C11" s="57">
        <v>3</v>
      </c>
      <c r="D11" s="57">
        <v>4</v>
      </c>
      <c r="E11" s="23">
        <v>5</v>
      </c>
      <c r="F11" s="23">
        <v>6</v>
      </c>
      <c r="G11" s="24" t="s">
        <v>20</v>
      </c>
      <c r="H11" s="23" t="s">
        <v>21</v>
      </c>
      <c r="I11" s="24" t="s">
        <v>23</v>
      </c>
      <c r="J11" s="57">
        <v>10</v>
      </c>
    </row>
    <row r="12" spans="1:10" s="86" customFormat="1" ht="13.5" x14ac:dyDescent="0.2">
      <c r="A12" s="267" t="s">
        <v>625</v>
      </c>
      <c r="B12" s="268"/>
      <c r="C12" s="268"/>
      <c r="D12" s="268"/>
      <c r="E12" s="268"/>
      <c r="F12" s="268"/>
      <c r="G12" s="268"/>
      <c r="H12" s="268"/>
      <c r="I12" s="268"/>
      <c r="J12" s="268"/>
    </row>
    <row r="13" spans="1:10" s="86" customFormat="1" ht="13.5" x14ac:dyDescent="0.2">
      <c r="A13" s="153">
        <v>1</v>
      </c>
      <c r="B13" s="178" t="s">
        <v>282</v>
      </c>
      <c r="C13" s="130">
        <v>80</v>
      </c>
      <c r="D13" s="108" t="s">
        <v>0</v>
      </c>
      <c r="E13" s="234"/>
      <c r="F13" s="236"/>
      <c r="G13" s="157">
        <f>C13*ROUND(F13, 4)</f>
        <v>0</v>
      </c>
      <c r="H13" s="157">
        <f t="shared" ref="H13:H22" si="0">G13*0.095</f>
        <v>0</v>
      </c>
      <c r="I13" s="157">
        <f t="shared" ref="I13:I22" si="1">G13+H13</f>
        <v>0</v>
      </c>
      <c r="J13" s="240"/>
    </row>
    <row r="14" spans="1:10" s="152" customFormat="1" ht="13.5" x14ac:dyDescent="0.2">
      <c r="A14" s="153">
        <v>2</v>
      </c>
      <c r="B14" s="178" t="s">
        <v>402</v>
      </c>
      <c r="C14" s="130">
        <v>800</v>
      </c>
      <c r="D14" s="108" t="s">
        <v>0</v>
      </c>
      <c r="E14" s="234"/>
      <c r="F14" s="236"/>
      <c r="G14" s="157">
        <f t="shared" ref="G14:G22" si="2">C14*ROUND(F14, 4)</f>
        <v>0</v>
      </c>
      <c r="H14" s="157">
        <f t="shared" si="0"/>
        <v>0</v>
      </c>
      <c r="I14" s="157">
        <f t="shared" si="1"/>
        <v>0</v>
      </c>
      <c r="J14" s="240"/>
    </row>
    <row r="15" spans="1:10" s="152" customFormat="1" ht="13.5" x14ac:dyDescent="0.2">
      <c r="A15" s="153">
        <v>3</v>
      </c>
      <c r="B15" s="179" t="s">
        <v>466</v>
      </c>
      <c r="C15" s="180">
        <v>3000</v>
      </c>
      <c r="D15" s="108" t="s">
        <v>0</v>
      </c>
      <c r="E15" s="234"/>
      <c r="F15" s="236"/>
      <c r="G15" s="157">
        <f t="shared" si="2"/>
        <v>0</v>
      </c>
      <c r="H15" s="157">
        <f t="shared" si="0"/>
        <v>0</v>
      </c>
      <c r="I15" s="157">
        <f t="shared" si="1"/>
        <v>0</v>
      </c>
      <c r="J15" s="240"/>
    </row>
    <row r="16" spans="1:10" s="152" customFormat="1" ht="13.5" x14ac:dyDescent="0.2">
      <c r="A16" s="153">
        <v>4</v>
      </c>
      <c r="B16" s="178" t="s">
        <v>467</v>
      </c>
      <c r="C16" s="180">
        <v>100</v>
      </c>
      <c r="D16" s="108" t="s">
        <v>0</v>
      </c>
      <c r="E16" s="234"/>
      <c r="F16" s="236"/>
      <c r="G16" s="157">
        <f t="shared" si="2"/>
        <v>0</v>
      </c>
      <c r="H16" s="157">
        <f t="shared" si="0"/>
        <v>0</v>
      </c>
      <c r="I16" s="157">
        <f t="shared" si="1"/>
        <v>0</v>
      </c>
      <c r="J16" s="240"/>
    </row>
    <row r="17" spans="1:10" s="86" customFormat="1" ht="13.5" x14ac:dyDescent="0.2">
      <c r="A17" s="153">
        <v>5</v>
      </c>
      <c r="B17" s="178" t="s">
        <v>145</v>
      </c>
      <c r="C17" s="180">
        <v>100</v>
      </c>
      <c r="D17" s="108" t="s">
        <v>0</v>
      </c>
      <c r="E17" s="234"/>
      <c r="F17" s="236"/>
      <c r="G17" s="157">
        <f t="shared" si="2"/>
        <v>0</v>
      </c>
      <c r="H17" s="157">
        <f t="shared" si="0"/>
        <v>0</v>
      </c>
      <c r="I17" s="157">
        <f t="shared" si="1"/>
        <v>0</v>
      </c>
      <c r="J17" s="240"/>
    </row>
    <row r="18" spans="1:10" s="86" customFormat="1" ht="13.5" x14ac:dyDescent="0.2">
      <c r="A18" s="153">
        <v>6</v>
      </c>
      <c r="B18" s="178" t="s">
        <v>146</v>
      </c>
      <c r="C18" s="180">
        <v>200</v>
      </c>
      <c r="D18" s="108" t="s">
        <v>0</v>
      </c>
      <c r="E18" s="234"/>
      <c r="F18" s="236"/>
      <c r="G18" s="157">
        <f t="shared" si="2"/>
        <v>0</v>
      </c>
      <c r="H18" s="157">
        <f t="shared" si="0"/>
        <v>0</v>
      </c>
      <c r="I18" s="157">
        <f t="shared" si="1"/>
        <v>0</v>
      </c>
      <c r="J18" s="240"/>
    </row>
    <row r="19" spans="1:10" s="117" customFormat="1" ht="13.5" x14ac:dyDescent="0.2">
      <c r="A19" s="153">
        <v>7</v>
      </c>
      <c r="B19" s="179" t="s">
        <v>147</v>
      </c>
      <c r="C19" s="180">
        <v>50</v>
      </c>
      <c r="D19" s="130" t="s">
        <v>0</v>
      </c>
      <c r="E19" s="235"/>
      <c r="F19" s="236"/>
      <c r="G19" s="157">
        <f t="shared" si="2"/>
        <v>0</v>
      </c>
      <c r="H19" s="157">
        <f>G19*0.22</f>
        <v>0</v>
      </c>
      <c r="I19" s="157">
        <f t="shared" si="1"/>
        <v>0</v>
      </c>
      <c r="J19" s="240"/>
    </row>
    <row r="20" spans="1:10" s="85" customFormat="1" ht="13.5" x14ac:dyDescent="0.2">
      <c r="A20" s="153">
        <v>8</v>
      </c>
      <c r="B20" s="179" t="s">
        <v>469</v>
      </c>
      <c r="C20" s="180">
        <v>200</v>
      </c>
      <c r="D20" s="108" t="s">
        <v>0</v>
      </c>
      <c r="E20" s="234"/>
      <c r="F20" s="236"/>
      <c r="G20" s="157">
        <f t="shared" si="2"/>
        <v>0</v>
      </c>
      <c r="H20" s="157">
        <f t="shared" si="0"/>
        <v>0</v>
      </c>
      <c r="I20" s="157">
        <f t="shared" si="1"/>
        <v>0</v>
      </c>
      <c r="J20" s="250"/>
    </row>
    <row r="21" spans="1:10" s="109" customFormat="1" ht="13.5" x14ac:dyDescent="0.2">
      <c r="A21" s="153">
        <v>9</v>
      </c>
      <c r="B21" s="178" t="s">
        <v>468</v>
      </c>
      <c r="C21" s="180">
        <v>500</v>
      </c>
      <c r="D21" s="108" t="s">
        <v>0</v>
      </c>
      <c r="E21" s="247"/>
      <c r="F21" s="248"/>
      <c r="G21" s="157">
        <f t="shared" si="2"/>
        <v>0</v>
      </c>
      <c r="H21" s="157">
        <f t="shared" si="0"/>
        <v>0</v>
      </c>
      <c r="I21" s="157">
        <f t="shared" si="1"/>
        <v>0</v>
      </c>
      <c r="J21" s="249"/>
    </row>
    <row r="22" spans="1:10" s="89" customFormat="1" ht="13.5" x14ac:dyDescent="0.2">
      <c r="A22" s="153">
        <v>10</v>
      </c>
      <c r="B22" s="178" t="s">
        <v>148</v>
      </c>
      <c r="C22" s="180">
        <v>1000</v>
      </c>
      <c r="D22" s="108" t="s">
        <v>0</v>
      </c>
      <c r="E22" s="234"/>
      <c r="F22" s="236"/>
      <c r="G22" s="157">
        <f t="shared" si="2"/>
        <v>0</v>
      </c>
      <c r="H22" s="157">
        <f t="shared" si="0"/>
        <v>0</v>
      </c>
      <c r="I22" s="157">
        <f t="shared" si="1"/>
        <v>0</v>
      </c>
      <c r="J22" s="254"/>
    </row>
    <row r="23" spans="1:10" s="86" customFormat="1" ht="13.5" x14ac:dyDescent="0.2">
      <c r="A23" s="97"/>
      <c r="B23" s="73" t="s">
        <v>358</v>
      </c>
      <c r="C23" s="98" t="s">
        <v>6</v>
      </c>
      <c r="D23" s="98" t="s">
        <v>6</v>
      </c>
      <c r="E23" s="87" t="s">
        <v>6</v>
      </c>
      <c r="F23" s="88" t="s">
        <v>6</v>
      </c>
      <c r="G23" s="148">
        <f>SUM(G13:G22)</f>
        <v>0</v>
      </c>
      <c r="H23" s="148">
        <f>SUM(H13:H22)</f>
        <v>0</v>
      </c>
      <c r="I23" s="148">
        <f>SUM(I13:I22)</f>
        <v>0</v>
      </c>
      <c r="J23" s="149">
        <f>SUM(J13:J22)</f>
        <v>0</v>
      </c>
    </row>
    <row r="24" spans="1:10" s="85" customFormat="1" ht="13.5" x14ac:dyDescent="0.2">
      <c r="A24" s="275" t="s">
        <v>626</v>
      </c>
      <c r="B24" s="276"/>
      <c r="C24" s="276"/>
      <c r="D24" s="276"/>
      <c r="E24" s="276"/>
      <c r="F24" s="276"/>
      <c r="G24" s="276"/>
      <c r="H24" s="276"/>
      <c r="I24" s="276"/>
      <c r="J24" s="276"/>
    </row>
    <row r="25" spans="1:10" s="109" customFormat="1" ht="40.5" customHeight="1" x14ac:dyDescent="0.2">
      <c r="A25" s="165">
        <v>1</v>
      </c>
      <c r="B25" s="82" t="s">
        <v>561</v>
      </c>
      <c r="C25" s="175">
        <v>30</v>
      </c>
      <c r="D25" s="108" t="s">
        <v>0</v>
      </c>
      <c r="E25" s="243"/>
      <c r="F25" s="248"/>
      <c r="G25" s="74">
        <f>C25*ROUND(F25, 4)</f>
        <v>0</v>
      </c>
      <c r="H25" s="74">
        <f>G25*0.22</f>
        <v>0</v>
      </c>
      <c r="I25" s="74">
        <f t="shared" ref="I25:I26" si="3">G25+H25</f>
        <v>0</v>
      </c>
      <c r="J25" s="249"/>
    </row>
    <row r="26" spans="1:10" s="109" customFormat="1" ht="50.45" customHeight="1" x14ac:dyDescent="0.2">
      <c r="A26" s="165">
        <v>2</v>
      </c>
      <c r="B26" s="82" t="s">
        <v>554</v>
      </c>
      <c r="C26" s="175">
        <v>30</v>
      </c>
      <c r="D26" s="108" t="s">
        <v>0</v>
      </c>
      <c r="E26" s="243"/>
      <c r="F26" s="248"/>
      <c r="G26" s="74">
        <f>C26*ROUND(F26, 4)</f>
        <v>0</v>
      </c>
      <c r="H26" s="74">
        <f>G26*0.22</f>
        <v>0</v>
      </c>
      <c r="I26" s="74">
        <f t="shared" si="3"/>
        <v>0</v>
      </c>
      <c r="J26" s="249"/>
    </row>
    <row r="27" spans="1:10" s="152" customFormat="1" ht="13.5" x14ac:dyDescent="0.2">
      <c r="A27" s="97"/>
      <c r="B27" s="73" t="s">
        <v>627</v>
      </c>
      <c r="C27" s="98" t="s">
        <v>6</v>
      </c>
      <c r="D27" s="98" t="s">
        <v>6</v>
      </c>
      <c r="E27" s="98" t="s">
        <v>6</v>
      </c>
      <c r="F27" s="99" t="s">
        <v>6</v>
      </c>
      <c r="G27" s="148">
        <f>SUM(G25:G26)</f>
        <v>0</v>
      </c>
      <c r="H27" s="148">
        <f t="shared" ref="H27:I27" si="4">SUM(H25:H26)</f>
        <v>0</v>
      </c>
      <c r="I27" s="148">
        <f t="shared" si="4"/>
        <v>0</v>
      </c>
      <c r="J27" s="149">
        <f>SUM(J25:J26)</f>
        <v>0</v>
      </c>
    </row>
    <row r="28" spans="1:10" s="93" customFormat="1" ht="13.5" x14ac:dyDescent="0.2">
      <c r="A28" s="267" t="s">
        <v>628</v>
      </c>
      <c r="B28" s="268"/>
      <c r="C28" s="268"/>
      <c r="D28" s="268"/>
      <c r="E28" s="268"/>
      <c r="F28" s="268"/>
      <c r="G28" s="268"/>
      <c r="H28" s="268"/>
      <c r="I28" s="268"/>
      <c r="J28" s="268"/>
    </row>
    <row r="29" spans="1:10" s="29" customFormat="1" ht="13.5" x14ac:dyDescent="0.2">
      <c r="A29" s="30">
        <v>1</v>
      </c>
      <c r="B29" s="101" t="s">
        <v>228</v>
      </c>
      <c r="C29" s="175">
        <v>30</v>
      </c>
      <c r="D29" s="108" t="s">
        <v>0</v>
      </c>
      <c r="E29" s="154"/>
      <c r="F29" s="236"/>
      <c r="G29" s="157">
        <f>C29*ROUND(F29, 4)</f>
        <v>0</v>
      </c>
      <c r="H29" s="157">
        <f t="shared" ref="H29:H31" si="5">G29*0.095</f>
        <v>0</v>
      </c>
      <c r="I29" s="157">
        <f t="shared" ref="I29:I31" si="6">G29+H29</f>
        <v>0</v>
      </c>
      <c r="J29" s="240"/>
    </row>
    <row r="30" spans="1:10" s="93" customFormat="1" ht="13.5" x14ac:dyDescent="0.2">
      <c r="A30" s="30">
        <v>2</v>
      </c>
      <c r="B30" s="101" t="s">
        <v>227</v>
      </c>
      <c r="C30" s="175">
        <v>1000</v>
      </c>
      <c r="D30" s="108" t="s">
        <v>0</v>
      </c>
      <c r="E30" s="154"/>
      <c r="F30" s="236"/>
      <c r="G30" s="157">
        <f t="shared" ref="G30:G31" si="7">C30*ROUND(F30, 4)</f>
        <v>0</v>
      </c>
      <c r="H30" s="157">
        <f t="shared" si="5"/>
        <v>0</v>
      </c>
      <c r="I30" s="157">
        <f t="shared" si="6"/>
        <v>0</v>
      </c>
      <c r="J30" s="240"/>
    </row>
    <row r="31" spans="1:10" s="93" customFormat="1" ht="28.5" x14ac:dyDescent="0.2">
      <c r="A31" s="30">
        <v>3</v>
      </c>
      <c r="B31" s="101" t="s">
        <v>283</v>
      </c>
      <c r="C31" s="175">
        <v>100</v>
      </c>
      <c r="D31" s="108" t="s">
        <v>0</v>
      </c>
      <c r="E31" s="154"/>
      <c r="F31" s="236"/>
      <c r="G31" s="157">
        <f t="shared" si="7"/>
        <v>0</v>
      </c>
      <c r="H31" s="157">
        <f t="shared" si="5"/>
        <v>0</v>
      </c>
      <c r="I31" s="157">
        <f t="shared" si="6"/>
        <v>0</v>
      </c>
      <c r="J31" s="240"/>
    </row>
    <row r="32" spans="1:10" s="93" customFormat="1" ht="13.5" x14ac:dyDescent="0.2">
      <c r="A32" s="97"/>
      <c r="B32" s="73" t="s">
        <v>610</v>
      </c>
      <c r="C32" s="98" t="s">
        <v>6</v>
      </c>
      <c r="D32" s="98" t="s">
        <v>6</v>
      </c>
      <c r="E32" s="98" t="s">
        <v>6</v>
      </c>
      <c r="F32" s="99" t="s">
        <v>6</v>
      </c>
      <c r="G32" s="148">
        <f t="shared" ref="G32:I32" si="8">SUM(G29:G31)</f>
        <v>0</v>
      </c>
      <c r="H32" s="148">
        <f t="shared" si="8"/>
        <v>0</v>
      </c>
      <c r="I32" s="148">
        <f t="shared" si="8"/>
        <v>0</v>
      </c>
      <c r="J32" s="149">
        <f>SUM(J29:J31)</f>
        <v>0</v>
      </c>
    </row>
    <row r="33" spans="1:10" s="92" customFormat="1" ht="15" customHeight="1" x14ac:dyDescent="0.15">
      <c r="A33" s="94"/>
      <c r="B33" s="131"/>
      <c r="C33" s="95"/>
      <c r="D33" s="95"/>
      <c r="E33" s="95"/>
      <c r="F33" s="118"/>
    </row>
    <row r="34" spans="1:10" s="96" customFormat="1" ht="12.95" customHeight="1" x14ac:dyDescent="0.2">
      <c r="A34" s="104" t="s">
        <v>36</v>
      </c>
      <c r="B34" s="91"/>
      <c r="C34" s="102"/>
      <c r="D34" s="103"/>
      <c r="E34" s="91"/>
      <c r="F34" s="91"/>
      <c r="G34" s="91"/>
      <c r="H34" s="91"/>
      <c r="I34" s="91"/>
      <c r="J34" s="91"/>
    </row>
    <row r="35" spans="1:10" s="96" customFormat="1" ht="29.1" customHeight="1" x14ac:dyDescent="0.2">
      <c r="A35" s="286" t="s">
        <v>359</v>
      </c>
      <c r="B35" s="286"/>
      <c r="C35" s="286"/>
      <c r="D35" s="286"/>
      <c r="E35" s="286"/>
      <c r="F35" s="286"/>
      <c r="G35" s="286"/>
      <c r="H35" s="286"/>
      <c r="I35" s="286"/>
      <c r="J35" s="286"/>
    </row>
    <row r="36" spans="1:10" s="106" customFormat="1" ht="17.100000000000001" customHeight="1" x14ac:dyDescent="0.2">
      <c r="A36" s="105" t="s">
        <v>215</v>
      </c>
      <c r="B36" s="105"/>
      <c r="C36" s="105"/>
      <c r="D36" s="105"/>
      <c r="E36" s="105"/>
      <c r="F36" s="105"/>
      <c r="G36" s="105"/>
      <c r="H36" s="105"/>
      <c r="I36" s="105"/>
      <c r="J36" s="105"/>
    </row>
    <row r="38" spans="1:10" s="54" customFormat="1" ht="15" customHeight="1" x14ac:dyDescent="0.25">
      <c r="A38" s="266" t="s">
        <v>24</v>
      </c>
      <c r="B38" s="266"/>
      <c r="C38" s="266"/>
      <c r="D38" s="266"/>
      <c r="E38" s="266"/>
      <c r="F38" s="266"/>
      <c r="G38" s="266"/>
      <c r="H38" s="266"/>
      <c r="I38" s="266"/>
      <c r="J38" s="266"/>
    </row>
    <row r="39" spans="1:10" s="54" customFormat="1" ht="29.25" customHeight="1" x14ac:dyDescent="0.25">
      <c r="A39" s="260" t="s">
        <v>73</v>
      </c>
      <c r="B39" s="260"/>
      <c r="C39" s="260"/>
      <c r="D39" s="260"/>
      <c r="E39" s="260"/>
      <c r="F39" s="260"/>
      <c r="G39" s="260"/>
      <c r="H39" s="260"/>
      <c r="I39" s="260"/>
      <c r="J39" s="260"/>
    </row>
    <row r="40" spans="1:10" s="54" customFormat="1" x14ac:dyDescent="0.25">
      <c r="A40" s="242" t="s">
        <v>711</v>
      </c>
      <c r="B40" s="237"/>
      <c r="C40" s="237"/>
      <c r="D40" s="237"/>
      <c r="E40" s="237"/>
      <c r="F40" s="237"/>
      <c r="G40" s="237"/>
      <c r="H40" s="237"/>
      <c r="I40" s="237"/>
      <c r="J40" s="237"/>
    </row>
    <row r="41" spans="1:10" s="54" customFormat="1" ht="15" customHeight="1" x14ac:dyDescent="0.25">
      <c r="A41" s="261" t="s">
        <v>712</v>
      </c>
      <c r="B41" s="261"/>
      <c r="C41" s="261"/>
      <c r="D41" s="261"/>
      <c r="E41" s="261"/>
      <c r="F41" s="261"/>
      <c r="G41" s="261"/>
      <c r="H41" s="261"/>
      <c r="I41" s="261"/>
      <c r="J41" s="261"/>
    </row>
    <row r="42" spans="1:10" s="54" customFormat="1" ht="27.75" customHeight="1" x14ac:dyDescent="0.25">
      <c r="A42" s="261" t="s">
        <v>715</v>
      </c>
      <c r="B42" s="261"/>
      <c r="C42" s="261"/>
      <c r="D42" s="261"/>
      <c r="E42" s="261"/>
      <c r="F42" s="261"/>
      <c r="G42" s="261"/>
      <c r="H42" s="261"/>
      <c r="I42" s="261"/>
      <c r="J42" s="261"/>
    </row>
    <row r="43" spans="1:10" s="54" customFormat="1" x14ac:dyDescent="0.25">
      <c r="A43" s="107" t="s">
        <v>74</v>
      </c>
      <c r="B43" s="238"/>
      <c r="C43" s="238"/>
      <c r="D43" s="238"/>
      <c r="E43" s="238"/>
      <c r="F43" s="238"/>
      <c r="G43" s="238"/>
      <c r="H43" s="238"/>
      <c r="I43" s="238"/>
      <c r="J43" s="238"/>
    </row>
    <row r="44" spans="1:10" s="54" customFormat="1" x14ac:dyDescent="0.25">
      <c r="A44" s="107" t="s">
        <v>75</v>
      </c>
      <c r="B44" s="238"/>
      <c r="C44" s="238"/>
      <c r="D44" s="238"/>
      <c r="E44" s="238"/>
      <c r="F44" s="238"/>
      <c r="G44" s="238"/>
      <c r="H44" s="238"/>
      <c r="I44" s="238"/>
      <c r="J44" s="238"/>
    </row>
    <row r="45" spans="1:10" s="54" customFormat="1" ht="30.75" customHeight="1" x14ac:dyDescent="0.25">
      <c r="A45" s="261" t="s">
        <v>713</v>
      </c>
      <c r="B45" s="261"/>
      <c r="C45" s="261"/>
      <c r="D45" s="261"/>
      <c r="E45" s="261"/>
      <c r="F45" s="261"/>
      <c r="G45" s="261"/>
      <c r="H45" s="261"/>
      <c r="I45" s="261"/>
      <c r="J45" s="261"/>
    </row>
    <row r="46" spans="1:10" s="54" customFormat="1" ht="30.75" customHeight="1" x14ac:dyDescent="0.25">
      <c r="A46" s="261" t="s">
        <v>714</v>
      </c>
      <c r="B46" s="261"/>
      <c r="C46" s="261"/>
      <c r="D46" s="261"/>
      <c r="E46" s="261"/>
      <c r="F46" s="261"/>
      <c r="G46" s="261"/>
      <c r="H46" s="261"/>
      <c r="I46" s="261"/>
      <c r="J46" s="261"/>
    </row>
  </sheetData>
  <sheetProtection algorithmName="SHA-512" hashValue="cX+jk6YySnian9Cz5RmVvWtq34KzqeyfIUBxNFsTL/bU1+nJF0/c7P2qB7JUS8QCJlJuUmVhB/HiuuXj1+8MJQ==" saltValue="zRtL2mpXZtF5BAas16JsFQ==" spinCount="100000" sheet="1" objects="1" scenarios="1"/>
  <mergeCells count="17">
    <mergeCell ref="A39:J39"/>
    <mergeCell ref="A42:J42"/>
    <mergeCell ref="A46:J46"/>
    <mergeCell ref="A1:C1"/>
    <mergeCell ref="F1:J1"/>
    <mergeCell ref="A2:E2"/>
    <mergeCell ref="F2:J2"/>
    <mergeCell ref="A3:E3"/>
    <mergeCell ref="A8:J8"/>
    <mergeCell ref="A12:J12"/>
    <mergeCell ref="A35:J35"/>
    <mergeCell ref="A4:E4"/>
    <mergeCell ref="A45:J45"/>
    <mergeCell ref="A24:J24"/>
    <mergeCell ref="A38:J38"/>
    <mergeCell ref="A41:J41"/>
    <mergeCell ref="A28:J28"/>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29:J31 J13:J22 J25:J26">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66"/>
    <pageSetUpPr fitToPage="1"/>
  </sheetPr>
  <dimension ref="A1:J55"/>
  <sheetViews>
    <sheetView view="pageBreakPreview" topLeftCell="A37" zoomScale="110" zoomScaleNormal="120" zoomScaleSheetLayoutView="110" workbookViewId="0">
      <selection activeCell="A47" sqref="A47:XFD55"/>
    </sheetView>
  </sheetViews>
  <sheetFormatPr defaultColWidth="9.42578125" defaultRowHeight="15" x14ac:dyDescent="0.25"/>
  <cols>
    <col min="1" max="1" width="3.42578125" style="2" customWidth="1"/>
    <col min="2" max="2" width="28.42578125" style="2" customWidth="1"/>
    <col min="3" max="3" width="6.85546875" style="2" customWidth="1"/>
    <col min="4" max="4" width="4.85546875" style="2" customWidth="1"/>
    <col min="5" max="5" width="15.140625" style="16" customWidth="1"/>
    <col min="6" max="9" width="11.5703125" style="2" customWidth="1"/>
    <col min="10" max="10" width="11.5703125" style="54" customWidth="1"/>
    <col min="11" max="16384" width="9.42578125" style="2"/>
  </cols>
  <sheetData>
    <row r="1" spans="1:10" s="139" customFormat="1" x14ac:dyDescent="0.25">
      <c r="A1" s="263"/>
      <c r="B1" s="263"/>
      <c r="C1" s="263"/>
      <c r="D1" s="137"/>
      <c r="E1" s="138"/>
      <c r="F1" s="274" t="s">
        <v>555</v>
      </c>
      <c r="G1" s="287"/>
      <c r="H1" s="287"/>
      <c r="I1" s="287"/>
      <c r="J1" s="287"/>
    </row>
    <row r="2" spans="1:10" s="139" customFormat="1" x14ac:dyDescent="0.25">
      <c r="A2" s="263" t="s">
        <v>290</v>
      </c>
      <c r="B2" s="263"/>
      <c r="C2" s="263"/>
      <c r="D2" s="263"/>
      <c r="E2" s="263"/>
      <c r="F2" s="263"/>
      <c r="G2" s="263"/>
      <c r="H2" s="263"/>
      <c r="I2" s="263"/>
      <c r="J2" s="263"/>
    </row>
    <row r="3" spans="1:10" s="139" customFormat="1" x14ac:dyDescent="0.25">
      <c r="A3" s="263" t="s">
        <v>291</v>
      </c>
      <c r="B3" s="263"/>
      <c r="C3" s="263"/>
      <c r="D3" s="263"/>
      <c r="E3" s="263"/>
      <c r="F3" s="138"/>
      <c r="G3" s="140"/>
      <c r="H3" s="140"/>
      <c r="I3" s="141"/>
      <c r="J3" s="141"/>
    </row>
    <row r="4" spans="1:10" s="139" customFormat="1" x14ac:dyDescent="0.25">
      <c r="A4" s="263" t="s">
        <v>292</v>
      </c>
      <c r="B4" s="263"/>
      <c r="C4" s="263"/>
      <c r="D4" s="263"/>
      <c r="E4" s="263"/>
      <c r="F4" s="138"/>
      <c r="G4" s="140"/>
      <c r="H4" s="140"/>
      <c r="I4" s="141"/>
      <c r="J4" s="141"/>
    </row>
    <row r="5" spans="1:10" s="139" customFormat="1" x14ac:dyDescent="0.25">
      <c r="A5" s="136"/>
      <c r="B5" s="136"/>
      <c r="C5" s="136"/>
      <c r="D5" s="136"/>
      <c r="E5" s="136"/>
      <c r="F5" s="138"/>
      <c r="G5" s="140"/>
      <c r="H5" s="140"/>
      <c r="I5" s="141"/>
      <c r="J5" s="141"/>
    </row>
    <row r="6" spans="1:10" s="6" customFormat="1" ht="6" customHeight="1" x14ac:dyDescent="0.15">
      <c r="E6" s="14"/>
      <c r="J6" s="55"/>
    </row>
    <row r="7" spans="1:10" ht="18" customHeight="1" x14ac:dyDescent="0.25">
      <c r="A7" s="289" t="s">
        <v>256</v>
      </c>
      <c r="B7" s="289"/>
      <c r="C7" s="289"/>
      <c r="D7" s="289"/>
      <c r="E7" s="289"/>
      <c r="F7" s="289"/>
      <c r="G7" s="289"/>
      <c r="H7" s="289"/>
      <c r="I7" s="289"/>
      <c r="J7" s="289"/>
    </row>
    <row r="8" spans="1:10" s="6" customFormat="1" ht="6" customHeight="1" x14ac:dyDescent="0.15">
      <c r="B8" s="13"/>
      <c r="C8" s="13"/>
      <c r="E8" s="14"/>
      <c r="J8" s="55"/>
    </row>
    <row r="9" spans="1:10" s="7" customFormat="1" ht="45" x14ac:dyDescent="0.15">
      <c r="A9" s="19" t="s">
        <v>2</v>
      </c>
      <c r="B9" s="19" t="s">
        <v>3</v>
      </c>
      <c r="C9" s="20" t="s">
        <v>4</v>
      </c>
      <c r="D9" s="20" t="s">
        <v>28</v>
      </c>
      <c r="E9" s="21" t="s">
        <v>5</v>
      </c>
      <c r="F9" s="21" t="s">
        <v>18</v>
      </c>
      <c r="G9" s="21" t="s">
        <v>19</v>
      </c>
      <c r="H9" s="21" t="s">
        <v>37</v>
      </c>
      <c r="I9" s="21" t="s">
        <v>22</v>
      </c>
      <c r="J9" s="56" t="s">
        <v>72</v>
      </c>
    </row>
    <row r="10" spans="1:10" s="7" customFormat="1" ht="12.75" customHeight="1" x14ac:dyDescent="0.15">
      <c r="A10" s="22">
        <v>1</v>
      </c>
      <c r="B10" s="22">
        <v>2</v>
      </c>
      <c r="C10" s="23">
        <v>3</v>
      </c>
      <c r="D10" s="23">
        <v>4</v>
      </c>
      <c r="E10" s="23">
        <v>5</v>
      </c>
      <c r="F10" s="23">
        <v>6</v>
      </c>
      <c r="G10" s="24" t="s">
        <v>20</v>
      </c>
      <c r="H10" s="23" t="s">
        <v>21</v>
      </c>
      <c r="I10" s="24" t="s">
        <v>23</v>
      </c>
      <c r="J10" s="57">
        <v>10</v>
      </c>
    </row>
    <row r="11" spans="1:10" s="8" customFormat="1" ht="15" customHeight="1" x14ac:dyDescent="0.2">
      <c r="A11" s="283" t="s">
        <v>629</v>
      </c>
      <c r="B11" s="283"/>
      <c r="C11" s="283"/>
      <c r="D11" s="283"/>
      <c r="E11" s="283"/>
      <c r="F11" s="283"/>
      <c r="G11" s="283"/>
      <c r="H11" s="283"/>
      <c r="I11" s="283"/>
      <c r="J11" s="283"/>
    </row>
    <row r="12" spans="1:10" s="65" customFormat="1" ht="20.100000000000001" customHeight="1" x14ac:dyDescent="0.25">
      <c r="A12" s="153">
        <v>1</v>
      </c>
      <c r="B12" s="159" t="s">
        <v>61</v>
      </c>
      <c r="C12" s="168">
        <v>1000</v>
      </c>
      <c r="D12" s="153" t="s">
        <v>1</v>
      </c>
      <c r="E12" s="234"/>
      <c r="F12" s="236"/>
      <c r="G12" s="157">
        <f>C12*ROUND(F12, 4)</f>
        <v>0</v>
      </c>
      <c r="H12" s="157">
        <f t="shared" ref="H12:H22" si="0">G12*0.095</f>
        <v>0</v>
      </c>
      <c r="I12" s="157">
        <f t="shared" ref="I12:I22" si="1">G12+H12</f>
        <v>0</v>
      </c>
      <c r="J12" s="257"/>
    </row>
    <row r="13" spans="1:10" s="65" customFormat="1" ht="30" customHeight="1" x14ac:dyDescent="0.2">
      <c r="A13" s="153">
        <v>2</v>
      </c>
      <c r="B13" s="101" t="s">
        <v>160</v>
      </c>
      <c r="C13" s="168">
        <v>300</v>
      </c>
      <c r="D13" s="153" t="s">
        <v>1</v>
      </c>
      <c r="E13" s="234"/>
      <c r="F13" s="236"/>
      <c r="G13" s="157">
        <f t="shared" ref="G13:G22" si="2">C13*ROUND(F13, 4)</f>
        <v>0</v>
      </c>
      <c r="H13" s="157">
        <f t="shared" si="0"/>
        <v>0</v>
      </c>
      <c r="I13" s="157">
        <f t="shared" si="1"/>
        <v>0</v>
      </c>
      <c r="J13" s="258"/>
    </row>
    <row r="14" spans="1:10" s="65" customFormat="1" ht="30" customHeight="1" x14ac:dyDescent="0.2">
      <c r="A14" s="153">
        <v>3</v>
      </c>
      <c r="B14" s="101" t="s">
        <v>62</v>
      </c>
      <c r="C14" s="168">
        <v>1000</v>
      </c>
      <c r="D14" s="153" t="s">
        <v>1</v>
      </c>
      <c r="E14" s="234"/>
      <c r="F14" s="236"/>
      <c r="G14" s="157">
        <f t="shared" si="2"/>
        <v>0</v>
      </c>
      <c r="H14" s="157">
        <f t="shared" si="0"/>
        <v>0</v>
      </c>
      <c r="I14" s="157">
        <f t="shared" si="1"/>
        <v>0</v>
      </c>
      <c r="J14" s="259"/>
    </row>
    <row r="15" spans="1:10" s="65" customFormat="1" ht="30" customHeight="1" x14ac:dyDescent="0.2">
      <c r="A15" s="153">
        <v>4</v>
      </c>
      <c r="B15" s="101" t="s">
        <v>63</v>
      </c>
      <c r="C15" s="168">
        <v>1000</v>
      </c>
      <c r="D15" s="153" t="s">
        <v>1</v>
      </c>
      <c r="E15" s="234"/>
      <c r="F15" s="236"/>
      <c r="G15" s="157">
        <f t="shared" si="2"/>
        <v>0</v>
      </c>
      <c r="H15" s="157">
        <f t="shared" si="0"/>
        <v>0</v>
      </c>
      <c r="I15" s="157">
        <f t="shared" si="1"/>
        <v>0</v>
      </c>
      <c r="J15" s="259"/>
    </row>
    <row r="16" spans="1:10" s="65" customFormat="1" ht="30" customHeight="1" x14ac:dyDescent="0.2">
      <c r="A16" s="153">
        <v>5</v>
      </c>
      <c r="B16" s="114" t="s">
        <v>94</v>
      </c>
      <c r="C16" s="168">
        <v>300</v>
      </c>
      <c r="D16" s="153" t="s">
        <v>1</v>
      </c>
      <c r="E16" s="234"/>
      <c r="F16" s="236"/>
      <c r="G16" s="157">
        <f t="shared" si="2"/>
        <v>0</v>
      </c>
      <c r="H16" s="157">
        <f t="shared" si="0"/>
        <v>0</v>
      </c>
      <c r="I16" s="157">
        <f t="shared" si="1"/>
        <v>0</v>
      </c>
      <c r="J16" s="259"/>
    </row>
    <row r="17" spans="1:10" s="86" customFormat="1" ht="30" customHeight="1" x14ac:dyDescent="0.2">
      <c r="A17" s="153">
        <v>6</v>
      </c>
      <c r="B17" s="101" t="s">
        <v>434</v>
      </c>
      <c r="C17" s="168">
        <v>1000</v>
      </c>
      <c r="D17" s="153" t="s">
        <v>1</v>
      </c>
      <c r="E17" s="234"/>
      <c r="F17" s="236"/>
      <c r="G17" s="157">
        <f t="shared" si="2"/>
        <v>0</v>
      </c>
      <c r="H17" s="157">
        <f t="shared" si="0"/>
        <v>0</v>
      </c>
      <c r="I17" s="157">
        <f t="shared" si="1"/>
        <v>0</v>
      </c>
      <c r="J17" s="259"/>
    </row>
    <row r="18" spans="1:10" s="65" customFormat="1" ht="30" customHeight="1" x14ac:dyDescent="0.2">
      <c r="A18" s="153">
        <v>7</v>
      </c>
      <c r="B18" s="101" t="s">
        <v>64</v>
      </c>
      <c r="C18" s="168">
        <v>400</v>
      </c>
      <c r="D18" s="153" t="s">
        <v>1</v>
      </c>
      <c r="E18" s="234"/>
      <c r="F18" s="236"/>
      <c r="G18" s="157">
        <f t="shared" si="2"/>
        <v>0</v>
      </c>
      <c r="H18" s="157">
        <f t="shared" si="0"/>
        <v>0</v>
      </c>
      <c r="I18" s="157">
        <f t="shared" si="1"/>
        <v>0</v>
      </c>
      <c r="J18" s="259"/>
    </row>
    <row r="19" spans="1:10" s="65" customFormat="1" ht="20.100000000000001" customHeight="1" x14ac:dyDescent="0.2">
      <c r="A19" s="153">
        <v>8</v>
      </c>
      <c r="B19" s="114" t="s">
        <v>95</v>
      </c>
      <c r="C19" s="168">
        <v>300</v>
      </c>
      <c r="D19" s="153" t="s">
        <v>1</v>
      </c>
      <c r="E19" s="234"/>
      <c r="F19" s="236"/>
      <c r="G19" s="157">
        <f t="shared" si="2"/>
        <v>0</v>
      </c>
      <c r="H19" s="157">
        <f t="shared" si="0"/>
        <v>0</v>
      </c>
      <c r="I19" s="157">
        <f t="shared" si="1"/>
        <v>0</v>
      </c>
      <c r="J19" s="259"/>
    </row>
    <row r="20" spans="1:10" s="65" customFormat="1" ht="20.100000000000001" customHeight="1" x14ac:dyDescent="0.2">
      <c r="A20" s="153">
        <v>9</v>
      </c>
      <c r="B20" s="101" t="s">
        <v>96</v>
      </c>
      <c r="C20" s="168">
        <v>300</v>
      </c>
      <c r="D20" s="153" t="s">
        <v>1</v>
      </c>
      <c r="E20" s="234"/>
      <c r="F20" s="236"/>
      <c r="G20" s="157">
        <f t="shared" si="2"/>
        <v>0</v>
      </c>
      <c r="H20" s="157">
        <f t="shared" si="0"/>
        <v>0</v>
      </c>
      <c r="I20" s="157">
        <f t="shared" si="1"/>
        <v>0</v>
      </c>
      <c r="J20" s="259"/>
    </row>
    <row r="21" spans="1:10" s="65" customFormat="1" ht="20.100000000000001" customHeight="1" x14ac:dyDescent="0.2">
      <c r="A21" s="153">
        <v>10</v>
      </c>
      <c r="B21" s="101" t="s">
        <v>97</v>
      </c>
      <c r="C21" s="168">
        <v>300</v>
      </c>
      <c r="D21" s="153" t="s">
        <v>1</v>
      </c>
      <c r="E21" s="234"/>
      <c r="F21" s="236"/>
      <c r="G21" s="157">
        <f t="shared" si="2"/>
        <v>0</v>
      </c>
      <c r="H21" s="157">
        <f t="shared" si="0"/>
        <v>0</v>
      </c>
      <c r="I21" s="157">
        <f t="shared" si="1"/>
        <v>0</v>
      </c>
      <c r="J21" s="259"/>
    </row>
    <row r="22" spans="1:10" s="65" customFormat="1" ht="20.100000000000001" customHeight="1" x14ac:dyDescent="0.2">
      <c r="A22" s="153">
        <v>11</v>
      </c>
      <c r="B22" s="101" t="s">
        <v>98</v>
      </c>
      <c r="C22" s="168">
        <v>300</v>
      </c>
      <c r="D22" s="153" t="s">
        <v>1</v>
      </c>
      <c r="E22" s="234"/>
      <c r="F22" s="236"/>
      <c r="G22" s="157">
        <f t="shared" si="2"/>
        <v>0</v>
      </c>
      <c r="H22" s="157">
        <f t="shared" si="0"/>
        <v>0</v>
      </c>
      <c r="I22" s="157">
        <f t="shared" si="1"/>
        <v>0</v>
      </c>
      <c r="J22" s="259"/>
    </row>
    <row r="23" spans="1:10" s="65" customFormat="1" ht="20.100000000000001" customHeight="1" x14ac:dyDescent="0.2">
      <c r="A23" s="153"/>
      <c r="B23" s="67" t="s">
        <v>630</v>
      </c>
      <c r="C23" s="98" t="s">
        <v>6</v>
      </c>
      <c r="D23" s="98" t="s">
        <v>6</v>
      </c>
      <c r="E23" s="68" t="s">
        <v>6</v>
      </c>
      <c r="F23" s="69" t="s">
        <v>6</v>
      </c>
      <c r="G23" s="148">
        <f>SUM(G12:G22)</f>
        <v>0</v>
      </c>
      <c r="H23" s="148">
        <f>SUM(H12:H22)</f>
        <v>0</v>
      </c>
      <c r="I23" s="148">
        <f>SUM(I12:I22)</f>
        <v>0</v>
      </c>
      <c r="J23" s="149">
        <f>SUM(J12:J22)</f>
        <v>0</v>
      </c>
    </row>
    <row r="24" spans="1:10" s="65" customFormat="1" ht="15" customHeight="1" x14ac:dyDescent="0.2">
      <c r="A24" s="283" t="s">
        <v>631</v>
      </c>
      <c r="B24" s="283"/>
      <c r="C24" s="283"/>
      <c r="D24" s="283"/>
      <c r="E24" s="283"/>
      <c r="F24" s="283"/>
      <c r="G24" s="283"/>
      <c r="H24" s="283"/>
      <c r="I24" s="283"/>
      <c r="J24" s="283"/>
    </row>
    <row r="25" spans="1:10" s="86" customFormat="1" ht="32.25" customHeight="1" x14ac:dyDescent="0.2">
      <c r="A25" s="153">
        <v>1</v>
      </c>
      <c r="B25" s="155" t="s">
        <v>161</v>
      </c>
      <c r="C25" s="170">
        <v>120</v>
      </c>
      <c r="D25" s="153" t="s">
        <v>1</v>
      </c>
      <c r="E25" s="234"/>
      <c r="F25" s="236"/>
      <c r="G25" s="157">
        <f>C25*ROUND(F25, 4)</f>
        <v>0</v>
      </c>
      <c r="H25" s="157">
        <f t="shared" ref="H25:H34" si="3">G25*0.095</f>
        <v>0</v>
      </c>
      <c r="I25" s="157">
        <f t="shared" ref="I25:I34" si="4">G25+H25</f>
        <v>0</v>
      </c>
      <c r="J25" s="240"/>
    </row>
    <row r="26" spans="1:10" s="65" customFormat="1" ht="34.5" customHeight="1" x14ac:dyDescent="0.2">
      <c r="A26" s="153">
        <v>2</v>
      </c>
      <c r="B26" s="155" t="s">
        <v>162</v>
      </c>
      <c r="C26" s="170">
        <v>300</v>
      </c>
      <c r="D26" s="153" t="s">
        <v>1</v>
      </c>
      <c r="E26" s="234"/>
      <c r="F26" s="236"/>
      <c r="G26" s="157">
        <f t="shared" ref="G26:G34" si="5">C26*ROUND(F26, 4)</f>
        <v>0</v>
      </c>
      <c r="H26" s="157">
        <f t="shared" si="3"/>
        <v>0</v>
      </c>
      <c r="I26" s="157">
        <f t="shared" si="4"/>
        <v>0</v>
      </c>
      <c r="J26" s="240"/>
    </row>
    <row r="27" spans="1:10" s="152" customFormat="1" ht="33.75" customHeight="1" x14ac:dyDescent="0.2">
      <c r="A27" s="153">
        <v>3</v>
      </c>
      <c r="B27" s="155" t="s">
        <v>470</v>
      </c>
      <c r="C27" s="170">
        <v>120</v>
      </c>
      <c r="D27" s="153" t="s">
        <v>1</v>
      </c>
      <c r="E27" s="234"/>
      <c r="F27" s="236"/>
      <c r="G27" s="157">
        <f t="shared" si="5"/>
        <v>0</v>
      </c>
      <c r="H27" s="157">
        <f t="shared" si="3"/>
        <v>0</v>
      </c>
      <c r="I27" s="157">
        <f t="shared" si="4"/>
        <v>0</v>
      </c>
      <c r="J27" s="240"/>
    </row>
    <row r="28" spans="1:10" s="65" customFormat="1" ht="30" customHeight="1" x14ac:dyDescent="0.2">
      <c r="A28" s="153">
        <v>4</v>
      </c>
      <c r="B28" s="82" t="s">
        <v>65</v>
      </c>
      <c r="C28" s="168">
        <v>500</v>
      </c>
      <c r="D28" s="153" t="s">
        <v>1</v>
      </c>
      <c r="E28" s="234"/>
      <c r="F28" s="236"/>
      <c r="G28" s="157">
        <f t="shared" si="5"/>
        <v>0</v>
      </c>
      <c r="H28" s="157">
        <f t="shared" si="3"/>
        <v>0</v>
      </c>
      <c r="I28" s="157">
        <f t="shared" si="4"/>
        <v>0</v>
      </c>
      <c r="J28" s="240"/>
    </row>
    <row r="29" spans="1:10" s="65" customFormat="1" ht="41.25" customHeight="1" x14ac:dyDescent="0.2">
      <c r="A29" s="153">
        <v>5</v>
      </c>
      <c r="B29" s="82" t="s">
        <v>149</v>
      </c>
      <c r="C29" s="170">
        <v>200</v>
      </c>
      <c r="D29" s="153" t="s">
        <v>1</v>
      </c>
      <c r="E29" s="234"/>
      <c r="F29" s="236"/>
      <c r="G29" s="157">
        <f t="shared" si="5"/>
        <v>0</v>
      </c>
      <c r="H29" s="157">
        <f t="shared" si="3"/>
        <v>0</v>
      </c>
      <c r="I29" s="157">
        <f t="shared" si="4"/>
        <v>0</v>
      </c>
      <c r="J29" s="240"/>
    </row>
    <row r="30" spans="1:10" s="65" customFormat="1" ht="40.35" customHeight="1" x14ac:dyDescent="0.2">
      <c r="A30" s="153">
        <v>6</v>
      </c>
      <c r="B30" s="82" t="s">
        <v>163</v>
      </c>
      <c r="C30" s="170">
        <v>250</v>
      </c>
      <c r="D30" s="153" t="s">
        <v>1</v>
      </c>
      <c r="E30" s="234"/>
      <c r="F30" s="236"/>
      <c r="G30" s="157">
        <f t="shared" si="5"/>
        <v>0</v>
      </c>
      <c r="H30" s="157">
        <f t="shared" si="3"/>
        <v>0</v>
      </c>
      <c r="I30" s="157">
        <f t="shared" si="4"/>
        <v>0</v>
      </c>
      <c r="J30" s="240"/>
    </row>
    <row r="31" spans="1:10" s="65" customFormat="1" ht="40.35" customHeight="1" x14ac:dyDescent="0.2">
      <c r="A31" s="153">
        <v>7</v>
      </c>
      <c r="B31" s="82" t="s">
        <v>164</v>
      </c>
      <c r="C31" s="168">
        <v>250</v>
      </c>
      <c r="D31" s="153" t="s">
        <v>1</v>
      </c>
      <c r="E31" s="234"/>
      <c r="F31" s="236"/>
      <c r="G31" s="157">
        <f t="shared" si="5"/>
        <v>0</v>
      </c>
      <c r="H31" s="157">
        <f t="shared" si="3"/>
        <v>0</v>
      </c>
      <c r="I31" s="157">
        <f t="shared" si="4"/>
        <v>0</v>
      </c>
      <c r="J31" s="240"/>
    </row>
    <row r="32" spans="1:10" s="152" customFormat="1" ht="40.5" x14ac:dyDescent="0.2">
      <c r="A32" s="153">
        <v>8</v>
      </c>
      <c r="B32" s="82" t="s">
        <v>150</v>
      </c>
      <c r="C32" s="170">
        <v>200</v>
      </c>
      <c r="D32" s="153" t="s">
        <v>1</v>
      </c>
      <c r="E32" s="234"/>
      <c r="F32" s="236"/>
      <c r="G32" s="157">
        <f t="shared" si="5"/>
        <v>0</v>
      </c>
      <c r="H32" s="157">
        <f t="shared" si="3"/>
        <v>0</v>
      </c>
      <c r="I32" s="157">
        <f t="shared" si="4"/>
        <v>0</v>
      </c>
      <c r="J32" s="240"/>
    </row>
    <row r="33" spans="1:10" s="152" customFormat="1" ht="13.5" x14ac:dyDescent="0.2">
      <c r="A33" s="153">
        <v>9</v>
      </c>
      <c r="B33" s="82" t="s">
        <v>481</v>
      </c>
      <c r="C33" s="170">
        <v>500</v>
      </c>
      <c r="D33" s="153" t="s">
        <v>1</v>
      </c>
      <c r="E33" s="234"/>
      <c r="F33" s="236"/>
      <c r="G33" s="157">
        <f t="shared" si="5"/>
        <v>0</v>
      </c>
      <c r="H33" s="157">
        <f t="shared" si="3"/>
        <v>0</v>
      </c>
      <c r="I33" s="157">
        <f t="shared" si="4"/>
        <v>0</v>
      </c>
      <c r="J33" s="240"/>
    </row>
    <row r="34" spans="1:10" s="65" customFormat="1" ht="40.5" x14ac:dyDescent="0.2">
      <c r="A34" s="153">
        <v>10</v>
      </c>
      <c r="B34" s="82" t="s">
        <v>471</v>
      </c>
      <c r="C34" s="170">
        <v>380</v>
      </c>
      <c r="D34" s="153" t="s">
        <v>1</v>
      </c>
      <c r="E34" s="234"/>
      <c r="F34" s="236"/>
      <c r="G34" s="157">
        <f t="shared" si="5"/>
        <v>0</v>
      </c>
      <c r="H34" s="157">
        <f t="shared" si="3"/>
        <v>0</v>
      </c>
      <c r="I34" s="157">
        <f t="shared" si="4"/>
        <v>0</v>
      </c>
      <c r="J34" s="240"/>
    </row>
    <row r="35" spans="1:10" s="65" customFormat="1" ht="20.100000000000001" customHeight="1" x14ac:dyDescent="0.2">
      <c r="A35" s="97"/>
      <c r="B35" s="67" t="s">
        <v>632</v>
      </c>
      <c r="C35" s="98" t="s">
        <v>6</v>
      </c>
      <c r="D35" s="98" t="s">
        <v>6</v>
      </c>
      <c r="E35" s="68" t="s">
        <v>6</v>
      </c>
      <c r="F35" s="69" t="s">
        <v>6</v>
      </c>
      <c r="G35" s="148">
        <f>SUM(G25:G34)</f>
        <v>0</v>
      </c>
      <c r="H35" s="148">
        <f>SUM(H25:H34)</f>
        <v>0</v>
      </c>
      <c r="I35" s="148">
        <f>SUM(I25:I34)</f>
        <v>0</v>
      </c>
      <c r="J35" s="149">
        <f>SUM(J25:J34)</f>
        <v>0</v>
      </c>
    </row>
    <row r="36" spans="1:10" s="65" customFormat="1" ht="15" customHeight="1" x14ac:dyDescent="0.2">
      <c r="A36" s="283" t="s">
        <v>633</v>
      </c>
      <c r="B36" s="283"/>
      <c r="C36" s="283"/>
      <c r="D36" s="283"/>
      <c r="E36" s="283"/>
      <c r="F36" s="283"/>
      <c r="G36" s="283"/>
      <c r="H36" s="283"/>
      <c r="I36" s="283"/>
      <c r="J36" s="283"/>
    </row>
    <row r="37" spans="1:10" s="65" customFormat="1" ht="30" customHeight="1" x14ac:dyDescent="0.2">
      <c r="A37" s="153">
        <v>1</v>
      </c>
      <c r="B37" s="155" t="s">
        <v>152</v>
      </c>
      <c r="C37" s="167">
        <v>30</v>
      </c>
      <c r="D37" s="153" t="s">
        <v>1</v>
      </c>
      <c r="E37" s="234"/>
      <c r="F37" s="236"/>
      <c r="G37" s="157">
        <f>C37*ROUND(F37, 4)</f>
        <v>0</v>
      </c>
      <c r="H37" s="157">
        <f t="shared" ref="H37:H39" si="6">G37*0.095</f>
        <v>0</v>
      </c>
      <c r="I37" s="157">
        <f t="shared" ref="I37:I39" si="7">G37+H37</f>
        <v>0</v>
      </c>
      <c r="J37" s="240"/>
    </row>
    <row r="38" spans="1:10" s="65" customFormat="1" ht="30" customHeight="1" x14ac:dyDescent="0.2">
      <c r="A38" s="153">
        <v>2</v>
      </c>
      <c r="B38" s="155" t="s">
        <v>151</v>
      </c>
      <c r="C38" s="169">
        <v>1200</v>
      </c>
      <c r="D38" s="153" t="s">
        <v>1</v>
      </c>
      <c r="E38" s="234"/>
      <c r="F38" s="236"/>
      <c r="G38" s="157">
        <f t="shared" ref="G38:G39" si="8">C38*ROUND(F38, 4)</f>
        <v>0</v>
      </c>
      <c r="H38" s="157">
        <f t="shared" si="6"/>
        <v>0</v>
      </c>
      <c r="I38" s="157">
        <f t="shared" si="7"/>
        <v>0</v>
      </c>
      <c r="J38" s="240"/>
    </row>
    <row r="39" spans="1:10" s="65" customFormat="1" ht="30" customHeight="1" x14ac:dyDescent="0.2">
      <c r="A39" s="153">
        <v>3</v>
      </c>
      <c r="B39" s="155" t="s">
        <v>257</v>
      </c>
      <c r="C39" s="167">
        <v>120</v>
      </c>
      <c r="D39" s="153" t="s">
        <v>1</v>
      </c>
      <c r="E39" s="234"/>
      <c r="F39" s="236"/>
      <c r="G39" s="157">
        <f t="shared" si="8"/>
        <v>0</v>
      </c>
      <c r="H39" s="157">
        <f t="shared" si="6"/>
        <v>0</v>
      </c>
      <c r="I39" s="157">
        <f t="shared" si="7"/>
        <v>0</v>
      </c>
      <c r="J39" s="240"/>
    </row>
    <row r="40" spans="1:10" s="65" customFormat="1" ht="20.100000000000001" customHeight="1" x14ac:dyDescent="0.2">
      <c r="A40" s="97"/>
      <c r="B40" s="73" t="s">
        <v>360</v>
      </c>
      <c r="C40" s="67"/>
      <c r="D40" s="98" t="s">
        <v>6</v>
      </c>
      <c r="E40" s="68" t="s">
        <v>6</v>
      </c>
      <c r="F40" s="69" t="s">
        <v>6</v>
      </c>
      <c r="G40" s="148">
        <f>SUM(G37:G39)</f>
        <v>0</v>
      </c>
      <c r="H40" s="148">
        <f>SUM(H37:H39)</f>
        <v>0</v>
      </c>
      <c r="I40" s="148">
        <f>SUM(I37:I39)</f>
        <v>0</v>
      </c>
      <c r="J40" s="149">
        <f>SUM(J37:J39)</f>
        <v>0</v>
      </c>
    </row>
    <row r="41" spans="1:10" s="93" customFormat="1" ht="17.100000000000001" customHeight="1" x14ac:dyDescent="0.25">
      <c r="A41" s="110"/>
      <c r="B41" s="111"/>
      <c r="C41" s="112"/>
      <c r="D41" s="113"/>
      <c r="E41" s="111"/>
      <c r="F41" s="111"/>
      <c r="G41" s="111"/>
      <c r="H41" s="111"/>
      <c r="I41" s="111"/>
      <c r="J41" s="111"/>
    </row>
    <row r="42" spans="1:10" s="96" customFormat="1" ht="12.95" customHeight="1" x14ac:dyDescent="0.2">
      <c r="A42" s="104" t="s">
        <v>36</v>
      </c>
      <c r="B42" s="91"/>
      <c r="C42" s="102"/>
      <c r="D42" s="103"/>
      <c r="E42" s="91"/>
      <c r="F42" s="91"/>
      <c r="G42" s="91"/>
      <c r="H42" s="91"/>
      <c r="I42" s="91"/>
      <c r="J42" s="91"/>
    </row>
    <row r="43" spans="1:10" s="96" customFormat="1" ht="12.95" customHeight="1" x14ac:dyDescent="0.2">
      <c r="A43" s="288" t="s">
        <v>219</v>
      </c>
      <c r="B43" s="288"/>
      <c r="C43" s="288"/>
      <c r="D43" s="288"/>
      <c r="E43" s="288"/>
      <c r="F43" s="288"/>
      <c r="G43" s="288"/>
      <c r="H43" s="288"/>
      <c r="I43" s="288"/>
      <c r="J43" s="288"/>
    </row>
    <row r="44" spans="1:10" s="96" customFormat="1" ht="12.95" customHeight="1" x14ac:dyDescent="0.2">
      <c r="A44" s="288" t="s">
        <v>220</v>
      </c>
      <c r="B44" s="288"/>
      <c r="C44" s="288"/>
      <c r="D44" s="288"/>
      <c r="E44" s="288"/>
      <c r="F44" s="288"/>
      <c r="G44" s="288"/>
      <c r="H44" s="288"/>
      <c r="I44" s="288"/>
      <c r="J44" s="288"/>
    </row>
    <row r="45" spans="1:10" s="96" customFormat="1" ht="12.95" customHeight="1" x14ac:dyDescent="0.2">
      <c r="A45" s="286" t="s">
        <v>221</v>
      </c>
      <c r="B45" s="286"/>
      <c r="C45" s="286"/>
      <c r="D45" s="286"/>
      <c r="E45" s="286"/>
      <c r="F45" s="286"/>
      <c r="G45" s="286"/>
      <c r="H45" s="286"/>
      <c r="I45" s="286"/>
      <c r="J45" s="286"/>
    </row>
    <row r="46" spans="1:10" s="93" customFormat="1" ht="17.100000000000001" customHeight="1" x14ac:dyDescent="0.2">
      <c r="E46" s="15"/>
    </row>
    <row r="47" spans="1:10" s="54" customFormat="1" ht="15" customHeight="1" x14ac:dyDescent="0.25">
      <c r="A47" s="266" t="s">
        <v>24</v>
      </c>
      <c r="B47" s="266"/>
      <c r="C47" s="266"/>
      <c r="D47" s="266"/>
      <c r="E47" s="266"/>
      <c r="F47" s="266"/>
      <c r="G47" s="266"/>
      <c r="H47" s="266"/>
      <c r="I47" s="266"/>
      <c r="J47" s="266"/>
    </row>
    <row r="48" spans="1:10" s="54" customFormat="1" ht="29.25" customHeight="1" x14ac:dyDescent="0.25">
      <c r="A48" s="260" t="s">
        <v>73</v>
      </c>
      <c r="B48" s="260"/>
      <c r="C48" s="260"/>
      <c r="D48" s="260"/>
      <c r="E48" s="260"/>
      <c r="F48" s="260"/>
      <c r="G48" s="260"/>
      <c r="H48" s="260"/>
      <c r="I48" s="260"/>
      <c r="J48" s="260"/>
    </row>
    <row r="49" spans="1:10" s="54" customFormat="1" x14ac:dyDescent="0.25">
      <c r="A49" s="242" t="s">
        <v>711</v>
      </c>
      <c r="B49" s="255"/>
      <c r="C49" s="255"/>
      <c r="D49" s="255"/>
      <c r="E49" s="255"/>
      <c r="F49" s="255"/>
      <c r="G49" s="255"/>
      <c r="H49" s="255"/>
      <c r="I49" s="255"/>
      <c r="J49" s="255"/>
    </row>
    <row r="50" spans="1:10" s="54" customFormat="1" ht="15" customHeight="1" x14ac:dyDescent="0.25">
      <c r="A50" s="261" t="s">
        <v>712</v>
      </c>
      <c r="B50" s="261"/>
      <c r="C50" s="261"/>
      <c r="D50" s="261"/>
      <c r="E50" s="261"/>
      <c r="F50" s="261"/>
      <c r="G50" s="261"/>
      <c r="H50" s="261"/>
      <c r="I50" s="261"/>
      <c r="J50" s="261"/>
    </row>
    <row r="51" spans="1:10" s="54" customFormat="1" ht="27.75" customHeight="1" x14ac:dyDescent="0.25">
      <c r="A51" s="261" t="s">
        <v>715</v>
      </c>
      <c r="B51" s="261"/>
      <c r="C51" s="261"/>
      <c r="D51" s="261"/>
      <c r="E51" s="261"/>
      <c r="F51" s="261"/>
      <c r="G51" s="261"/>
      <c r="H51" s="261"/>
      <c r="I51" s="261"/>
      <c r="J51" s="261"/>
    </row>
    <row r="52" spans="1:10" s="54" customFormat="1" x14ac:dyDescent="0.25">
      <c r="A52" s="107" t="s">
        <v>74</v>
      </c>
      <c r="B52" s="256"/>
      <c r="C52" s="256"/>
      <c r="D52" s="256"/>
      <c r="E52" s="256"/>
      <c r="F52" s="256"/>
      <c r="G52" s="256"/>
      <c r="H52" s="256"/>
      <c r="I52" s="256"/>
      <c r="J52" s="256"/>
    </row>
    <row r="53" spans="1:10" s="54" customFormat="1" x14ac:dyDescent="0.25">
      <c r="A53" s="107" t="s">
        <v>75</v>
      </c>
      <c r="B53" s="256"/>
      <c r="C53" s="256"/>
      <c r="D53" s="256"/>
      <c r="E53" s="256"/>
      <c r="F53" s="256"/>
      <c r="G53" s="256"/>
      <c r="H53" s="256"/>
      <c r="I53" s="256"/>
      <c r="J53" s="256"/>
    </row>
    <row r="54" spans="1:10" s="54" customFormat="1" ht="30.75" customHeight="1" x14ac:dyDescent="0.25">
      <c r="A54" s="261" t="s">
        <v>713</v>
      </c>
      <c r="B54" s="261"/>
      <c r="C54" s="261"/>
      <c r="D54" s="261"/>
      <c r="E54" s="261"/>
      <c r="F54" s="261"/>
      <c r="G54" s="261"/>
      <c r="H54" s="261"/>
      <c r="I54" s="261"/>
      <c r="J54" s="261"/>
    </row>
    <row r="55" spans="1:10" s="54" customFormat="1" ht="30.75" customHeight="1" x14ac:dyDescent="0.25">
      <c r="A55" s="261" t="s">
        <v>714</v>
      </c>
      <c r="B55" s="261"/>
      <c r="C55" s="261"/>
      <c r="D55" s="261"/>
      <c r="E55" s="261"/>
      <c r="F55" s="261"/>
      <c r="G55" s="261"/>
      <c r="H55" s="261"/>
      <c r="I55" s="261"/>
      <c r="J55" s="261"/>
    </row>
  </sheetData>
  <sheetProtection algorithmName="SHA-512" hashValue="TqJ65eS2ZjhHYZ/AzpAvgpebK9R76Kcvdg9e8ivt4+5/k+rkjCmSkiFu82rYFwlRqW8klxwoIO1JqxJ4fRJVGw==" saltValue="IwwQKBTZu4aVq+YRza8EqQ==" spinCount="100000" sheet="1" objects="1" scenarios="1"/>
  <mergeCells count="19">
    <mergeCell ref="A47:J47"/>
    <mergeCell ref="A48:J48"/>
    <mergeCell ref="A50:J50"/>
    <mergeCell ref="A54:J54"/>
    <mergeCell ref="A11:J11"/>
    <mergeCell ref="A24:J24"/>
    <mergeCell ref="A36:J36"/>
    <mergeCell ref="A1:C1"/>
    <mergeCell ref="F1:J1"/>
    <mergeCell ref="A2:E2"/>
    <mergeCell ref="F2:J2"/>
    <mergeCell ref="A3:E3"/>
    <mergeCell ref="A4:E4"/>
    <mergeCell ref="A7:J7"/>
    <mergeCell ref="A43:J43"/>
    <mergeCell ref="A44:J44"/>
    <mergeCell ref="A45:J45"/>
    <mergeCell ref="A55:J55"/>
    <mergeCell ref="A51:J51"/>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37:J39 J25:J34">
      <formula1>1</formula1>
    </dataValidation>
  </dataValidations>
  <pageMargins left="0.62992125984251968" right="0.23622047244094491" top="0.55118110236220474" bottom="0.35433070866141736" header="0.31496062992125984" footer="0.31496062992125984"/>
  <pageSetup paperSize="9" fitToHeight="0" orientation="landscape" cellComments="asDisplayed"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66"/>
    <pageSetUpPr fitToPage="1"/>
  </sheetPr>
  <dimension ref="A1:J81"/>
  <sheetViews>
    <sheetView view="pageBreakPreview" topLeftCell="A64" zoomScale="90" zoomScaleNormal="120" zoomScaleSheetLayoutView="90" workbookViewId="0">
      <selection activeCell="A72" sqref="A72:XFD80"/>
    </sheetView>
  </sheetViews>
  <sheetFormatPr defaultColWidth="9.42578125" defaultRowHeight="15" x14ac:dyDescent="0.25"/>
  <cols>
    <col min="1" max="1" width="3.42578125" style="2" customWidth="1"/>
    <col min="2" max="2" width="32.5703125" style="33" customWidth="1"/>
    <col min="3" max="3" width="7" style="2" customWidth="1"/>
    <col min="4" max="4" width="5.42578125" style="2" customWidth="1"/>
    <col min="5" max="5" width="16.5703125" style="2" customWidth="1"/>
    <col min="6" max="9" width="11.5703125" style="2" customWidth="1"/>
    <col min="10" max="10" width="11.5703125" style="54" customWidth="1"/>
    <col min="11" max="16384" width="9.42578125" style="2"/>
  </cols>
  <sheetData>
    <row r="1" spans="1:10" s="139" customFormat="1" x14ac:dyDescent="0.25">
      <c r="A1" s="263"/>
      <c r="B1" s="263"/>
      <c r="C1" s="263"/>
      <c r="D1" s="137"/>
      <c r="E1" s="138"/>
      <c r="F1" s="274" t="s">
        <v>555</v>
      </c>
      <c r="G1" s="287"/>
      <c r="H1" s="287"/>
      <c r="I1" s="287"/>
      <c r="J1" s="287"/>
    </row>
    <row r="2" spans="1:10" s="139" customFormat="1" x14ac:dyDescent="0.25">
      <c r="A2" s="263" t="s">
        <v>290</v>
      </c>
      <c r="B2" s="263"/>
      <c r="C2" s="263"/>
      <c r="D2" s="263"/>
      <c r="E2" s="263"/>
      <c r="F2" s="263"/>
      <c r="G2" s="263"/>
      <c r="H2" s="263"/>
      <c r="I2" s="263"/>
      <c r="J2" s="263"/>
    </row>
    <row r="3" spans="1:10" s="139" customFormat="1" x14ac:dyDescent="0.25">
      <c r="A3" s="263" t="s">
        <v>291</v>
      </c>
      <c r="B3" s="263"/>
      <c r="C3" s="263"/>
      <c r="D3" s="263"/>
      <c r="E3" s="263"/>
      <c r="F3" s="138"/>
      <c r="G3" s="140"/>
      <c r="H3" s="140"/>
      <c r="I3" s="141"/>
      <c r="J3" s="141"/>
    </row>
    <row r="4" spans="1:10" s="139" customFormat="1" x14ac:dyDescent="0.25">
      <c r="A4" s="263" t="s">
        <v>292</v>
      </c>
      <c r="B4" s="263"/>
      <c r="C4" s="263"/>
      <c r="D4" s="263"/>
      <c r="E4" s="263"/>
      <c r="F4" s="138"/>
      <c r="G4" s="140"/>
      <c r="H4" s="140"/>
      <c r="I4" s="141"/>
      <c r="J4" s="141"/>
    </row>
    <row r="5" spans="1:10" s="139" customFormat="1" x14ac:dyDescent="0.25">
      <c r="A5" s="136"/>
      <c r="B5" s="136"/>
      <c r="C5" s="136"/>
      <c r="D5" s="136"/>
      <c r="E5" s="136"/>
      <c r="F5" s="138"/>
      <c r="G5" s="140"/>
      <c r="H5" s="140"/>
      <c r="I5" s="141"/>
      <c r="J5" s="141"/>
    </row>
    <row r="6" spans="1:10" s="6" customFormat="1" ht="6" customHeight="1" x14ac:dyDescent="0.15">
      <c r="B6" s="32"/>
      <c r="J6" s="55"/>
    </row>
    <row r="7" spans="1:10" s="25" customFormat="1" ht="18" customHeight="1" x14ac:dyDescent="0.3">
      <c r="A7" s="269" t="s">
        <v>258</v>
      </c>
      <c r="B7" s="269"/>
      <c r="C7" s="269"/>
      <c r="D7" s="269"/>
      <c r="E7" s="269"/>
      <c r="F7" s="269"/>
      <c r="G7" s="269"/>
      <c r="H7" s="269"/>
      <c r="I7" s="269"/>
      <c r="J7" s="269"/>
    </row>
    <row r="8" spans="1:10" s="6" customFormat="1" ht="6" customHeight="1" x14ac:dyDescent="0.15">
      <c r="B8" s="129"/>
      <c r="C8" s="13"/>
      <c r="J8" s="55"/>
    </row>
    <row r="9" spans="1:10" s="7" customFormat="1" ht="51" customHeight="1" x14ac:dyDescent="0.15">
      <c r="A9" s="19" t="s">
        <v>2</v>
      </c>
      <c r="B9" s="44" t="s">
        <v>3</v>
      </c>
      <c r="C9" s="20" t="s">
        <v>4</v>
      </c>
      <c r="D9" s="20" t="s">
        <v>28</v>
      </c>
      <c r="E9" s="21" t="s">
        <v>5</v>
      </c>
      <c r="F9" s="21" t="s">
        <v>18</v>
      </c>
      <c r="G9" s="21" t="s">
        <v>19</v>
      </c>
      <c r="H9" s="21" t="s">
        <v>37</v>
      </c>
      <c r="I9" s="21" t="s">
        <v>22</v>
      </c>
      <c r="J9" s="56" t="s">
        <v>72</v>
      </c>
    </row>
    <row r="10" spans="1:10" s="7" customFormat="1" ht="12.75" customHeight="1" x14ac:dyDescent="0.15">
      <c r="A10" s="22">
        <v>1</v>
      </c>
      <c r="B10" s="47">
        <v>2</v>
      </c>
      <c r="C10" s="23">
        <v>3</v>
      </c>
      <c r="D10" s="23">
        <v>4</v>
      </c>
      <c r="E10" s="23">
        <v>5</v>
      </c>
      <c r="F10" s="23">
        <v>6</v>
      </c>
      <c r="G10" s="24" t="s">
        <v>20</v>
      </c>
      <c r="H10" s="23" t="s">
        <v>21</v>
      </c>
      <c r="I10" s="24" t="s">
        <v>23</v>
      </c>
      <c r="J10" s="57">
        <v>10</v>
      </c>
    </row>
    <row r="11" spans="1:10" s="8" customFormat="1" ht="15.75" customHeight="1" x14ac:dyDescent="0.2">
      <c r="A11" s="267" t="s">
        <v>634</v>
      </c>
      <c r="B11" s="268"/>
      <c r="C11" s="268"/>
      <c r="D11" s="268"/>
      <c r="E11" s="268"/>
      <c r="F11" s="268"/>
      <c r="G11" s="268"/>
      <c r="H11" s="268"/>
      <c r="I11" s="268"/>
      <c r="J11" s="268"/>
    </row>
    <row r="12" spans="1:10" s="65" customFormat="1" ht="20.100000000000001" customHeight="1" x14ac:dyDescent="0.2">
      <c r="A12" s="153">
        <v>1</v>
      </c>
      <c r="B12" s="158" t="s">
        <v>66</v>
      </c>
      <c r="C12" s="167">
        <v>1200</v>
      </c>
      <c r="D12" s="153" t="s">
        <v>1</v>
      </c>
      <c r="E12" s="234"/>
      <c r="F12" s="236"/>
      <c r="G12" s="157">
        <f>C12*ROUND(F12, 4)</f>
        <v>0</v>
      </c>
      <c r="H12" s="157">
        <f t="shared" ref="H12:H35" si="0">G12*0.095</f>
        <v>0</v>
      </c>
      <c r="I12" s="157">
        <f t="shared" ref="I12:I35" si="1">G12+H12</f>
        <v>0</v>
      </c>
      <c r="J12" s="240"/>
    </row>
    <row r="13" spans="1:10" s="65" customFormat="1" ht="20.100000000000001" customHeight="1" x14ac:dyDescent="0.2">
      <c r="A13" s="153">
        <v>2</v>
      </c>
      <c r="B13" s="158" t="s">
        <v>67</v>
      </c>
      <c r="C13" s="168">
        <v>500</v>
      </c>
      <c r="D13" s="153" t="s">
        <v>1</v>
      </c>
      <c r="E13" s="234"/>
      <c r="F13" s="236"/>
      <c r="G13" s="157">
        <f t="shared" ref="G13:G35" si="2">C13*ROUND(F13, 4)</f>
        <v>0</v>
      </c>
      <c r="H13" s="157">
        <f t="shared" si="0"/>
        <v>0</v>
      </c>
      <c r="I13" s="157">
        <f t="shared" si="1"/>
        <v>0</v>
      </c>
      <c r="J13" s="240"/>
    </row>
    <row r="14" spans="1:10" s="65" customFormat="1" ht="20.100000000000001" customHeight="1" x14ac:dyDescent="0.2">
      <c r="A14" s="153">
        <v>3</v>
      </c>
      <c r="B14" s="158" t="s">
        <v>530</v>
      </c>
      <c r="C14" s="168">
        <v>600</v>
      </c>
      <c r="D14" s="153" t="s">
        <v>1</v>
      </c>
      <c r="E14" s="234"/>
      <c r="F14" s="236"/>
      <c r="G14" s="157">
        <f t="shared" si="2"/>
        <v>0</v>
      </c>
      <c r="H14" s="157">
        <f t="shared" si="0"/>
        <v>0</v>
      </c>
      <c r="I14" s="157">
        <f t="shared" si="1"/>
        <v>0</v>
      </c>
      <c r="J14" s="240"/>
    </row>
    <row r="15" spans="1:10" s="65" customFormat="1" ht="20.100000000000001" customHeight="1" x14ac:dyDescent="0.2">
      <c r="A15" s="153">
        <v>4</v>
      </c>
      <c r="B15" s="158" t="s">
        <v>68</v>
      </c>
      <c r="C15" s="167">
        <v>10</v>
      </c>
      <c r="D15" s="153" t="s">
        <v>1</v>
      </c>
      <c r="E15" s="234"/>
      <c r="F15" s="236"/>
      <c r="G15" s="157">
        <f t="shared" si="2"/>
        <v>0</v>
      </c>
      <c r="H15" s="157">
        <f t="shared" si="0"/>
        <v>0</v>
      </c>
      <c r="I15" s="157">
        <f t="shared" si="1"/>
        <v>0</v>
      </c>
      <c r="J15" s="240"/>
    </row>
    <row r="16" spans="1:10" s="152" customFormat="1" ht="20.100000000000001" customHeight="1" x14ac:dyDescent="0.2">
      <c r="A16" s="153">
        <v>5</v>
      </c>
      <c r="B16" s="158" t="s">
        <v>475</v>
      </c>
      <c r="C16" s="167">
        <v>120</v>
      </c>
      <c r="D16" s="153" t="s">
        <v>1</v>
      </c>
      <c r="E16" s="234"/>
      <c r="F16" s="236"/>
      <c r="G16" s="157">
        <f t="shared" si="2"/>
        <v>0</v>
      </c>
      <c r="H16" s="157">
        <f t="shared" si="0"/>
        <v>0</v>
      </c>
      <c r="I16" s="157">
        <f t="shared" si="1"/>
        <v>0</v>
      </c>
      <c r="J16" s="240"/>
    </row>
    <row r="17" spans="1:10" s="65" customFormat="1" ht="20.100000000000001" customHeight="1" x14ac:dyDescent="0.2">
      <c r="A17" s="153">
        <v>6</v>
      </c>
      <c r="B17" s="158" t="s">
        <v>579</v>
      </c>
      <c r="C17" s="167">
        <v>50</v>
      </c>
      <c r="D17" s="153" t="s">
        <v>1</v>
      </c>
      <c r="E17" s="234"/>
      <c r="F17" s="236"/>
      <c r="G17" s="157">
        <f t="shared" si="2"/>
        <v>0</v>
      </c>
      <c r="H17" s="157">
        <f t="shared" si="0"/>
        <v>0</v>
      </c>
      <c r="I17" s="157">
        <f t="shared" si="1"/>
        <v>0</v>
      </c>
      <c r="J17" s="240"/>
    </row>
    <row r="18" spans="1:10" s="65" customFormat="1" ht="20.100000000000001" customHeight="1" x14ac:dyDescent="0.2">
      <c r="A18" s="153">
        <v>7</v>
      </c>
      <c r="B18" s="158" t="s">
        <v>259</v>
      </c>
      <c r="C18" s="167">
        <v>30</v>
      </c>
      <c r="D18" s="153" t="s">
        <v>1</v>
      </c>
      <c r="E18" s="234"/>
      <c r="F18" s="236"/>
      <c r="G18" s="157">
        <f t="shared" si="2"/>
        <v>0</v>
      </c>
      <c r="H18" s="157">
        <f t="shared" si="0"/>
        <v>0</v>
      </c>
      <c r="I18" s="157">
        <f t="shared" si="1"/>
        <v>0</v>
      </c>
      <c r="J18" s="240"/>
    </row>
    <row r="19" spans="1:10" s="65" customFormat="1" ht="20.100000000000001" customHeight="1" x14ac:dyDescent="0.2">
      <c r="A19" s="153">
        <v>8</v>
      </c>
      <c r="B19" s="158" t="s">
        <v>260</v>
      </c>
      <c r="C19" s="167">
        <v>400</v>
      </c>
      <c r="D19" s="153" t="s">
        <v>1</v>
      </c>
      <c r="E19" s="234"/>
      <c r="F19" s="236"/>
      <c r="G19" s="157">
        <f t="shared" si="2"/>
        <v>0</v>
      </c>
      <c r="H19" s="157">
        <f t="shared" si="0"/>
        <v>0</v>
      </c>
      <c r="I19" s="157">
        <f t="shared" si="1"/>
        <v>0</v>
      </c>
      <c r="J19" s="240"/>
    </row>
    <row r="20" spans="1:10" s="152" customFormat="1" ht="20.100000000000001" customHeight="1" x14ac:dyDescent="0.2">
      <c r="A20" s="153">
        <v>9</v>
      </c>
      <c r="B20" s="158" t="s">
        <v>531</v>
      </c>
      <c r="C20" s="167">
        <v>200</v>
      </c>
      <c r="D20" s="153" t="s">
        <v>1</v>
      </c>
      <c r="E20" s="234"/>
      <c r="F20" s="236"/>
      <c r="G20" s="157">
        <f t="shared" si="2"/>
        <v>0</v>
      </c>
      <c r="H20" s="157">
        <f t="shared" si="0"/>
        <v>0</v>
      </c>
      <c r="I20" s="157">
        <f t="shared" si="1"/>
        <v>0</v>
      </c>
      <c r="J20" s="240"/>
    </row>
    <row r="21" spans="1:10" s="65" customFormat="1" ht="20.100000000000001" customHeight="1" x14ac:dyDescent="0.2">
      <c r="A21" s="153">
        <v>10</v>
      </c>
      <c r="B21" s="158" t="s">
        <v>165</v>
      </c>
      <c r="C21" s="167">
        <v>200</v>
      </c>
      <c r="D21" s="153" t="s">
        <v>1</v>
      </c>
      <c r="E21" s="234"/>
      <c r="F21" s="236"/>
      <c r="G21" s="157">
        <f t="shared" si="2"/>
        <v>0</v>
      </c>
      <c r="H21" s="157">
        <f t="shared" si="0"/>
        <v>0</v>
      </c>
      <c r="I21" s="157">
        <f t="shared" si="1"/>
        <v>0</v>
      </c>
      <c r="J21" s="240"/>
    </row>
    <row r="22" spans="1:10" s="65" customFormat="1" ht="25.5" customHeight="1" x14ac:dyDescent="0.2">
      <c r="A22" s="153">
        <v>11</v>
      </c>
      <c r="B22" s="158" t="s">
        <v>435</v>
      </c>
      <c r="C22" s="167">
        <v>600</v>
      </c>
      <c r="D22" s="153" t="s">
        <v>1</v>
      </c>
      <c r="E22" s="234"/>
      <c r="F22" s="236"/>
      <c r="G22" s="157">
        <f t="shared" si="2"/>
        <v>0</v>
      </c>
      <c r="H22" s="157">
        <f t="shared" si="0"/>
        <v>0</v>
      </c>
      <c r="I22" s="157">
        <f t="shared" si="1"/>
        <v>0</v>
      </c>
      <c r="J22" s="240"/>
    </row>
    <row r="23" spans="1:10" s="65" customFormat="1" ht="33.75" customHeight="1" x14ac:dyDescent="0.2">
      <c r="A23" s="153">
        <v>12</v>
      </c>
      <c r="B23" s="158" t="s">
        <v>472</v>
      </c>
      <c r="C23" s="167">
        <v>900</v>
      </c>
      <c r="D23" s="153" t="s">
        <v>1</v>
      </c>
      <c r="E23" s="234"/>
      <c r="F23" s="236"/>
      <c r="G23" s="157">
        <f t="shared" si="2"/>
        <v>0</v>
      </c>
      <c r="H23" s="157">
        <f t="shared" si="0"/>
        <v>0</v>
      </c>
      <c r="I23" s="157">
        <f t="shared" si="1"/>
        <v>0</v>
      </c>
      <c r="J23" s="240"/>
    </row>
    <row r="24" spans="1:10" s="65" customFormat="1" ht="27" customHeight="1" x14ac:dyDescent="0.2">
      <c r="A24" s="153">
        <v>13</v>
      </c>
      <c r="B24" s="158" t="s">
        <v>473</v>
      </c>
      <c r="C24" s="168">
        <v>800</v>
      </c>
      <c r="D24" s="153" t="s">
        <v>1</v>
      </c>
      <c r="E24" s="234"/>
      <c r="F24" s="236"/>
      <c r="G24" s="157">
        <f t="shared" si="2"/>
        <v>0</v>
      </c>
      <c r="H24" s="157">
        <f t="shared" si="0"/>
        <v>0</v>
      </c>
      <c r="I24" s="157">
        <f t="shared" si="1"/>
        <v>0</v>
      </c>
      <c r="J24" s="240"/>
    </row>
    <row r="25" spans="1:10" s="109" customFormat="1" ht="29.25" customHeight="1" x14ac:dyDescent="0.2">
      <c r="A25" s="153">
        <v>14</v>
      </c>
      <c r="B25" s="158" t="s">
        <v>536</v>
      </c>
      <c r="C25" s="169">
        <v>800</v>
      </c>
      <c r="D25" s="108" t="s">
        <v>1</v>
      </c>
      <c r="E25" s="247"/>
      <c r="F25" s="248"/>
      <c r="G25" s="157">
        <f t="shared" si="2"/>
        <v>0</v>
      </c>
      <c r="H25" s="157">
        <f t="shared" si="0"/>
        <v>0</v>
      </c>
      <c r="I25" s="157">
        <f t="shared" si="1"/>
        <v>0</v>
      </c>
      <c r="J25" s="249"/>
    </row>
    <row r="26" spans="1:10" s="109" customFormat="1" ht="29.25" customHeight="1" x14ac:dyDescent="0.2">
      <c r="A26" s="153">
        <v>15</v>
      </c>
      <c r="B26" s="158" t="s">
        <v>580</v>
      </c>
      <c r="C26" s="169">
        <v>1000</v>
      </c>
      <c r="D26" s="108" t="s">
        <v>1</v>
      </c>
      <c r="E26" s="247"/>
      <c r="F26" s="248"/>
      <c r="G26" s="157">
        <f t="shared" si="2"/>
        <v>0</v>
      </c>
      <c r="H26" s="157">
        <f t="shared" si="0"/>
        <v>0</v>
      </c>
      <c r="I26" s="157">
        <f t="shared" si="1"/>
        <v>0</v>
      </c>
      <c r="J26" s="249"/>
    </row>
    <row r="27" spans="1:10" s="65" customFormat="1" ht="20.100000000000001" customHeight="1" x14ac:dyDescent="0.2">
      <c r="A27" s="153">
        <v>16</v>
      </c>
      <c r="B27" s="158" t="s">
        <v>397</v>
      </c>
      <c r="C27" s="167">
        <v>60</v>
      </c>
      <c r="D27" s="153" t="s">
        <v>1</v>
      </c>
      <c r="E27" s="234"/>
      <c r="F27" s="236"/>
      <c r="G27" s="157">
        <f t="shared" si="2"/>
        <v>0</v>
      </c>
      <c r="H27" s="157">
        <f t="shared" si="0"/>
        <v>0</v>
      </c>
      <c r="I27" s="157">
        <f t="shared" si="1"/>
        <v>0</v>
      </c>
      <c r="J27" s="240"/>
    </row>
    <row r="28" spans="1:10" s="65" customFormat="1" ht="20.100000000000001" customHeight="1" x14ac:dyDescent="0.2">
      <c r="A28" s="153">
        <v>17</v>
      </c>
      <c r="B28" s="158" t="s">
        <v>261</v>
      </c>
      <c r="C28" s="167">
        <v>150</v>
      </c>
      <c r="D28" s="153" t="s">
        <v>1</v>
      </c>
      <c r="E28" s="234"/>
      <c r="F28" s="236"/>
      <c r="G28" s="157">
        <f t="shared" si="2"/>
        <v>0</v>
      </c>
      <c r="H28" s="157">
        <f t="shared" si="0"/>
        <v>0</v>
      </c>
      <c r="I28" s="157">
        <f t="shared" si="1"/>
        <v>0</v>
      </c>
      <c r="J28" s="240"/>
    </row>
    <row r="29" spans="1:10" s="65" customFormat="1" ht="20.100000000000001" customHeight="1" x14ac:dyDescent="0.2">
      <c r="A29" s="153">
        <v>18</v>
      </c>
      <c r="B29" s="158" t="s">
        <v>262</v>
      </c>
      <c r="C29" s="167">
        <v>400</v>
      </c>
      <c r="D29" s="153" t="s">
        <v>1</v>
      </c>
      <c r="E29" s="234"/>
      <c r="F29" s="236"/>
      <c r="G29" s="157">
        <f t="shared" si="2"/>
        <v>0</v>
      </c>
      <c r="H29" s="157">
        <f t="shared" si="0"/>
        <v>0</v>
      </c>
      <c r="I29" s="157">
        <f t="shared" si="1"/>
        <v>0</v>
      </c>
      <c r="J29" s="240"/>
    </row>
    <row r="30" spans="1:10" s="152" customFormat="1" ht="20.25" customHeight="1" x14ac:dyDescent="0.2">
      <c r="A30" s="153">
        <v>19</v>
      </c>
      <c r="B30" s="158" t="s">
        <v>166</v>
      </c>
      <c r="C30" s="167">
        <v>400</v>
      </c>
      <c r="D30" s="153" t="s">
        <v>1</v>
      </c>
      <c r="E30" s="234"/>
      <c r="F30" s="236"/>
      <c r="G30" s="157">
        <f t="shared" si="2"/>
        <v>0</v>
      </c>
      <c r="H30" s="157">
        <f t="shared" si="0"/>
        <v>0</v>
      </c>
      <c r="I30" s="157">
        <f t="shared" si="1"/>
        <v>0</v>
      </c>
      <c r="J30" s="240"/>
    </row>
    <row r="31" spans="1:10" s="109" customFormat="1" ht="26.25" customHeight="1" x14ac:dyDescent="0.2">
      <c r="A31" s="153">
        <v>20</v>
      </c>
      <c r="B31" s="158" t="s">
        <v>550</v>
      </c>
      <c r="C31" s="169">
        <v>100</v>
      </c>
      <c r="D31" s="108" t="s">
        <v>1</v>
      </c>
      <c r="E31" s="247"/>
      <c r="F31" s="248"/>
      <c r="G31" s="157">
        <f t="shared" si="2"/>
        <v>0</v>
      </c>
      <c r="H31" s="157">
        <f t="shared" si="0"/>
        <v>0</v>
      </c>
      <c r="I31" s="157">
        <f t="shared" si="1"/>
        <v>0</v>
      </c>
      <c r="J31" s="249"/>
    </row>
    <row r="32" spans="1:10" s="93" customFormat="1" ht="20.100000000000001" customHeight="1" x14ac:dyDescent="0.2">
      <c r="A32" s="153">
        <v>21</v>
      </c>
      <c r="B32" s="158" t="s">
        <v>13</v>
      </c>
      <c r="C32" s="167">
        <v>100</v>
      </c>
      <c r="D32" s="153" t="s">
        <v>1</v>
      </c>
      <c r="E32" s="234"/>
      <c r="F32" s="236"/>
      <c r="G32" s="157">
        <f t="shared" si="2"/>
        <v>0</v>
      </c>
      <c r="H32" s="157">
        <f t="shared" si="0"/>
        <v>0</v>
      </c>
      <c r="I32" s="157">
        <f t="shared" si="1"/>
        <v>0</v>
      </c>
      <c r="J32" s="240"/>
    </row>
    <row r="33" spans="1:10" s="93" customFormat="1" ht="20.100000000000001" customHeight="1" x14ac:dyDescent="0.2">
      <c r="A33" s="153">
        <v>22</v>
      </c>
      <c r="B33" s="158" t="s">
        <v>69</v>
      </c>
      <c r="C33" s="167">
        <v>100</v>
      </c>
      <c r="D33" s="153" t="s">
        <v>1</v>
      </c>
      <c r="E33" s="234"/>
      <c r="F33" s="236"/>
      <c r="G33" s="157">
        <f t="shared" si="2"/>
        <v>0</v>
      </c>
      <c r="H33" s="157">
        <f t="shared" si="0"/>
        <v>0</v>
      </c>
      <c r="I33" s="157">
        <f t="shared" si="1"/>
        <v>0</v>
      </c>
      <c r="J33" s="240"/>
    </row>
    <row r="34" spans="1:10" s="109" customFormat="1" ht="24.75" customHeight="1" x14ac:dyDescent="0.2">
      <c r="A34" s="153">
        <v>23</v>
      </c>
      <c r="B34" s="158" t="s">
        <v>581</v>
      </c>
      <c r="C34" s="169">
        <v>1000</v>
      </c>
      <c r="D34" s="108" t="s">
        <v>1</v>
      </c>
      <c r="E34" s="247"/>
      <c r="F34" s="248"/>
      <c r="G34" s="157">
        <f t="shared" si="2"/>
        <v>0</v>
      </c>
      <c r="H34" s="157">
        <f t="shared" si="0"/>
        <v>0</v>
      </c>
      <c r="I34" s="157">
        <f t="shared" si="1"/>
        <v>0</v>
      </c>
      <c r="J34" s="249"/>
    </row>
    <row r="35" spans="1:10" s="93" customFormat="1" ht="23.25" customHeight="1" x14ac:dyDescent="0.2">
      <c r="A35" s="153">
        <v>24</v>
      </c>
      <c r="B35" s="158" t="s">
        <v>167</v>
      </c>
      <c r="C35" s="167">
        <v>1000</v>
      </c>
      <c r="D35" s="153" t="s">
        <v>1</v>
      </c>
      <c r="E35" s="234"/>
      <c r="F35" s="236"/>
      <c r="G35" s="157">
        <f t="shared" si="2"/>
        <v>0</v>
      </c>
      <c r="H35" s="157">
        <f t="shared" si="0"/>
        <v>0</v>
      </c>
      <c r="I35" s="157">
        <f t="shared" si="1"/>
        <v>0</v>
      </c>
      <c r="J35" s="240"/>
    </row>
    <row r="36" spans="1:10" s="65" customFormat="1" ht="20.100000000000001" customHeight="1" x14ac:dyDescent="0.2">
      <c r="A36" s="97"/>
      <c r="B36" s="73" t="s">
        <v>361</v>
      </c>
      <c r="C36" s="98" t="s">
        <v>6</v>
      </c>
      <c r="D36" s="98" t="s">
        <v>6</v>
      </c>
      <c r="E36" s="68" t="s">
        <v>6</v>
      </c>
      <c r="F36" s="69" t="s">
        <v>6</v>
      </c>
      <c r="G36" s="148">
        <f>SUM(G12:G35)</f>
        <v>0</v>
      </c>
      <c r="H36" s="148">
        <f>SUM(H12:H35)</f>
        <v>0</v>
      </c>
      <c r="I36" s="148">
        <f>SUM(I12:I35)</f>
        <v>0</v>
      </c>
      <c r="J36" s="149">
        <f>SUM(J12:J35)</f>
        <v>0</v>
      </c>
    </row>
    <row r="37" spans="1:10" s="65" customFormat="1" ht="15" customHeight="1" x14ac:dyDescent="0.2">
      <c r="A37" s="267" t="s">
        <v>635</v>
      </c>
      <c r="B37" s="268"/>
      <c r="C37" s="268"/>
      <c r="D37" s="268"/>
      <c r="E37" s="268"/>
      <c r="F37" s="268"/>
      <c r="G37" s="268"/>
      <c r="H37" s="268"/>
      <c r="I37" s="268"/>
      <c r="J37" s="268"/>
    </row>
    <row r="38" spans="1:10" s="65" customFormat="1" ht="20.100000000000001" customHeight="1" x14ac:dyDescent="0.2">
      <c r="A38" s="116">
        <v>1</v>
      </c>
      <c r="B38" s="158" t="s">
        <v>10</v>
      </c>
      <c r="C38" s="167">
        <v>50</v>
      </c>
      <c r="D38" s="153" t="s">
        <v>1</v>
      </c>
      <c r="E38" s="243"/>
      <c r="F38" s="236"/>
      <c r="G38" s="157">
        <f>C38*ROUND(F38, 4)</f>
        <v>0</v>
      </c>
      <c r="H38" s="157">
        <f t="shared" ref="H38:H51" si="3">G38*0.095</f>
        <v>0</v>
      </c>
      <c r="I38" s="157">
        <f t="shared" ref="I38:I51" si="4">G38+H38</f>
        <v>0</v>
      </c>
      <c r="J38" s="241" t="s">
        <v>6</v>
      </c>
    </row>
    <row r="39" spans="1:10" s="93" customFormat="1" ht="15.75" customHeight="1" x14ac:dyDescent="0.2">
      <c r="A39" s="153">
        <v>2</v>
      </c>
      <c r="B39" s="158" t="s">
        <v>478</v>
      </c>
      <c r="C39" s="167">
        <v>100</v>
      </c>
      <c r="D39" s="153" t="s">
        <v>1</v>
      </c>
      <c r="E39" s="243"/>
      <c r="F39" s="236"/>
      <c r="G39" s="157">
        <f t="shared" ref="G39:G51" si="5">C39*ROUND(F39, 4)</f>
        <v>0</v>
      </c>
      <c r="H39" s="157">
        <f t="shared" si="3"/>
        <v>0</v>
      </c>
      <c r="I39" s="157">
        <f t="shared" si="4"/>
        <v>0</v>
      </c>
      <c r="J39" s="241" t="s">
        <v>6</v>
      </c>
    </row>
    <row r="40" spans="1:10" s="93" customFormat="1" ht="15.75" customHeight="1" x14ac:dyDescent="0.2">
      <c r="A40" s="116">
        <v>3</v>
      </c>
      <c r="B40" s="158" t="s">
        <v>232</v>
      </c>
      <c r="C40" s="167">
        <v>120</v>
      </c>
      <c r="D40" s="153" t="s">
        <v>1</v>
      </c>
      <c r="E40" s="243"/>
      <c r="F40" s="236"/>
      <c r="G40" s="157">
        <f t="shared" si="5"/>
        <v>0</v>
      </c>
      <c r="H40" s="157">
        <f t="shared" si="3"/>
        <v>0</v>
      </c>
      <c r="I40" s="157">
        <f t="shared" si="4"/>
        <v>0</v>
      </c>
      <c r="J40" s="241" t="s">
        <v>6</v>
      </c>
    </row>
    <row r="41" spans="1:10" s="86" customFormat="1" ht="15.75" customHeight="1" x14ac:dyDescent="0.2">
      <c r="A41" s="116">
        <v>4</v>
      </c>
      <c r="B41" s="158" t="s">
        <v>233</v>
      </c>
      <c r="C41" s="167">
        <v>50</v>
      </c>
      <c r="D41" s="153" t="s">
        <v>1</v>
      </c>
      <c r="E41" s="243"/>
      <c r="F41" s="236"/>
      <c r="G41" s="157">
        <f t="shared" si="5"/>
        <v>0</v>
      </c>
      <c r="H41" s="157">
        <f t="shared" si="3"/>
        <v>0</v>
      </c>
      <c r="I41" s="157">
        <f t="shared" si="4"/>
        <v>0</v>
      </c>
      <c r="J41" s="241" t="s">
        <v>6</v>
      </c>
    </row>
    <row r="42" spans="1:10" s="93" customFormat="1" ht="15.75" customHeight="1" x14ac:dyDescent="0.2">
      <c r="A42" s="153">
        <v>5</v>
      </c>
      <c r="B42" s="158" t="s">
        <v>234</v>
      </c>
      <c r="C42" s="156">
        <v>10</v>
      </c>
      <c r="D42" s="153" t="s">
        <v>1</v>
      </c>
      <c r="E42" s="243"/>
      <c r="F42" s="236"/>
      <c r="G42" s="157">
        <f t="shared" si="5"/>
        <v>0</v>
      </c>
      <c r="H42" s="157">
        <f t="shared" si="3"/>
        <v>0</v>
      </c>
      <c r="I42" s="157">
        <f t="shared" si="4"/>
        <v>0</v>
      </c>
      <c r="J42" s="241" t="s">
        <v>6</v>
      </c>
    </row>
    <row r="43" spans="1:10" s="152" customFormat="1" ht="20.100000000000001" customHeight="1" x14ac:dyDescent="0.2">
      <c r="A43" s="116">
        <v>6</v>
      </c>
      <c r="B43" s="158" t="s">
        <v>476</v>
      </c>
      <c r="C43" s="167">
        <v>80</v>
      </c>
      <c r="D43" s="153" t="s">
        <v>1</v>
      </c>
      <c r="E43" s="243"/>
      <c r="F43" s="236"/>
      <c r="G43" s="157">
        <f t="shared" si="5"/>
        <v>0</v>
      </c>
      <c r="H43" s="157">
        <f t="shared" si="3"/>
        <v>0</v>
      </c>
      <c r="I43" s="157">
        <f t="shared" si="4"/>
        <v>0</v>
      </c>
      <c r="J43" s="241" t="s">
        <v>6</v>
      </c>
    </row>
    <row r="44" spans="1:10" s="152" customFormat="1" ht="20.100000000000001" customHeight="1" x14ac:dyDescent="0.2">
      <c r="A44" s="116">
        <v>7</v>
      </c>
      <c r="B44" s="158" t="s">
        <v>474</v>
      </c>
      <c r="C44" s="167">
        <v>70</v>
      </c>
      <c r="D44" s="153" t="s">
        <v>1</v>
      </c>
      <c r="E44" s="243"/>
      <c r="F44" s="236"/>
      <c r="G44" s="157">
        <f t="shared" si="5"/>
        <v>0</v>
      </c>
      <c r="H44" s="157">
        <f t="shared" si="3"/>
        <v>0</v>
      </c>
      <c r="I44" s="157">
        <f t="shared" si="4"/>
        <v>0</v>
      </c>
      <c r="J44" s="241" t="s">
        <v>6</v>
      </c>
    </row>
    <row r="45" spans="1:10" s="152" customFormat="1" ht="20.100000000000001" customHeight="1" x14ac:dyDescent="0.2">
      <c r="A45" s="153">
        <v>8</v>
      </c>
      <c r="B45" s="158" t="s">
        <v>477</v>
      </c>
      <c r="C45" s="167">
        <v>100</v>
      </c>
      <c r="D45" s="153" t="s">
        <v>1</v>
      </c>
      <c r="E45" s="243"/>
      <c r="F45" s="236"/>
      <c r="G45" s="157">
        <f t="shared" si="5"/>
        <v>0</v>
      </c>
      <c r="H45" s="157">
        <f t="shared" si="3"/>
        <v>0</v>
      </c>
      <c r="I45" s="157">
        <f t="shared" si="4"/>
        <v>0</v>
      </c>
      <c r="J45" s="241" t="s">
        <v>6</v>
      </c>
    </row>
    <row r="46" spans="1:10" s="65" customFormat="1" ht="20.100000000000001" customHeight="1" x14ac:dyDescent="0.2">
      <c r="A46" s="116">
        <v>9</v>
      </c>
      <c r="B46" s="158" t="s">
        <v>11</v>
      </c>
      <c r="C46" s="167">
        <v>50</v>
      </c>
      <c r="D46" s="153" t="s">
        <v>1</v>
      </c>
      <c r="E46" s="243"/>
      <c r="F46" s="236"/>
      <c r="G46" s="157">
        <f t="shared" si="5"/>
        <v>0</v>
      </c>
      <c r="H46" s="157">
        <f t="shared" si="3"/>
        <v>0</v>
      </c>
      <c r="I46" s="157">
        <f t="shared" si="4"/>
        <v>0</v>
      </c>
      <c r="J46" s="241" t="s">
        <v>6</v>
      </c>
    </row>
    <row r="47" spans="1:10" s="93" customFormat="1" ht="20.100000000000001" customHeight="1" x14ac:dyDescent="0.2">
      <c r="A47" s="116">
        <v>10</v>
      </c>
      <c r="B47" s="158" t="s">
        <v>12</v>
      </c>
      <c r="C47" s="167">
        <v>10</v>
      </c>
      <c r="D47" s="153" t="s">
        <v>1</v>
      </c>
      <c r="E47" s="243"/>
      <c r="F47" s="236"/>
      <c r="G47" s="157">
        <f t="shared" si="5"/>
        <v>0</v>
      </c>
      <c r="H47" s="157">
        <f t="shared" si="3"/>
        <v>0</v>
      </c>
      <c r="I47" s="157">
        <f t="shared" si="4"/>
        <v>0</v>
      </c>
      <c r="J47" s="241" t="s">
        <v>6</v>
      </c>
    </row>
    <row r="48" spans="1:10" s="65" customFormat="1" ht="20.100000000000001" customHeight="1" x14ac:dyDescent="0.2">
      <c r="A48" s="153">
        <v>11</v>
      </c>
      <c r="B48" s="158" t="s">
        <v>231</v>
      </c>
      <c r="C48" s="167">
        <v>50</v>
      </c>
      <c r="D48" s="153" t="s">
        <v>1</v>
      </c>
      <c r="E48" s="243"/>
      <c r="F48" s="236"/>
      <c r="G48" s="157">
        <f t="shared" si="5"/>
        <v>0</v>
      </c>
      <c r="H48" s="157">
        <f t="shared" si="3"/>
        <v>0</v>
      </c>
      <c r="I48" s="157">
        <f t="shared" si="4"/>
        <v>0</v>
      </c>
      <c r="J48" s="241" t="s">
        <v>6</v>
      </c>
    </row>
    <row r="49" spans="1:10" s="65" customFormat="1" ht="20.100000000000001" customHeight="1" x14ac:dyDescent="0.2">
      <c r="A49" s="116">
        <v>12</v>
      </c>
      <c r="B49" s="158" t="s">
        <v>14</v>
      </c>
      <c r="C49" s="167">
        <v>50</v>
      </c>
      <c r="D49" s="153" t="s">
        <v>1</v>
      </c>
      <c r="E49" s="243"/>
      <c r="F49" s="236"/>
      <c r="G49" s="157">
        <f t="shared" si="5"/>
        <v>0</v>
      </c>
      <c r="H49" s="157">
        <f t="shared" si="3"/>
        <v>0</v>
      </c>
      <c r="I49" s="157">
        <f t="shared" si="4"/>
        <v>0</v>
      </c>
      <c r="J49" s="241" t="s">
        <v>6</v>
      </c>
    </row>
    <row r="50" spans="1:10" s="117" customFormat="1" ht="19.5" customHeight="1" x14ac:dyDescent="0.2">
      <c r="A50" s="116">
        <v>13</v>
      </c>
      <c r="B50" s="158" t="s">
        <v>230</v>
      </c>
      <c r="C50" s="168">
        <v>30</v>
      </c>
      <c r="D50" s="116" t="s">
        <v>1</v>
      </c>
      <c r="E50" s="299"/>
      <c r="F50" s="236"/>
      <c r="G50" s="157">
        <f t="shared" si="5"/>
        <v>0</v>
      </c>
      <c r="H50" s="157">
        <f t="shared" si="3"/>
        <v>0</v>
      </c>
      <c r="I50" s="157">
        <f t="shared" si="4"/>
        <v>0</v>
      </c>
      <c r="J50" s="241" t="s">
        <v>6</v>
      </c>
    </row>
    <row r="51" spans="1:10" s="117" customFormat="1" ht="19.5" customHeight="1" x14ac:dyDescent="0.2">
      <c r="A51" s="153">
        <v>14</v>
      </c>
      <c r="B51" s="158" t="s">
        <v>229</v>
      </c>
      <c r="C51" s="168">
        <v>20</v>
      </c>
      <c r="D51" s="116" t="s">
        <v>1</v>
      </c>
      <c r="E51" s="299"/>
      <c r="F51" s="236"/>
      <c r="G51" s="157">
        <f t="shared" si="5"/>
        <v>0</v>
      </c>
      <c r="H51" s="157">
        <f t="shared" si="3"/>
        <v>0</v>
      </c>
      <c r="I51" s="157">
        <f t="shared" si="4"/>
        <v>0</v>
      </c>
      <c r="J51" s="241" t="s">
        <v>6</v>
      </c>
    </row>
    <row r="52" spans="1:10" s="65" customFormat="1" ht="20.100000000000001" customHeight="1" x14ac:dyDescent="0.2">
      <c r="A52" s="97"/>
      <c r="B52" s="73" t="s">
        <v>362</v>
      </c>
      <c r="C52" s="98" t="s">
        <v>6</v>
      </c>
      <c r="D52" s="98" t="s">
        <v>6</v>
      </c>
      <c r="E52" s="68" t="s">
        <v>6</v>
      </c>
      <c r="F52" s="69" t="s">
        <v>6</v>
      </c>
      <c r="G52" s="148">
        <f>SUM(G38:G51)</f>
        <v>0</v>
      </c>
      <c r="H52" s="148">
        <f>SUM(H38:H51)</f>
        <v>0</v>
      </c>
      <c r="I52" s="148">
        <f>SUM(I38:I51)</f>
        <v>0</v>
      </c>
      <c r="J52" s="241" t="s">
        <v>6</v>
      </c>
    </row>
    <row r="53" spans="1:10" s="65" customFormat="1" ht="15" customHeight="1" x14ac:dyDescent="0.2">
      <c r="A53" s="267" t="s">
        <v>636</v>
      </c>
      <c r="B53" s="268"/>
      <c r="C53" s="268"/>
      <c r="D53" s="268"/>
      <c r="E53" s="268"/>
      <c r="F53" s="268"/>
      <c r="G53" s="268"/>
      <c r="H53" s="268"/>
      <c r="I53" s="268"/>
      <c r="J53" s="268"/>
    </row>
    <row r="54" spans="1:10" s="65" customFormat="1" ht="30" customHeight="1" x14ac:dyDescent="0.2">
      <c r="A54" s="153">
        <v>1</v>
      </c>
      <c r="B54" s="158" t="s">
        <v>216</v>
      </c>
      <c r="C54" s="170">
        <v>60</v>
      </c>
      <c r="D54" s="153" t="s">
        <v>1</v>
      </c>
      <c r="E54" s="234"/>
      <c r="F54" s="236"/>
      <c r="G54" s="157">
        <f>C54*ROUND(F54, 4)</f>
        <v>0</v>
      </c>
      <c r="H54" s="157">
        <f t="shared" ref="H54:H69" si="6">G54*0.095</f>
        <v>0</v>
      </c>
      <c r="I54" s="157">
        <f t="shared" ref="I54:I69" si="7">G54+H54</f>
        <v>0</v>
      </c>
      <c r="J54" s="240"/>
    </row>
    <row r="55" spans="1:10" s="65" customFormat="1" ht="30" customHeight="1" x14ac:dyDescent="0.2">
      <c r="A55" s="153">
        <v>2</v>
      </c>
      <c r="B55" s="158" t="s">
        <v>479</v>
      </c>
      <c r="C55" s="167">
        <v>10</v>
      </c>
      <c r="D55" s="153" t="s">
        <v>1</v>
      </c>
      <c r="E55" s="234"/>
      <c r="F55" s="236"/>
      <c r="G55" s="157">
        <f t="shared" ref="G55:G69" si="8">C55*ROUND(F55, 4)</f>
        <v>0</v>
      </c>
      <c r="H55" s="157">
        <f t="shared" si="6"/>
        <v>0</v>
      </c>
      <c r="I55" s="157">
        <f t="shared" si="7"/>
        <v>0</v>
      </c>
      <c r="J55" s="240"/>
    </row>
    <row r="56" spans="1:10" s="109" customFormat="1" ht="30" customHeight="1" x14ac:dyDescent="0.2">
      <c r="A56" s="108">
        <v>3</v>
      </c>
      <c r="B56" s="158" t="s">
        <v>583</v>
      </c>
      <c r="C56" s="169">
        <v>150</v>
      </c>
      <c r="D56" s="108" t="s">
        <v>1</v>
      </c>
      <c r="E56" s="247"/>
      <c r="F56" s="248"/>
      <c r="G56" s="157">
        <f t="shared" si="8"/>
        <v>0</v>
      </c>
      <c r="H56" s="157">
        <f t="shared" si="6"/>
        <v>0</v>
      </c>
      <c r="I56" s="157">
        <f t="shared" si="7"/>
        <v>0</v>
      </c>
      <c r="J56" s="249"/>
    </row>
    <row r="57" spans="1:10" s="65" customFormat="1" ht="30" customHeight="1" x14ac:dyDescent="0.2">
      <c r="A57" s="153">
        <v>4</v>
      </c>
      <c r="B57" s="158" t="s">
        <v>480</v>
      </c>
      <c r="C57" s="168">
        <v>10</v>
      </c>
      <c r="D57" s="153" t="s">
        <v>1</v>
      </c>
      <c r="E57" s="234"/>
      <c r="F57" s="236"/>
      <c r="G57" s="157">
        <f t="shared" si="8"/>
        <v>0</v>
      </c>
      <c r="H57" s="157">
        <f t="shared" si="6"/>
        <v>0</v>
      </c>
      <c r="I57" s="157">
        <f t="shared" si="7"/>
        <v>0</v>
      </c>
      <c r="J57" s="240"/>
    </row>
    <row r="58" spans="1:10" s="109" customFormat="1" ht="26.45" customHeight="1" x14ac:dyDescent="0.2">
      <c r="A58" s="153">
        <v>5</v>
      </c>
      <c r="B58" s="158" t="s">
        <v>582</v>
      </c>
      <c r="C58" s="169">
        <v>100</v>
      </c>
      <c r="D58" s="108" t="s">
        <v>1</v>
      </c>
      <c r="E58" s="247"/>
      <c r="F58" s="248"/>
      <c r="G58" s="157">
        <f t="shared" si="8"/>
        <v>0</v>
      </c>
      <c r="H58" s="157">
        <f t="shared" si="6"/>
        <v>0</v>
      </c>
      <c r="I58" s="157">
        <f t="shared" si="7"/>
        <v>0</v>
      </c>
      <c r="J58" s="249"/>
    </row>
    <row r="59" spans="1:10" s="65" customFormat="1" ht="20.100000000000001" customHeight="1" x14ac:dyDescent="0.2">
      <c r="A59" s="108">
        <v>6</v>
      </c>
      <c r="B59" s="158" t="s">
        <v>493</v>
      </c>
      <c r="C59" s="169">
        <v>1200</v>
      </c>
      <c r="D59" s="153" t="s">
        <v>1</v>
      </c>
      <c r="E59" s="234"/>
      <c r="F59" s="236"/>
      <c r="G59" s="157">
        <f t="shared" si="8"/>
        <v>0</v>
      </c>
      <c r="H59" s="157">
        <f t="shared" si="6"/>
        <v>0</v>
      </c>
      <c r="I59" s="157">
        <f t="shared" si="7"/>
        <v>0</v>
      </c>
      <c r="J59" s="240"/>
    </row>
    <row r="60" spans="1:10" s="65" customFormat="1" ht="20.100000000000001" customHeight="1" x14ac:dyDescent="0.2">
      <c r="A60" s="153">
        <v>7</v>
      </c>
      <c r="B60" s="158" t="s">
        <v>405</v>
      </c>
      <c r="C60" s="167">
        <v>600</v>
      </c>
      <c r="D60" s="153" t="s">
        <v>1</v>
      </c>
      <c r="E60" s="234"/>
      <c r="F60" s="236"/>
      <c r="G60" s="157">
        <f t="shared" si="8"/>
        <v>0</v>
      </c>
      <c r="H60" s="157">
        <f t="shared" si="6"/>
        <v>0</v>
      </c>
      <c r="I60" s="157">
        <f t="shared" si="7"/>
        <v>0</v>
      </c>
      <c r="J60" s="240"/>
    </row>
    <row r="61" spans="1:10" s="65" customFormat="1" ht="23.25" customHeight="1" x14ac:dyDescent="0.2">
      <c r="A61" s="153">
        <v>8</v>
      </c>
      <c r="B61" s="158" t="s">
        <v>398</v>
      </c>
      <c r="C61" s="167">
        <v>300</v>
      </c>
      <c r="D61" s="153" t="s">
        <v>1</v>
      </c>
      <c r="E61" s="234"/>
      <c r="F61" s="236"/>
      <c r="G61" s="157">
        <f t="shared" si="8"/>
        <v>0</v>
      </c>
      <c r="H61" s="157">
        <f t="shared" si="6"/>
        <v>0</v>
      </c>
      <c r="I61" s="157">
        <f t="shared" si="7"/>
        <v>0</v>
      </c>
      <c r="J61" s="240"/>
    </row>
    <row r="62" spans="1:10" s="109" customFormat="1" ht="24" customHeight="1" x14ac:dyDescent="0.2">
      <c r="A62" s="108">
        <v>9</v>
      </c>
      <c r="B62" s="158" t="s">
        <v>541</v>
      </c>
      <c r="C62" s="169">
        <v>200</v>
      </c>
      <c r="D62" s="108" t="s">
        <v>1</v>
      </c>
      <c r="E62" s="247"/>
      <c r="F62" s="248"/>
      <c r="G62" s="157">
        <f t="shared" si="8"/>
        <v>0</v>
      </c>
      <c r="H62" s="157">
        <f t="shared" si="6"/>
        <v>0</v>
      </c>
      <c r="I62" s="157">
        <f t="shared" si="7"/>
        <v>0</v>
      </c>
      <c r="J62" s="249"/>
    </row>
    <row r="63" spans="1:10" s="65" customFormat="1" ht="20.100000000000001" customHeight="1" x14ac:dyDescent="0.2">
      <c r="A63" s="153">
        <v>10</v>
      </c>
      <c r="B63" s="158" t="s">
        <v>404</v>
      </c>
      <c r="C63" s="167">
        <v>500</v>
      </c>
      <c r="D63" s="153" t="s">
        <v>1</v>
      </c>
      <c r="E63" s="234"/>
      <c r="F63" s="236"/>
      <c r="G63" s="157">
        <f t="shared" si="8"/>
        <v>0</v>
      </c>
      <c r="H63" s="157">
        <f t="shared" si="6"/>
        <v>0</v>
      </c>
      <c r="I63" s="157">
        <f t="shared" si="7"/>
        <v>0</v>
      </c>
      <c r="J63" s="240"/>
    </row>
    <row r="64" spans="1:10" s="109" customFormat="1" ht="26.25" customHeight="1" x14ac:dyDescent="0.2">
      <c r="A64" s="153">
        <v>11</v>
      </c>
      <c r="B64" s="158" t="s">
        <v>537</v>
      </c>
      <c r="C64" s="169">
        <v>200</v>
      </c>
      <c r="D64" s="108" t="s">
        <v>1</v>
      </c>
      <c r="E64" s="247"/>
      <c r="F64" s="248"/>
      <c r="G64" s="157">
        <f t="shared" si="8"/>
        <v>0</v>
      </c>
      <c r="H64" s="157">
        <f t="shared" si="6"/>
        <v>0</v>
      </c>
      <c r="I64" s="157">
        <f t="shared" si="7"/>
        <v>0</v>
      </c>
      <c r="J64" s="249"/>
    </row>
    <row r="65" spans="1:10" s="65" customFormat="1" ht="30" customHeight="1" x14ac:dyDescent="0.2">
      <c r="A65" s="108">
        <v>12</v>
      </c>
      <c r="B65" s="158" t="s">
        <v>399</v>
      </c>
      <c r="C65" s="167">
        <v>500</v>
      </c>
      <c r="D65" s="153" t="s">
        <v>1</v>
      </c>
      <c r="E65" s="234"/>
      <c r="F65" s="236"/>
      <c r="G65" s="157">
        <f t="shared" si="8"/>
        <v>0</v>
      </c>
      <c r="H65" s="157">
        <f t="shared" si="6"/>
        <v>0</v>
      </c>
      <c r="I65" s="157">
        <f t="shared" si="7"/>
        <v>0</v>
      </c>
      <c r="J65" s="240"/>
    </row>
    <row r="66" spans="1:10" s="109" customFormat="1" ht="30" customHeight="1" x14ac:dyDescent="0.2">
      <c r="A66" s="153">
        <v>13</v>
      </c>
      <c r="B66" s="158" t="s">
        <v>538</v>
      </c>
      <c r="C66" s="169">
        <v>500</v>
      </c>
      <c r="D66" s="108" t="s">
        <v>1</v>
      </c>
      <c r="E66" s="247"/>
      <c r="F66" s="248"/>
      <c r="G66" s="157">
        <f t="shared" si="8"/>
        <v>0</v>
      </c>
      <c r="H66" s="157">
        <f t="shared" si="6"/>
        <v>0</v>
      </c>
      <c r="I66" s="157">
        <f t="shared" si="7"/>
        <v>0</v>
      </c>
      <c r="J66" s="249"/>
    </row>
    <row r="67" spans="1:10" s="109" customFormat="1" ht="22.5" customHeight="1" x14ac:dyDescent="0.2">
      <c r="A67" s="153">
        <v>14</v>
      </c>
      <c r="B67" s="158" t="s">
        <v>539</v>
      </c>
      <c r="C67" s="169">
        <v>150</v>
      </c>
      <c r="D67" s="108" t="s">
        <v>1</v>
      </c>
      <c r="E67" s="247"/>
      <c r="F67" s="248"/>
      <c r="G67" s="157">
        <f t="shared" si="8"/>
        <v>0</v>
      </c>
      <c r="H67" s="157">
        <f t="shared" si="6"/>
        <v>0</v>
      </c>
      <c r="I67" s="157">
        <f t="shared" si="7"/>
        <v>0</v>
      </c>
      <c r="J67" s="249"/>
    </row>
    <row r="68" spans="1:10" s="65" customFormat="1" ht="20.100000000000001" customHeight="1" x14ac:dyDescent="0.2">
      <c r="A68" s="108">
        <v>15</v>
      </c>
      <c r="B68" s="158" t="s">
        <v>403</v>
      </c>
      <c r="C68" s="167">
        <v>80</v>
      </c>
      <c r="D68" s="153" t="s">
        <v>1</v>
      </c>
      <c r="E68" s="234"/>
      <c r="F68" s="236"/>
      <c r="G68" s="157">
        <f t="shared" si="8"/>
        <v>0</v>
      </c>
      <c r="H68" s="157">
        <f t="shared" si="6"/>
        <v>0</v>
      </c>
      <c r="I68" s="157">
        <f t="shared" si="7"/>
        <v>0</v>
      </c>
      <c r="J68" s="240"/>
    </row>
    <row r="69" spans="1:10" s="109" customFormat="1" ht="23.25" customHeight="1" x14ac:dyDescent="0.2">
      <c r="A69" s="153">
        <v>16</v>
      </c>
      <c r="B69" s="158" t="s">
        <v>540</v>
      </c>
      <c r="C69" s="169">
        <v>100</v>
      </c>
      <c r="D69" s="108" t="s">
        <v>1</v>
      </c>
      <c r="E69" s="247"/>
      <c r="F69" s="248"/>
      <c r="G69" s="157">
        <f t="shared" si="8"/>
        <v>0</v>
      </c>
      <c r="H69" s="157">
        <f t="shared" si="6"/>
        <v>0</v>
      </c>
      <c r="I69" s="157">
        <f t="shared" si="7"/>
        <v>0</v>
      </c>
      <c r="J69" s="249"/>
    </row>
    <row r="70" spans="1:10" s="65" customFormat="1" ht="20.100000000000001" customHeight="1" x14ac:dyDescent="0.2">
      <c r="A70" s="97"/>
      <c r="B70" s="73" t="s">
        <v>363</v>
      </c>
      <c r="C70" s="98" t="s">
        <v>6</v>
      </c>
      <c r="D70" s="98" t="s">
        <v>6</v>
      </c>
      <c r="E70" s="68" t="s">
        <v>6</v>
      </c>
      <c r="F70" s="69" t="s">
        <v>6</v>
      </c>
      <c r="G70" s="148">
        <f>SUM(G54:G69)</f>
        <v>0</v>
      </c>
      <c r="H70" s="148">
        <f>SUM(H54:H69)</f>
        <v>0</v>
      </c>
      <c r="I70" s="148">
        <f>SUM(I54:I69)</f>
        <v>0</v>
      </c>
      <c r="J70" s="149">
        <f>SUM(J54:J69)</f>
        <v>0</v>
      </c>
    </row>
    <row r="71" spans="1:10" s="8" customFormat="1" ht="17.100000000000001" customHeight="1" x14ac:dyDescent="0.2">
      <c r="B71" s="109"/>
      <c r="J71" s="65"/>
    </row>
    <row r="72" spans="1:10" s="54" customFormat="1" ht="15" customHeight="1" x14ac:dyDescent="0.25">
      <c r="A72" s="266" t="s">
        <v>24</v>
      </c>
      <c r="B72" s="266"/>
      <c r="C72" s="266"/>
      <c r="D72" s="266"/>
      <c r="E72" s="266"/>
      <c r="F72" s="266"/>
      <c r="G72" s="266"/>
      <c r="H72" s="266"/>
      <c r="I72" s="266"/>
      <c r="J72" s="266"/>
    </row>
    <row r="73" spans="1:10" s="54" customFormat="1" ht="29.25" customHeight="1" x14ac:dyDescent="0.25">
      <c r="A73" s="260" t="s">
        <v>73</v>
      </c>
      <c r="B73" s="260"/>
      <c r="C73" s="260"/>
      <c r="D73" s="260"/>
      <c r="E73" s="260"/>
      <c r="F73" s="260"/>
      <c r="G73" s="260"/>
      <c r="H73" s="260"/>
      <c r="I73" s="260"/>
      <c r="J73" s="260"/>
    </row>
    <row r="74" spans="1:10" s="54" customFormat="1" x14ac:dyDescent="0.25">
      <c r="A74" s="242" t="s">
        <v>711</v>
      </c>
      <c r="B74" s="255"/>
      <c r="C74" s="255"/>
      <c r="D74" s="255"/>
      <c r="E74" s="255"/>
      <c r="F74" s="255"/>
      <c r="G74" s="255"/>
      <c r="H74" s="255"/>
      <c r="I74" s="255"/>
      <c r="J74" s="255"/>
    </row>
    <row r="75" spans="1:10" s="54" customFormat="1" ht="15" customHeight="1" x14ac:dyDescent="0.25">
      <c r="A75" s="261" t="s">
        <v>712</v>
      </c>
      <c r="B75" s="261"/>
      <c r="C75" s="261"/>
      <c r="D75" s="261"/>
      <c r="E75" s="261"/>
      <c r="F75" s="261"/>
      <c r="G75" s="261"/>
      <c r="H75" s="261"/>
      <c r="I75" s="261"/>
      <c r="J75" s="261"/>
    </row>
    <row r="76" spans="1:10" s="54" customFormat="1" ht="27.75" customHeight="1" x14ac:dyDescent="0.25">
      <c r="A76" s="261" t="s">
        <v>715</v>
      </c>
      <c r="B76" s="261"/>
      <c r="C76" s="261"/>
      <c r="D76" s="261"/>
      <c r="E76" s="261"/>
      <c r="F76" s="261"/>
      <c r="G76" s="261"/>
      <c r="H76" s="261"/>
      <c r="I76" s="261"/>
      <c r="J76" s="261"/>
    </row>
    <row r="77" spans="1:10" s="54" customFormat="1" x14ac:dyDescent="0.25">
      <c r="A77" s="107" t="s">
        <v>74</v>
      </c>
      <c r="B77" s="256"/>
      <c r="C77" s="256"/>
      <c r="D77" s="256"/>
      <c r="E77" s="256"/>
      <c r="F77" s="256"/>
      <c r="G77" s="256"/>
      <c r="H77" s="256"/>
      <c r="I77" s="256"/>
      <c r="J77" s="256"/>
    </row>
    <row r="78" spans="1:10" s="54" customFormat="1" x14ac:dyDescent="0.25">
      <c r="A78" s="107" t="s">
        <v>75</v>
      </c>
      <c r="B78" s="256"/>
      <c r="C78" s="256"/>
      <c r="D78" s="256"/>
      <c r="E78" s="256"/>
      <c r="F78" s="256"/>
      <c r="G78" s="256"/>
      <c r="H78" s="256"/>
      <c r="I78" s="256"/>
      <c r="J78" s="256"/>
    </row>
    <row r="79" spans="1:10" s="54" customFormat="1" ht="30.75" customHeight="1" x14ac:dyDescent="0.25">
      <c r="A79" s="261" t="s">
        <v>713</v>
      </c>
      <c r="B79" s="261"/>
      <c r="C79" s="261"/>
      <c r="D79" s="261"/>
      <c r="E79" s="261"/>
      <c r="F79" s="261"/>
      <c r="G79" s="261"/>
      <c r="H79" s="261"/>
      <c r="I79" s="261"/>
      <c r="J79" s="261"/>
    </row>
    <row r="80" spans="1:10" s="54" customFormat="1" ht="30.75" customHeight="1" x14ac:dyDescent="0.25">
      <c r="A80" s="261" t="s">
        <v>714</v>
      </c>
      <c r="B80" s="261"/>
      <c r="C80" s="261"/>
      <c r="D80" s="261"/>
      <c r="E80" s="261"/>
      <c r="F80" s="261"/>
      <c r="G80" s="261"/>
      <c r="H80" s="261"/>
      <c r="I80" s="261"/>
      <c r="J80" s="261"/>
    </row>
    <row r="81" spans="2:2" s="65" customFormat="1" ht="12.75" customHeight="1" x14ac:dyDescent="0.2">
      <c r="B81" s="109"/>
    </row>
  </sheetData>
  <sheetProtection algorithmName="SHA-512" hashValue="oMZGCp6k6JpbNbdmWcpa/U2XH1MF8KZVgEZ8I/l9kP8s2c+PA5LpHmY2vcT+TvzxYTDo9vpUHL6/DD3oBrnFyg==" saltValue="isSnU1aFUECxLu8Zc5LNGQ==" spinCount="100000" sheet="1" objects="1" scenarios="1"/>
  <mergeCells count="16">
    <mergeCell ref="A4:E4"/>
    <mergeCell ref="A1:C1"/>
    <mergeCell ref="F1:J1"/>
    <mergeCell ref="A2:E2"/>
    <mergeCell ref="F2:J2"/>
    <mergeCell ref="A3:E3"/>
    <mergeCell ref="A73:J73"/>
    <mergeCell ref="A76:J76"/>
    <mergeCell ref="A7:J7"/>
    <mergeCell ref="A11:J11"/>
    <mergeCell ref="A37:J37"/>
    <mergeCell ref="A53:J53"/>
    <mergeCell ref="A72:J72"/>
    <mergeCell ref="A75:J75"/>
    <mergeCell ref="A80:J80"/>
    <mergeCell ref="A79:J79"/>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54:J69 J38:J52 J12:J35">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r:id="rId1"/>
  <rowBreaks count="1" manualBreakCount="1">
    <brk id="52" min="2"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66"/>
    <pageSetUpPr fitToPage="1"/>
  </sheetPr>
  <dimension ref="A1:M135"/>
  <sheetViews>
    <sheetView view="pageBreakPreview" topLeftCell="A109" zoomScale="90" zoomScaleNormal="120" zoomScaleSheetLayoutView="90" workbookViewId="0">
      <selection activeCell="A127" sqref="A127:XFD135"/>
    </sheetView>
  </sheetViews>
  <sheetFormatPr defaultColWidth="9.42578125" defaultRowHeight="15" x14ac:dyDescent="0.25"/>
  <cols>
    <col min="1" max="1" width="3.5703125" style="2" customWidth="1"/>
    <col min="2" max="2" width="30.5703125" style="33" customWidth="1"/>
    <col min="3" max="3" width="7.5703125" style="2" customWidth="1"/>
    <col min="4" max="4" width="4.5703125" style="2" customWidth="1"/>
    <col min="5" max="5" width="14.5703125" style="2" customWidth="1"/>
    <col min="6" max="9" width="11.140625" style="2" customWidth="1"/>
    <col min="10" max="10" width="11.140625" style="54" customWidth="1"/>
    <col min="11" max="16384" width="9.42578125" style="2"/>
  </cols>
  <sheetData>
    <row r="1" spans="1:10" s="139" customFormat="1" x14ac:dyDescent="0.25">
      <c r="A1" s="263"/>
      <c r="B1" s="263"/>
      <c r="C1" s="263"/>
      <c r="D1" s="137"/>
      <c r="E1" s="138"/>
      <c r="F1" s="274" t="s">
        <v>555</v>
      </c>
      <c r="G1" s="287"/>
      <c r="H1" s="287"/>
      <c r="I1" s="287"/>
      <c r="J1" s="287"/>
    </row>
    <row r="2" spans="1:10" s="139" customFormat="1" x14ac:dyDescent="0.25">
      <c r="A2" s="263" t="s">
        <v>290</v>
      </c>
      <c r="B2" s="263"/>
      <c r="C2" s="263"/>
      <c r="D2" s="263"/>
      <c r="E2" s="263"/>
      <c r="F2" s="263"/>
      <c r="G2" s="263"/>
      <c r="H2" s="263"/>
      <c r="I2" s="263"/>
      <c r="J2" s="263"/>
    </row>
    <row r="3" spans="1:10" s="139" customFormat="1" x14ac:dyDescent="0.25">
      <c r="A3" s="263" t="s">
        <v>291</v>
      </c>
      <c r="B3" s="263"/>
      <c r="C3" s="263"/>
      <c r="D3" s="263"/>
      <c r="E3" s="263"/>
      <c r="F3" s="138"/>
      <c r="G3" s="140"/>
      <c r="H3" s="140"/>
      <c r="I3" s="141"/>
      <c r="J3" s="141"/>
    </row>
    <row r="4" spans="1:10" s="139" customFormat="1" x14ac:dyDescent="0.25">
      <c r="A4" s="263" t="s">
        <v>292</v>
      </c>
      <c r="B4" s="263"/>
      <c r="C4" s="263"/>
      <c r="D4" s="263"/>
      <c r="E4" s="263"/>
      <c r="F4" s="138"/>
      <c r="G4" s="140"/>
      <c r="H4" s="140"/>
      <c r="I4" s="141"/>
      <c r="J4" s="141"/>
    </row>
    <row r="5" spans="1:10" s="139" customFormat="1" x14ac:dyDescent="0.25">
      <c r="A5" s="136"/>
      <c r="B5" s="136"/>
      <c r="C5" s="136"/>
      <c r="D5" s="136"/>
      <c r="E5" s="136"/>
      <c r="F5" s="138"/>
      <c r="G5" s="140"/>
      <c r="H5" s="140"/>
      <c r="I5" s="141"/>
      <c r="J5" s="141"/>
    </row>
    <row r="6" spans="1:10" s="6" customFormat="1" ht="6" customHeight="1" x14ac:dyDescent="0.15">
      <c r="A6" s="3"/>
      <c r="B6" s="31"/>
      <c r="C6" s="3"/>
      <c r="D6" s="5"/>
      <c r="E6" s="3"/>
      <c r="F6" s="3"/>
      <c r="G6" s="3"/>
      <c r="H6" s="3"/>
      <c r="I6" s="3"/>
      <c r="J6" s="3"/>
    </row>
    <row r="7" spans="1:10" s="26" customFormat="1" ht="18.75" x14ac:dyDescent="0.3">
      <c r="A7" s="269" t="s">
        <v>263</v>
      </c>
      <c r="B7" s="269"/>
      <c r="C7" s="269"/>
      <c r="D7" s="269"/>
      <c r="E7" s="269"/>
      <c r="F7" s="269"/>
      <c r="G7" s="269"/>
      <c r="H7" s="269"/>
      <c r="I7" s="269"/>
      <c r="J7" s="269"/>
    </row>
    <row r="8" spans="1:10" s="6" customFormat="1" ht="6" customHeight="1" x14ac:dyDescent="0.15">
      <c r="B8" s="129"/>
      <c r="C8" s="13"/>
      <c r="J8" s="55"/>
    </row>
    <row r="9" spans="1:10" s="7" customFormat="1" ht="48.75" customHeight="1" x14ac:dyDescent="0.15">
      <c r="A9" s="19" t="s">
        <v>2</v>
      </c>
      <c r="B9" s="44" t="s">
        <v>3</v>
      </c>
      <c r="C9" s="20" t="s">
        <v>4</v>
      </c>
      <c r="D9" s="20" t="s">
        <v>28</v>
      </c>
      <c r="E9" s="21" t="s">
        <v>5</v>
      </c>
      <c r="F9" s="21" t="s">
        <v>18</v>
      </c>
      <c r="G9" s="21" t="s">
        <v>19</v>
      </c>
      <c r="H9" s="21" t="s">
        <v>37</v>
      </c>
      <c r="I9" s="21" t="s">
        <v>22</v>
      </c>
      <c r="J9" s="56" t="s">
        <v>72</v>
      </c>
    </row>
    <row r="10" spans="1:10" s="7" customFormat="1" ht="11.25" x14ac:dyDescent="0.15">
      <c r="A10" s="22">
        <v>1</v>
      </c>
      <c r="B10" s="47">
        <v>2</v>
      </c>
      <c r="C10" s="23">
        <v>3</v>
      </c>
      <c r="D10" s="23">
        <v>4</v>
      </c>
      <c r="E10" s="23">
        <v>5</v>
      </c>
      <c r="F10" s="23">
        <v>6</v>
      </c>
      <c r="G10" s="24" t="s">
        <v>20</v>
      </c>
      <c r="H10" s="23" t="s">
        <v>21</v>
      </c>
      <c r="I10" s="24" t="s">
        <v>23</v>
      </c>
      <c r="J10" s="57">
        <v>10</v>
      </c>
    </row>
    <row r="11" spans="1:10" s="93" customFormat="1" ht="15" customHeight="1" x14ac:dyDescent="0.2">
      <c r="A11" s="275" t="s">
        <v>637</v>
      </c>
      <c r="B11" s="276"/>
      <c r="C11" s="276"/>
      <c r="D11" s="276"/>
      <c r="E11" s="276"/>
      <c r="F11" s="276"/>
      <c r="G11" s="276"/>
      <c r="H11" s="276"/>
      <c r="I11" s="276"/>
      <c r="J11" s="276"/>
    </row>
    <row r="12" spans="1:10" s="93" customFormat="1" ht="30" customHeight="1" x14ac:dyDescent="0.2">
      <c r="A12" s="153">
        <v>1</v>
      </c>
      <c r="B12" s="158" t="s">
        <v>25</v>
      </c>
      <c r="C12" s="167">
        <v>2000</v>
      </c>
      <c r="D12" s="153" t="s">
        <v>1</v>
      </c>
      <c r="E12" s="234"/>
      <c r="F12" s="236"/>
      <c r="G12" s="157">
        <f>C12*ROUND(F12, 4)</f>
        <v>0</v>
      </c>
      <c r="H12" s="157">
        <f t="shared" ref="H12:H21" si="0">G12*0.095</f>
        <v>0</v>
      </c>
      <c r="I12" s="157">
        <f t="shared" ref="I12:I21" si="1">G12+H12</f>
        <v>0</v>
      </c>
      <c r="J12" s="240"/>
    </row>
    <row r="13" spans="1:10" s="93" customFormat="1" ht="18.75" customHeight="1" x14ac:dyDescent="0.2">
      <c r="A13" s="153">
        <v>2</v>
      </c>
      <c r="B13" s="158" t="s">
        <v>238</v>
      </c>
      <c r="C13" s="167">
        <v>180</v>
      </c>
      <c r="D13" s="153" t="s">
        <v>1</v>
      </c>
      <c r="E13" s="234"/>
      <c r="F13" s="236"/>
      <c r="G13" s="157">
        <f t="shared" ref="G13:G21" si="2">C13*ROUND(F13, 4)</f>
        <v>0</v>
      </c>
      <c r="H13" s="157">
        <f t="shared" si="0"/>
        <v>0</v>
      </c>
      <c r="I13" s="157">
        <f t="shared" si="1"/>
        <v>0</v>
      </c>
      <c r="J13" s="240"/>
    </row>
    <row r="14" spans="1:10" s="93" customFormat="1" ht="30" customHeight="1" x14ac:dyDescent="0.2">
      <c r="A14" s="153">
        <v>3</v>
      </c>
      <c r="B14" s="158" t="s">
        <v>26</v>
      </c>
      <c r="C14" s="167">
        <v>2300</v>
      </c>
      <c r="D14" s="153" t="s">
        <v>1</v>
      </c>
      <c r="E14" s="234"/>
      <c r="F14" s="236"/>
      <c r="G14" s="157">
        <f t="shared" si="2"/>
        <v>0</v>
      </c>
      <c r="H14" s="157">
        <f t="shared" si="0"/>
        <v>0</v>
      </c>
      <c r="I14" s="157">
        <f t="shared" si="1"/>
        <v>0</v>
      </c>
      <c r="J14" s="240"/>
    </row>
    <row r="15" spans="1:10" s="93" customFormat="1" ht="23.25" customHeight="1" x14ac:dyDescent="0.2">
      <c r="A15" s="153">
        <v>4</v>
      </c>
      <c r="B15" s="158" t="s">
        <v>39</v>
      </c>
      <c r="C15" s="167">
        <v>720</v>
      </c>
      <c r="D15" s="153" t="s">
        <v>1</v>
      </c>
      <c r="E15" s="234"/>
      <c r="F15" s="236"/>
      <c r="G15" s="157">
        <f t="shared" si="2"/>
        <v>0</v>
      </c>
      <c r="H15" s="157">
        <f t="shared" si="0"/>
        <v>0</v>
      </c>
      <c r="I15" s="157">
        <f t="shared" si="1"/>
        <v>0</v>
      </c>
      <c r="J15" s="240"/>
    </row>
    <row r="16" spans="1:10" s="93" customFormat="1" ht="23.25" customHeight="1" x14ac:dyDescent="0.2">
      <c r="A16" s="153">
        <v>5</v>
      </c>
      <c r="B16" s="158" t="s">
        <v>482</v>
      </c>
      <c r="C16" s="167">
        <v>1200</v>
      </c>
      <c r="D16" s="153" t="s">
        <v>1</v>
      </c>
      <c r="E16" s="234"/>
      <c r="F16" s="236"/>
      <c r="G16" s="157">
        <f t="shared" si="2"/>
        <v>0</v>
      </c>
      <c r="H16" s="157">
        <f t="shared" si="0"/>
        <v>0</v>
      </c>
      <c r="I16" s="157">
        <f t="shared" si="1"/>
        <v>0</v>
      </c>
      <c r="J16" s="240"/>
    </row>
    <row r="17" spans="1:10" s="93" customFormat="1" ht="24" customHeight="1" x14ac:dyDescent="0.2">
      <c r="A17" s="153">
        <v>6</v>
      </c>
      <c r="B17" s="158" t="s">
        <v>40</v>
      </c>
      <c r="C17" s="167">
        <v>1200</v>
      </c>
      <c r="D17" s="153" t="s">
        <v>1</v>
      </c>
      <c r="E17" s="234"/>
      <c r="F17" s="236"/>
      <c r="G17" s="157">
        <f t="shared" si="2"/>
        <v>0</v>
      </c>
      <c r="H17" s="157">
        <f t="shared" si="0"/>
        <v>0</v>
      </c>
      <c r="I17" s="157">
        <f t="shared" si="1"/>
        <v>0</v>
      </c>
      <c r="J17" s="240"/>
    </row>
    <row r="18" spans="1:10" s="93" customFormat="1" ht="24" customHeight="1" x14ac:dyDescent="0.2">
      <c r="A18" s="153">
        <v>7</v>
      </c>
      <c r="B18" s="158" t="s">
        <v>239</v>
      </c>
      <c r="C18" s="167">
        <v>1500</v>
      </c>
      <c r="D18" s="153" t="s">
        <v>1</v>
      </c>
      <c r="E18" s="234"/>
      <c r="F18" s="236"/>
      <c r="G18" s="157">
        <f t="shared" si="2"/>
        <v>0</v>
      </c>
      <c r="H18" s="157">
        <f t="shared" si="0"/>
        <v>0</v>
      </c>
      <c r="I18" s="157">
        <f t="shared" si="1"/>
        <v>0</v>
      </c>
      <c r="J18" s="240"/>
    </row>
    <row r="19" spans="1:10" s="93" customFormat="1" ht="30" customHeight="1" x14ac:dyDescent="0.2">
      <c r="A19" s="153">
        <v>8</v>
      </c>
      <c r="B19" s="158" t="s">
        <v>27</v>
      </c>
      <c r="C19" s="167">
        <v>1200</v>
      </c>
      <c r="D19" s="153" t="s">
        <v>1</v>
      </c>
      <c r="E19" s="234"/>
      <c r="F19" s="236"/>
      <c r="G19" s="157">
        <f t="shared" si="2"/>
        <v>0</v>
      </c>
      <c r="H19" s="157">
        <f t="shared" si="0"/>
        <v>0</v>
      </c>
      <c r="I19" s="157">
        <f t="shared" si="1"/>
        <v>0</v>
      </c>
      <c r="J19" s="240"/>
    </row>
    <row r="20" spans="1:10" s="93" customFormat="1" ht="20.100000000000001" customHeight="1" x14ac:dyDescent="0.2">
      <c r="A20" s="153">
        <v>9</v>
      </c>
      <c r="B20" s="158" t="s">
        <v>240</v>
      </c>
      <c r="C20" s="167">
        <v>300</v>
      </c>
      <c r="D20" s="153" t="s">
        <v>1</v>
      </c>
      <c r="E20" s="234"/>
      <c r="F20" s="236"/>
      <c r="G20" s="157">
        <f t="shared" si="2"/>
        <v>0</v>
      </c>
      <c r="H20" s="157">
        <f t="shared" si="0"/>
        <v>0</v>
      </c>
      <c r="I20" s="157">
        <f t="shared" si="1"/>
        <v>0</v>
      </c>
      <c r="J20" s="240"/>
    </row>
    <row r="21" spans="1:10" s="93" customFormat="1" ht="20.100000000000001" customHeight="1" x14ac:dyDescent="0.2">
      <c r="A21" s="153">
        <v>10</v>
      </c>
      <c r="B21" s="158" t="s">
        <v>284</v>
      </c>
      <c r="C21" s="167">
        <v>60</v>
      </c>
      <c r="D21" s="153" t="s">
        <v>1</v>
      </c>
      <c r="E21" s="234"/>
      <c r="F21" s="236"/>
      <c r="G21" s="157">
        <f t="shared" si="2"/>
        <v>0</v>
      </c>
      <c r="H21" s="157">
        <f t="shared" si="0"/>
        <v>0</v>
      </c>
      <c r="I21" s="157">
        <f t="shared" si="1"/>
        <v>0</v>
      </c>
      <c r="J21" s="240"/>
    </row>
    <row r="22" spans="1:10" s="93" customFormat="1" ht="20.100000000000001" customHeight="1" x14ac:dyDescent="0.2">
      <c r="A22" s="97"/>
      <c r="B22" s="73" t="s">
        <v>364</v>
      </c>
      <c r="C22" s="98" t="s">
        <v>6</v>
      </c>
      <c r="D22" s="98" t="s">
        <v>6</v>
      </c>
      <c r="E22" s="98" t="s">
        <v>6</v>
      </c>
      <c r="F22" s="99" t="s">
        <v>6</v>
      </c>
      <c r="G22" s="148">
        <f>SUM(G12:G21)</f>
        <v>0</v>
      </c>
      <c r="H22" s="148">
        <f>SUM(H12:H21)</f>
        <v>0</v>
      </c>
      <c r="I22" s="148">
        <f>SUM(I12:I21)</f>
        <v>0</v>
      </c>
      <c r="J22" s="149">
        <f>SUM(J12:J21)</f>
        <v>0</v>
      </c>
    </row>
    <row r="23" spans="1:10" s="93" customFormat="1" ht="15" customHeight="1" x14ac:dyDescent="0.2">
      <c r="A23" s="267" t="s">
        <v>638</v>
      </c>
      <c r="B23" s="268"/>
      <c r="C23" s="268"/>
      <c r="D23" s="268"/>
      <c r="E23" s="268"/>
      <c r="F23" s="268"/>
      <c r="G23" s="268"/>
      <c r="H23" s="268"/>
      <c r="I23" s="268"/>
      <c r="J23" s="268"/>
    </row>
    <row r="24" spans="1:10" s="93" customFormat="1" ht="24.95" customHeight="1" x14ac:dyDescent="0.2">
      <c r="A24" s="153">
        <v>1</v>
      </c>
      <c r="B24" s="158" t="s">
        <v>585</v>
      </c>
      <c r="C24" s="168">
        <v>5000</v>
      </c>
      <c r="D24" s="153" t="s">
        <v>244</v>
      </c>
      <c r="E24" s="234"/>
      <c r="F24" s="236"/>
      <c r="G24" s="157">
        <f>C24*ROUND(F24, 4)</f>
        <v>0</v>
      </c>
      <c r="H24" s="157">
        <f t="shared" ref="H24:H60" si="3">G24*0.095</f>
        <v>0</v>
      </c>
      <c r="I24" s="157">
        <f t="shared" ref="I24:I60" si="4">G24+H24</f>
        <v>0</v>
      </c>
      <c r="J24" s="240"/>
    </row>
    <row r="25" spans="1:10" s="93" customFormat="1" ht="24.95" customHeight="1" x14ac:dyDescent="0.2">
      <c r="A25" s="153">
        <v>2</v>
      </c>
      <c r="B25" s="158" t="s">
        <v>432</v>
      </c>
      <c r="C25" s="168">
        <v>6000</v>
      </c>
      <c r="D25" s="153" t="s">
        <v>244</v>
      </c>
      <c r="E25" s="234"/>
      <c r="F25" s="236"/>
      <c r="G25" s="157">
        <f t="shared" ref="G25:G60" si="5">C25*ROUND(F25, 4)</f>
        <v>0</v>
      </c>
      <c r="H25" s="157">
        <f t="shared" si="3"/>
        <v>0</v>
      </c>
      <c r="I25" s="157">
        <f t="shared" si="4"/>
        <v>0</v>
      </c>
      <c r="J25" s="240"/>
    </row>
    <row r="26" spans="1:10" s="93" customFormat="1" ht="24.95" customHeight="1" x14ac:dyDescent="0.2">
      <c r="A26" s="153">
        <v>3</v>
      </c>
      <c r="B26" s="158" t="s">
        <v>195</v>
      </c>
      <c r="C26" s="168">
        <v>900</v>
      </c>
      <c r="D26" s="153" t="s">
        <v>244</v>
      </c>
      <c r="E26" s="234"/>
      <c r="F26" s="236"/>
      <c r="G26" s="157">
        <f t="shared" si="5"/>
        <v>0</v>
      </c>
      <c r="H26" s="157">
        <f t="shared" si="3"/>
        <v>0</v>
      </c>
      <c r="I26" s="157">
        <f t="shared" si="4"/>
        <v>0</v>
      </c>
      <c r="J26" s="240"/>
    </row>
    <row r="27" spans="1:10" s="93" customFormat="1" ht="24.95" customHeight="1" x14ac:dyDescent="0.2">
      <c r="A27" s="153">
        <v>4</v>
      </c>
      <c r="B27" s="158" t="s">
        <v>433</v>
      </c>
      <c r="C27" s="168">
        <v>5000</v>
      </c>
      <c r="D27" s="153" t="s">
        <v>244</v>
      </c>
      <c r="E27" s="234"/>
      <c r="F27" s="236"/>
      <c r="G27" s="157">
        <f t="shared" si="5"/>
        <v>0</v>
      </c>
      <c r="H27" s="157">
        <f t="shared" si="3"/>
        <v>0</v>
      </c>
      <c r="I27" s="157">
        <f t="shared" si="4"/>
        <v>0</v>
      </c>
      <c r="J27" s="240"/>
    </row>
    <row r="28" spans="1:10" s="93" customFormat="1" ht="24.95" customHeight="1" x14ac:dyDescent="0.2">
      <c r="A28" s="153">
        <v>5</v>
      </c>
      <c r="B28" s="158" t="s">
        <v>196</v>
      </c>
      <c r="C28" s="168">
        <v>7400</v>
      </c>
      <c r="D28" s="153" t="s">
        <v>244</v>
      </c>
      <c r="E28" s="234"/>
      <c r="F28" s="236"/>
      <c r="G28" s="157">
        <f t="shared" si="5"/>
        <v>0</v>
      </c>
      <c r="H28" s="157">
        <f t="shared" si="3"/>
        <v>0</v>
      </c>
      <c r="I28" s="157">
        <f t="shared" si="4"/>
        <v>0</v>
      </c>
      <c r="J28" s="240"/>
    </row>
    <row r="29" spans="1:10" s="93" customFormat="1" ht="24.95" customHeight="1" x14ac:dyDescent="0.2">
      <c r="A29" s="153">
        <v>6</v>
      </c>
      <c r="B29" s="158" t="s">
        <v>197</v>
      </c>
      <c r="C29" s="168">
        <v>1800</v>
      </c>
      <c r="D29" s="153" t="s">
        <v>244</v>
      </c>
      <c r="E29" s="234"/>
      <c r="F29" s="236"/>
      <c r="G29" s="157">
        <f t="shared" si="5"/>
        <v>0</v>
      </c>
      <c r="H29" s="157">
        <f t="shared" si="3"/>
        <v>0</v>
      </c>
      <c r="I29" s="157">
        <f t="shared" si="4"/>
        <v>0</v>
      </c>
      <c r="J29" s="240"/>
    </row>
    <row r="30" spans="1:10" s="93" customFormat="1" ht="24.95" customHeight="1" x14ac:dyDescent="0.2">
      <c r="A30" s="153">
        <v>7</v>
      </c>
      <c r="B30" s="158" t="s">
        <v>285</v>
      </c>
      <c r="C30" s="168">
        <v>2100</v>
      </c>
      <c r="D30" s="153" t="s">
        <v>244</v>
      </c>
      <c r="E30" s="234"/>
      <c r="F30" s="236"/>
      <c r="G30" s="157">
        <f t="shared" si="5"/>
        <v>0</v>
      </c>
      <c r="H30" s="157">
        <f t="shared" si="3"/>
        <v>0</v>
      </c>
      <c r="I30" s="157">
        <f t="shared" si="4"/>
        <v>0</v>
      </c>
      <c r="J30" s="240"/>
    </row>
    <row r="31" spans="1:10" s="93" customFormat="1" ht="24.95" customHeight="1" x14ac:dyDescent="0.2">
      <c r="A31" s="153">
        <v>8</v>
      </c>
      <c r="B31" s="158" t="s">
        <v>286</v>
      </c>
      <c r="C31" s="168">
        <v>1400</v>
      </c>
      <c r="D31" s="153" t="s">
        <v>244</v>
      </c>
      <c r="E31" s="234"/>
      <c r="F31" s="236"/>
      <c r="G31" s="157">
        <f t="shared" si="5"/>
        <v>0</v>
      </c>
      <c r="H31" s="157">
        <f t="shared" si="3"/>
        <v>0</v>
      </c>
      <c r="I31" s="157">
        <f t="shared" si="4"/>
        <v>0</v>
      </c>
      <c r="J31" s="240"/>
    </row>
    <row r="32" spans="1:10" s="93" customFormat="1" ht="24.95" customHeight="1" x14ac:dyDescent="0.2">
      <c r="A32" s="153">
        <v>9</v>
      </c>
      <c r="B32" s="158" t="s">
        <v>287</v>
      </c>
      <c r="C32" s="168">
        <v>2100</v>
      </c>
      <c r="D32" s="153" t="s">
        <v>244</v>
      </c>
      <c r="E32" s="234"/>
      <c r="F32" s="236"/>
      <c r="G32" s="157">
        <f t="shared" si="5"/>
        <v>0</v>
      </c>
      <c r="H32" s="157">
        <f t="shared" si="3"/>
        <v>0</v>
      </c>
      <c r="I32" s="157">
        <f t="shared" si="4"/>
        <v>0</v>
      </c>
      <c r="J32" s="240"/>
    </row>
    <row r="33" spans="1:13" s="93" customFormat="1" ht="24.95" customHeight="1" x14ac:dyDescent="0.2">
      <c r="A33" s="153">
        <v>10</v>
      </c>
      <c r="B33" s="158" t="s">
        <v>586</v>
      </c>
      <c r="C33" s="168">
        <v>2100</v>
      </c>
      <c r="D33" s="153" t="s">
        <v>244</v>
      </c>
      <c r="E33" s="234"/>
      <c r="F33" s="236"/>
      <c r="G33" s="157">
        <f t="shared" si="5"/>
        <v>0</v>
      </c>
      <c r="H33" s="157">
        <f t="shared" si="3"/>
        <v>0</v>
      </c>
      <c r="I33" s="157">
        <f t="shared" si="4"/>
        <v>0</v>
      </c>
      <c r="J33" s="240"/>
    </row>
    <row r="34" spans="1:13" s="93" customFormat="1" ht="24.95" customHeight="1" x14ac:dyDescent="0.2">
      <c r="A34" s="153">
        <v>11</v>
      </c>
      <c r="B34" s="158" t="s">
        <v>198</v>
      </c>
      <c r="C34" s="168">
        <v>900</v>
      </c>
      <c r="D34" s="153" t="s">
        <v>244</v>
      </c>
      <c r="E34" s="234"/>
      <c r="F34" s="236"/>
      <c r="G34" s="157">
        <f t="shared" si="5"/>
        <v>0</v>
      </c>
      <c r="H34" s="157">
        <f t="shared" si="3"/>
        <v>0</v>
      </c>
      <c r="I34" s="157">
        <f t="shared" si="4"/>
        <v>0</v>
      </c>
      <c r="J34" s="240"/>
    </row>
    <row r="35" spans="1:13" s="93" customFormat="1" ht="24.95" customHeight="1" x14ac:dyDescent="0.2">
      <c r="A35" s="153">
        <v>12</v>
      </c>
      <c r="B35" s="158" t="s">
        <v>199</v>
      </c>
      <c r="C35" s="168">
        <v>900</v>
      </c>
      <c r="D35" s="153" t="s">
        <v>244</v>
      </c>
      <c r="E35" s="234"/>
      <c r="F35" s="236"/>
      <c r="G35" s="157">
        <f t="shared" si="5"/>
        <v>0</v>
      </c>
      <c r="H35" s="157">
        <f t="shared" si="3"/>
        <v>0</v>
      </c>
      <c r="I35" s="157">
        <f t="shared" si="4"/>
        <v>0</v>
      </c>
      <c r="J35" s="240"/>
    </row>
    <row r="36" spans="1:13" s="93" customFormat="1" ht="30" customHeight="1" x14ac:dyDescent="0.2">
      <c r="A36" s="153">
        <v>13</v>
      </c>
      <c r="B36" s="158" t="s">
        <v>200</v>
      </c>
      <c r="C36" s="168">
        <v>3600</v>
      </c>
      <c r="D36" s="153" t="s">
        <v>244</v>
      </c>
      <c r="E36" s="234"/>
      <c r="F36" s="236"/>
      <c r="G36" s="157">
        <f t="shared" si="5"/>
        <v>0</v>
      </c>
      <c r="H36" s="157">
        <f t="shared" si="3"/>
        <v>0</v>
      </c>
      <c r="I36" s="157">
        <f t="shared" si="4"/>
        <v>0</v>
      </c>
      <c r="J36" s="240"/>
    </row>
    <row r="37" spans="1:13" s="93" customFormat="1" ht="30" customHeight="1" x14ac:dyDescent="0.2">
      <c r="A37" s="153">
        <v>14</v>
      </c>
      <c r="B37" s="158" t="s">
        <v>210</v>
      </c>
      <c r="C37" s="168">
        <v>3300</v>
      </c>
      <c r="D37" s="153" t="s">
        <v>244</v>
      </c>
      <c r="E37" s="234"/>
      <c r="F37" s="236"/>
      <c r="G37" s="157">
        <f t="shared" si="5"/>
        <v>0</v>
      </c>
      <c r="H37" s="157">
        <f t="shared" si="3"/>
        <v>0</v>
      </c>
      <c r="I37" s="157">
        <f t="shared" si="4"/>
        <v>0</v>
      </c>
      <c r="J37" s="240"/>
    </row>
    <row r="38" spans="1:13" s="93" customFormat="1" ht="30" customHeight="1" x14ac:dyDescent="0.2">
      <c r="A38" s="153">
        <v>15</v>
      </c>
      <c r="B38" s="158" t="s">
        <v>201</v>
      </c>
      <c r="C38" s="168">
        <v>3300</v>
      </c>
      <c r="D38" s="153" t="s">
        <v>244</v>
      </c>
      <c r="E38" s="234"/>
      <c r="F38" s="236"/>
      <c r="G38" s="157">
        <f t="shared" si="5"/>
        <v>0</v>
      </c>
      <c r="H38" s="157">
        <f t="shared" si="3"/>
        <v>0</v>
      </c>
      <c r="I38" s="157">
        <f t="shared" si="4"/>
        <v>0</v>
      </c>
      <c r="J38" s="240"/>
    </row>
    <row r="39" spans="1:13" s="93" customFormat="1" ht="30" customHeight="1" x14ac:dyDescent="0.2">
      <c r="A39" s="153">
        <v>16</v>
      </c>
      <c r="B39" s="158" t="s">
        <v>211</v>
      </c>
      <c r="C39" s="168">
        <v>3000</v>
      </c>
      <c r="D39" s="153" t="s">
        <v>244</v>
      </c>
      <c r="E39" s="234"/>
      <c r="F39" s="236"/>
      <c r="G39" s="157">
        <f t="shared" si="5"/>
        <v>0</v>
      </c>
      <c r="H39" s="157">
        <f t="shared" si="3"/>
        <v>0</v>
      </c>
      <c r="I39" s="157">
        <f t="shared" si="4"/>
        <v>0</v>
      </c>
      <c r="J39" s="240"/>
    </row>
    <row r="40" spans="1:13" s="93" customFormat="1" ht="30" customHeight="1" x14ac:dyDescent="0.2">
      <c r="A40" s="153">
        <v>17</v>
      </c>
      <c r="B40" s="158" t="s">
        <v>241</v>
      </c>
      <c r="C40" s="168">
        <v>1200</v>
      </c>
      <c r="D40" s="153" t="s">
        <v>244</v>
      </c>
      <c r="E40" s="234"/>
      <c r="F40" s="236"/>
      <c r="G40" s="157">
        <f t="shared" si="5"/>
        <v>0</v>
      </c>
      <c r="H40" s="157">
        <f t="shared" si="3"/>
        <v>0</v>
      </c>
      <c r="I40" s="157">
        <f t="shared" si="4"/>
        <v>0</v>
      </c>
      <c r="J40" s="240"/>
    </row>
    <row r="41" spans="1:13" s="93" customFormat="1" ht="30" customHeight="1" x14ac:dyDescent="0.2">
      <c r="A41" s="153">
        <v>18</v>
      </c>
      <c r="B41" s="158" t="s">
        <v>202</v>
      </c>
      <c r="C41" s="168">
        <v>3000</v>
      </c>
      <c r="D41" s="153" t="s">
        <v>244</v>
      </c>
      <c r="E41" s="234"/>
      <c r="F41" s="236"/>
      <c r="G41" s="157">
        <f t="shared" si="5"/>
        <v>0</v>
      </c>
      <c r="H41" s="157">
        <f t="shared" si="3"/>
        <v>0</v>
      </c>
      <c r="I41" s="157">
        <f t="shared" si="4"/>
        <v>0</v>
      </c>
      <c r="J41" s="240"/>
    </row>
    <row r="42" spans="1:13" s="93" customFormat="1" ht="30" customHeight="1" x14ac:dyDescent="0.2">
      <c r="A42" s="153">
        <v>19</v>
      </c>
      <c r="B42" s="158" t="s">
        <v>203</v>
      </c>
      <c r="C42" s="168">
        <v>3500</v>
      </c>
      <c r="D42" s="153" t="s">
        <v>244</v>
      </c>
      <c r="E42" s="234"/>
      <c r="F42" s="236"/>
      <c r="G42" s="157">
        <f t="shared" si="5"/>
        <v>0</v>
      </c>
      <c r="H42" s="157">
        <f t="shared" si="3"/>
        <v>0</v>
      </c>
      <c r="I42" s="157">
        <f t="shared" si="4"/>
        <v>0</v>
      </c>
      <c r="J42" s="240"/>
    </row>
    <row r="43" spans="1:13" s="93" customFormat="1" ht="30" customHeight="1" x14ac:dyDescent="0.2">
      <c r="A43" s="153">
        <v>20</v>
      </c>
      <c r="B43" s="158" t="s">
        <v>204</v>
      </c>
      <c r="C43" s="168">
        <v>900</v>
      </c>
      <c r="D43" s="153" t="s">
        <v>244</v>
      </c>
      <c r="E43" s="234"/>
      <c r="F43" s="236"/>
      <c r="G43" s="157">
        <f t="shared" si="5"/>
        <v>0</v>
      </c>
      <c r="H43" s="157">
        <f t="shared" si="3"/>
        <v>0</v>
      </c>
      <c r="I43" s="157">
        <f t="shared" si="4"/>
        <v>0</v>
      </c>
      <c r="J43" s="240"/>
    </row>
    <row r="44" spans="1:13" s="164" customFormat="1" ht="30" customHeight="1" x14ac:dyDescent="0.2">
      <c r="A44" s="153">
        <v>21</v>
      </c>
      <c r="B44" s="158" t="s">
        <v>242</v>
      </c>
      <c r="C44" s="168">
        <v>9000</v>
      </c>
      <c r="D44" s="116" t="s">
        <v>244</v>
      </c>
      <c r="E44" s="235"/>
      <c r="F44" s="236"/>
      <c r="G44" s="157">
        <f t="shared" si="5"/>
        <v>0</v>
      </c>
      <c r="H44" s="157">
        <f t="shared" si="3"/>
        <v>0</v>
      </c>
      <c r="I44" s="157">
        <f t="shared" si="4"/>
        <v>0</v>
      </c>
      <c r="J44" s="240"/>
      <c r="K44" s="29"/>
      <c r="L44" s="29"/>
      <c r="M44" s="29"/>
    </row>
    <row r="45" spans="1:13" s="164" customFormat="1" ht="30" customHeight="1" x14ac:dyDescent="0.2">
      <c r="A45" s="153">
        <v>22</v>
      </c>
      <c r="B45" s="158" t="s">
        <v>205</v>
      </c>
      <c r="C45" s="168">
        <v>9000</v>
      </c>
      <c r="D45" s="116" t="s">
        <v>244</v>
      </c>
      <c r="E45" s="235"/>
      <c r="F45" s="236"/>
      <c r="G45" s="157">
        <f t="shared" si="5"/>
        <v>0</v>
      </c>
      <c r="H45" s="157">
        <f t="shared" si="3"/>
        <v>0</v>
      </c>
      <c r="I45" s="157">
        <f t="shared" si="4"/>
        <v>0</v>
      </c>
      <c r="J45" s="240"/>
      <c r="K45" s="29"/>
      <c r="L45" s="29"/>
      <c r="M45" s="29"/>
    </row>
    <row r="46" spans="1:13" s="164" customFormat="1" ht="30" customHeight="1" x14ac:dyDescent="0.2">
      <c r="A46" s="153">
        <v>23</v>
      </c>
      <c r="B46" s="158" t="s">
        <v>288</v>
      </c>
      <c r="C46" s="168">
        <v>7000</v>
      </c>
      <c r="D46" s="116" t="s">
        <v>244</v>
      </c>
      <c r="E46" s="235"/>
      <c r="F46" s="236"/>
      <c r="G46" s="157">
        <f t="shared" si="5"/>
        <v>0</v>
      </c>
      <c r="H46" s="157">
        <f t="shared" si="3"/>
        <v>0</v>
      </c>
      <c r="I46" s="157">
        <f t="shared" si="4"/>
        <v>0</v>
      </c>
      <c r="J46" s="240"/>
      <c r="K46" s="29"/>
      <c r="L46" s="29"/>
      <c r="M46" s="29"/>
    </row>
    <row r="47" spans="1:13" s="164" customFormat="1" ht="30" customHeight="1" x14ac:dyDescent="0.2">
      <c r="A47" s="153">
        <v>24</v>
      </c>
      <c r="B47" s="158" t="s">
        <v>483</v>
      </c>
      <c r="C47" s="168">
        <v>1000</v>
      </c>
      <c r="D47" s="116" t="s">
        <v>244</v>
      </c>
      <c r="E47" s="235"/>
      <c r="F47" s="236"/>
      <c r="G47" s="157">
        <f t="shared" si="5"/>
        <v>0</v>
      </c>
      <c r="H47" s="157">
        <f t="shared" si="3"/>
        <v>0</v>
      </c>
      <c r="I47" s="157">
        <f t="shared" si="4"/>
        <v>0</v>
      </c>
      <c r="J47" s="240"/>
      <c r="K47" s="29"/>
      <c r="L47" s="29"/>
      <c r="M47" s="29"/>
    </row>
    <row r="48" spans="1:13" s="164" customFormat="1" ht="30" customHeight="1" x14ac:dyDescent="0.2">
      <c r="A48" s="153">
        <v>25</v>
      </c>
      <c r="B48" s="158" t="s">
        <v>484</v>
      </c>
      <c r="C48" s="168">
        <v>1200</v>
      </c>
      <c r="D48" s="116" t="s">
        <v>244</v>
      </c>
      <c r="E48" s="235"/>
      <c r="F48" s="236"/>
      <c r="G48" s="157">
        <f t="shared" si="5"/>
        <v>0</v>
      </c>
      <c r="H48" s="157">
        <f t="shared" si="3"/>
        <v>0</v>
      </c>
      <c r="I48" s="157">
        <f t="shared" si="4"/>
        <v>0</v>
      </c>
      <c r="J48" s="240"/>
      <c r="K48" s="29"/>
      <c r="L48" s="29"/>
      <c r="M48" s="29"/>
    </row>
    <row r="49" spans="1:13" s="164" customFormat="1" ht="30" customHeight="1" x14ac:dyDescent="0.2">
      <c r="A49" s="153">
        <v>26</v>
      </c>
      <c r="B49" s="158" t="s">
        <v>485</v>
      </c>
      <c r="C49" s="168">
        <v>1200</v>
      </c>
      <c r="D49" s="116" t="s">
        <v>244</v>
      </c>
      <c r="E49" s="235"/>
      <c r="F49" s="236"/>
      <c r="G49" s="157">
        <f t="shared" si="5"/>
        <v>0</v>
      </c>
      <c r="H49" s="157">
        <f t="shared" si="3"/>
        <v>0</v>
      </c>
      <c r="I49" s="157">
        <f t="shared" si="4"/>
        <v>0</v>
      </c>
      <c r="J49" s="240"/>
      <c r="K49" s="29"/>
      <c r="L49" s="29"/>
      <c r="M49" s="29"/>
    </row>
    <row r="50" spans="1:13" s="164" customFormat="1" ht="30" customHeight="1" x14ac:dyDescent="0.2">
      <c r="A50" s="153">
        <v>27</v>
      </c>
      <c r="B50" s="158" t="s">
        <v>524</v>
      </c>
      <c r="C50" s="168">
        <v>900</v>
      </c>
      <c r="D50" s="116" t="s">
        <v>244</v>
      </c>
      <c r="E50" s="235"/>
      <c r="F50" s="236"/>
      <c r="G50" s="157">
        <f t="shared" si="5"/>
        <v>0</v>
      </c>
      <c r="H50" s="157">
        <f t="shared" si="3"/>
        <v>0</v>
      </c>
      <c r="I50" s="157">
        <f t="shared" si="4"/>
        <v>0</v>
      </c>
      <c r="J50" s="240"/>
      <c r="K50" s="29"/>
      <c r="L50" s="29"/>
      <c r="M50" s="29"/>
    </row>
    <row r="51" spans="1:13" s="164" customFormat="1" ht="30" customHeight="1" x14ac:dyDescent="0.2">
      <c r="A51" s="153">
        <v>28</v>
      </c>
      <c r="B51" s="158" t="s">
        <v>525</v>
      </c>
      <c r="C51" s="168">
        <v>12000</v>
      </c>
      <c r="D51" s="116" t="s">
        <v>244</v>
      </c>
      <c r="E51" s="235"/>
      <c r="F51" s="236"/>
      <c r="G51" s="157">
        <f t="shared" si="5"/>
        <v>0</v>
      </c>
      <c r="H51" s="157">
        <f t="shared" si="3"/>
        <v>0</v>
      </c>
      <c r="I51" s="157">
        <f t="shared" si="4"/>
        <v>0</v>
      </c>
      <c r="J51" s="240"/>
      <c r="K51" s="29"/>
      <c r="L51" s="29"/>
      <c r="M51" s="29"/>
    </row>
    <row r="52" spans="1:13" s="164" customFormat="1" ht="30" customHeight="1" x14ac:dyDescent="0.2">
      <c r="A52" s="153">
        <v>29</v>
      </c>
      <c r="B52" s="158" t="s">
        <v>526</v>
      </c>
      <c r="C52" s="168">
        <v>4500</v>
      </c>
      <c r="D52" s="116" t="s">
        <v>244</v>
      </c>
      <c r="E52" s="235"/>
      <c r="F52" s="236"/>
      <c r="G52" s="157">
        <f t="shared" si="5"/>
        <v>0</v>
      </c>
      <c r="H52" s="157">
        <f t="shared" si="3"/>
        <v>0</v>
      </c>
      <c r="I52" s="157">
        <f t="shared" si="4"/>
        <v>0</v>
      </c>
      <c r="J52" s="240"/>
      <c r="K52" s="29"/>
      <c r="L52" s="29"/>
      <c r="M52" s="29"/>
    </row>
    <row r="53" spans="1:13" s="93" customFormat="1" ht="30" customHeight="1" x14ac:dyDescent="0.2">
      <c r="A53" s="153">
        <v>30</v>
      </c>
      <c r="B53" s="158" t="s">
        <v>206</v>
      </c>
      <c r="C53" s="168">
        <v>10000</v>
      </c>
      <c r="D53" s="153" t="s">
        <v>244</v>
      </c>
      <c r="E53" s="234"/>
      <c r="F53" s="236"/>
      <c r="G53" s="157">
        <f t="shared" si="5"/>
        <v>0</v>
      </c>
      <c r="H53" s="157">
        <f t="shared" si="3"/>
        <v>0</v>
      </c>
      <c r="I53" s="157">
        <f t="shared" si="4"/>
        <v>0</v>
      </c>
      <c r="J53" s="240"/>
      <c r="K53" s="29"/>
      <c r="L53" s="29"/>
      <c r="M53" s="29"/>
    </row>
    <row r="54" spans="1:13" s="93" customFormat="1" ht="30" customHeight="1" x14ac:dyDescent="0.2">
      <c r="A54" s="153">
        <v>31</v>
      </c>
      <c r="B54" s="158" t="s">
        <v>207</v>
      </c>
      <c r="C54" s="168">
        <v>9000</v>
      </c>
      <c r="D54" s="153" t="s">
        <v>244</v>
      </c>
      <c r="E54" s="234"/>
      <c r="F54" s="236"/>
      <c r="G54" s="157">
        <f t="shared" si="5"/>
        <v>0</v>
      </c>
      <c r="H54" s="157">
        <f t="shared" si="3"/>
        <v>0</v>
      </c>
      <c r="I54" s="157">
        <f t="shared" si="4"/>
        <v>0</v>
      </c>
      <c r="J54" s="240"/>
    </row>
    <row r="55" spans="1:13" s="93" customFormat="1" ht="30" customHeight="1" x14ac:dyDescent="0.2">
      <c r="A55" s="153">
        <v>32</v>
      </c>
      <c r="B55" s="158" t="s">
        <v>208</v>
      </c>
      <c r="C55" s="168">
        <v>3300</v>
      </c>
      <c r="D55" s="153" t="s">
        <v>244</v>
      </c>
      <c r="E55" s="234"/>
      <c r="F55" s="236"/>
      <c r="G55" s="157">
        <f t="shared" si="5"/>
        <v>0</v>
      </c>
      <c r="H55" s="157">
        <f t="shared" si="3"/>
        <v>0</v>
      </c>
      <c r="I55" s="157">
        <f t="shared" si="4"/>
        <v>0</v>
      </c>
      <c r="J55" s="240"/>
    </row>
    <row r="56" spans="1:13" s="93" customFormat="1" ht="30" customHeight="1" x14ac:dyDescent="0.2">
      <c r="A56" s="153">
        <v>33</v>
      </c>
      <c r="B56" s="158" t="s">
        <v>209</v>
      </c>
      <c r="C56" s="168">
        <v>3300</v>
      </c>
      <c r="D56" s="153" t="s">
        <v>244</v>
      </c>
      <c r="E56" s="234"/>
      <c r="F56" s="236"/>
      <c r="G56" s="157">
        <f t="shared" si="5"/>
        <v>0</v>
      </c>
      <c r="H56" s="157">
        <f t="shared" si="3"/>
        <v>0</v>
      </c>
      <c r="I56" s="157">
        <f t="shared" si="4"/>
        <v>0</v>
      </c>
      <c r="J56" s="240"/>
    </row>
    <row r="57" spans="1:13" s="152" customFormat="1" ht="20.100000000000001" customHeight="1" x14ac:dyDescent="0.2">
      <c r="A57" s="153">
        <v>34</v>
      </c>
      <c r="B57" s="158" t="s">
        <v>512</v>
      </c>
      <c r="C57" s="168">
        <v>600</v>
      </c>
      <c r="D57" s="153" t="s">
        <v>244</v>
      </c>
      <c r="E57" s="234"/>
      <c r="F57" s="236"/>
      <c r="G57" s="157">
        <f t="shared" si="5"/>
        <v>0</v>
      </c>
      <c r="H57" s="157">
        <f t="shared" si="3"/>
        <v>0</v>
      </c>
      <c r="I57" s="157">
        <f t="shared" si="4"/>
        <v>0</v>
      </c>
      <c r="J57" s="240"/>
    </row>
    <row r="58" spans="1:13" s="93" customFormat="1" ht="20.100000000000001" customHeight="1" x14ac:dyDescent="0.2">
      <c r="A58" s="153">
        <v>35</v>
      </c>
      <c r="B58" s="158" t="s">
        <v>588</v>
      </c>
      <c r="C58" s="168">
        <v>1200</v>
      </c>
      <c r="D58" s="153" t="s">
        <v>244</v>
      </c>
      <c r="E58" s="234"/>
      <c r="F58" s="236"/>
      <c r="G58" s="157">
        <f t="shared" si="5"/>
        <v>0</v>
      </c>
      <c r="H58" s="157">
        <f t="shared" si="3"/>
        <v>0</v>
      </c>
      <c r="I58" s="157">
        <f t="shared" si="4"/>
        <v>0</v>
      </c>
      <c r="J58" s="240"/>
    </row>
    <row r="59" spans="1:13" s="93" customFormat="1" ht="20.100000000000001" customHeight="1" x14ac:dyDescent="0.2">
      <c r="A59" s="153">
        <v>36</v>
      </c>
      <c r="B59" s="158" t="s">
        <v>589</v>
      </c>
      <c r="C59" s="168">
        <v>600</v>
      </c>
      <c r="D59" s="153" t="s">
        <v>244</v>
      </c>
      <c r="E59" s="234"/>
      <c r="F59" s="236"/>
      <c r="G59" s="157">
        <f t="shared" si="5"/>
        <v>0</v>
      </c>
      <c r="H59" s="157">
        <f t="shared" si="3"/>
        <v>0</v>
      </c>
      <c r="I59" s="157">
        <f t="shared" si="4"/>
        <v>0</v>
      </c>
      <c r="J59" s="240"/>
    </row>
    <row r="60" spans="1:13" s="93" customFormat="1" ht="20.100000000000001" customHeight="1" x14ac:dyDescent="0.2">
      <c r="A60" s="153">
        <v>37</v>
      </c>
      <c r="B60" s="158" t="s">
        <v>587</v>
      </c>
      <c r="C60" s="168">
        <v>2800</v>
      </c>
      <c r="D60" s="153" t="s">
        <v>244</v>
      </c>
      <c r="E60" s="234"/>
      <c r="F60" s="236"/>
      <c r="G60" s="157">
        <f t="shared" si="5"/>
        <v>0</v>
      </c>
      <c r="H60" s="157">
        <f t="shared" si="3"/>
        <v>0</v>
      </c>
      <c r="I60" s="157">
        <f t="shared" si="4"/>
        <v>0</v>
      </c>
      <c r="J60" s="240"/>
    </row>
    <row r="61" spans="1:13" s="93" customFormat="1" ht="20.100000000000001" customHeight="1" x14ac:dyDescent="0.2">
      <c r="A61" s="97"/>
      <c r="B61" s="73" t="s">
        <v>365</v>
      </c>
      <c r="C61" s="98"/>
      <c r="D61" s="98" t="s">
        <v>6</v>
      </c>
      <c r="E61" s="98" t="s">
        <v>6</v>
      </c>
      <c r="F61" s="99" t="s">
        <v>6</v>
      </c>
      <c r="G61" s="148">
        <f>SUM(G24:G60)</f>
        <v>0</v>
      </c>
      <c r="H61" s="148">
        <f>SUM(H24:H60)</f>
        <v>0</v>
      </c>
      <c r="I61" s="148">
        <f>SUM(I24:I60)</f>
        <v>0</v>
      </c>
      <c r="J61" s="149">
        <f>SUM(J24:J60)</f>
        <v>0</v>
      </c>
    </row>
    <row r="62" spans="1:13" s="109" customFormat="1" ht="15" customHeight="1" x14ac:dyDescent="0.2">
      <c r="A62" s="275" t="s">
        <v>639</v>
      </c>
      <c r="B62" s="276"/>
      <c r="C62" s="276"/>
      <c r="D62" s="276"/>
      <c r="E62" s="276"/>
      <c r="F62" s="276"/>
      <c r="G62" s="276"/>
      <c r="H62" s="276"/>
      <c r="I62" s="276"/>
      <c r="J62" s="276"/>
    </row>
    <row r="63" spans="1:13" s="93" customFormat="1" ht="29.25" customHeight="1" x14ac:dyDescent="0.2">
      <c r="A63" s="116">
        <v>1</v>
      </c>
      <c r="B63" s="151" t="s">
        <v>212</v>
      </c>
      <c r="C63" s="168">
        <v>300</v>
      </c>
      <c r="D63" s="153" t="s">
        <v>1</v>
      </c>
      <c r="E63" s="243"/>
      <c r="F63" s="236"/>
      <c r="G63" s="157">
        <f>C63*ROUND(F63, 4)</f>
        <v>0</v>
      </c>
      <c r="H63" s="157">
        <f t="shared" ref="H63:H71" si="6">G63*0.095</f>
        <v>0</v>
      </c>
      <c r="I63" s="157">
        <f t="shared" ref="I63:I71" si="7">G63+H63</f>
        <v>0</v>
      </c>
      <c r="J63" s="240"/>
    </row>
    <row r="64" spans="1:13" s="93" customFormat="1" ht="26.25" customHeight="1" x14ac:dyDescent="0.2">
      <c r="A64" s="116">
        <v>2</v>
      </c>
      <c r="B64" s="151" t="s">
        <v>213</v>
      </c>
      <c r="C64" s="167">
        <v>300</v>
      </c>
      <c r="D64" s="153" t="s">
        <v>1</v>
      </c>
      <c r="E64" s="243"/>
      <c r="F64" s="236"/>
      <c r="G64" s="157">
        <f t="shared" ref="G64:G71" si="8">C64*ROUND(F64, 4)</f>
        <v>0</v>
      </c>
      <c r="H64" s="157">
        <f t="shared" si="6"/>
        <v>0</v>
      </c>
      <c r="I64" s="157">
        <f t="shared" si="7"/>
        <v>0</v>
      </c>
      <c r="J64" s="240"/>
    </row>
    <row r="65" spans="1:10" s="93" customFormat="1" ht="20.100000000000001" customHeight="1" x14ac:dyDescent="0.2">
      <c r="A65" s="116">
        <v>3</v>
      </c>
      <c r="B65" s="151" t="s">
        <v>214</v>
      </c>
      <c r="C65" s="167">
        <v>300</v>
      </c>
      <c r="D65" s="153" t="s">
        <v>1</v>
      </c>
      <c r="E65" s="243"/>
      <c r="F65" s="236"/>
      <c r="G65" s="157">
        <f t="shared" si="8"/>
        <v>0</v>
      </c>
      <c r="H65" s="157">
        <f t="shared" si="6"/>
        <v>0</v>
      </c>
      <c r="I65" s="157">
        <f t="shared" si="7"/>
        <v>0</v>
      </c>
      <c r="J65" s="240"/>
    </row>
    <row r="66" spans="1:10" s="93" customFormat="1" ht="20.100000000000001" customHeight="1" x14ac:dyDescent="0.2">
      <c r="A66" s="116">
        <v>4</v>
      </c>
      <c r="B66" s="132" t="s">
        <v>486</v>
      </c>
      <c r="C66" s="168">
        <v>300</v>
      </c>
      <c r="D66" s="153" t="s">
        <v>244</v>
      </c>
      <c r="E66" s="243"/>
      <c r="F66" s="236"/>
      <c r="G66" s="157">
        <f t="shared" si="8"/>
        <v>0</v>
      </c>
      <c r="H66" s="157">
        <f t="shared" si="6"/>
        <v>0</v>
      </c>
      <c r="I66" s="157">
        <f t="shared" si="7"/>
        <v>0</v>
      </c>
      <c r="J66" s="240"/>
    </row>
    <row r="67" spans="1:10" s="93" customFormat="1" ht="26.25" customHeight="1" x14ac:dyDescent="0.2">
      <c r="A67" s="116">
        <v>5</v>
      </c>
      <c r="B67" s="132" t="s">
        <v>487</v>
      </c>
      <c r="C67" s="168">
        <v>600</v>
      </c>
      <c r="D67" s="153" t="s">
        <v>244</v>
      </c>
      <c r="E67" s="243"/>
      <c r="F67" s="236"/>
      <c r="G67" s="157">
        <f t="shared" si="8"/>
        <v>0</v>
      </c>
      <c r="H67" s="157">
        <f t="shared" si="6"/>
        <v>0</v>
      </c>
      <c r="I67" s="157">
        <f t="shared" si="7"/>
        <v>0</v>
      </c>
      <c r="J67" s="240"/>
    </row>
    <row r="68" spans="1:10" s="93" customFormat="1" ht="29.25" customHeight="1" x14ac:dyDescent="0.2">
      <c r="A68" s="116">
        <v>6</v>
      </c>
      <c r="B68" s="132" t="s">
        <v>488</v>
      </c>
      <c r="C68" s="168">
        <v>600</v>
      </c>
      <c r="D68" s="153" t="s">
        <v>244</v>
      </c>
      <c r="E68" s="243"/>
      <c r="F68" s="236"/>
      <c r="G68" s="157">
        <f t="shared" si="8"/>
        <v>0</v>
      </c>
      <c r="H68" s="157">
        <f t="shared" si="6"/>
        <v>0</v>
      </c>
      <c r="I68" s="157">
        <f t="shared" si="7"/>
        <v>0</v>
      </c>
      <c r="J68" s="240"/>
    </row>
    <row r="69" spans="1:10" s="93" customFormat="1" ht="15" customHeight="1" x14ac:dyDescent="0.2">
      <c r="A69" s="116">
        <v>7</v>
      </c>
      <c r="B69" s="132" t="s">
        <v>243</v>
      </c>
      <c r="C69" s="168">
        <v>300</v>
      </c>
      <c r="D69" s="153" t="s">
        <v>244</v>
      </c>
      <c r="E69" s="243"/>
      <c r="F69" s="236"/>
      <c r="G69" s="157">
        <f t="shared" si="8"/>
        <v>0</v>
      </c>
      <c r="H69" s="157">
        <f t="shared" si="6"/>
        <v>0</v>
      </c>
      <c r="I69" s="157">
        <f t="shared" si="7"/>
        <v>0</v>
      </c>
      <c r="J69" s="240"/>
    </row>
    <row r="70" spans="1:10" s="93" customFormat="1" ht="25.5" customHeight="1" x14ac:dyDescent="0.2">
      <c r="A70" s="116">
        <v>8</v>
      </c>
      <c r="B70" s="132" t="s">
        <v>217</v>
      </c>
      <c r="C70" s="167">
        <v>1400</v>
      </c>
      <c r="D70" s="153" t="s">
        <v>244</v>
      </c>
      <c r="E70" s="243"/>
      <c r="F70" s="236"/>
      <c r="G70" s="157">
        <f t="shared" si="8"/>
        <v>0</v>
      </c>
      <c r="H70" s="157">
        <f t="shared" si="6"/>
        <v>0</v>
      </c>
      <c r="I70" s="157">
        <f t="shared" si="7"/>
        <v>0</v>
      </c>
      <c r="J70" s="240"/>
    </row>
    <row r="71" spans="1:10" s="93" customFormat="1" ht="26.25" customHeight="1" x14ac:dyDescent="0.2">
      <c r="A71" s="116">
        <v>9</v>
      </c>
      <c r="B71" s="132" t="s">
        <v>218</v>
      </c>
      <c r="C71" s="167">
        <v>2100</v>
      </c>
      <c r="D71" s="153" t="s">
        <v>244</v>
      </c>
      <c r="E71" s="243"/>
      <c r="F71" s="236"/>
      <c r="G71" s="157">
        <f t="shared" si="8"/>
        <v>0</v>
      </c>
      <c r="H71" s="157">
        <f t="shared" si="6"/>
        <v>0</v>
      </c>
      <c r="I71" s="157">
        <f t="shared" si="7"/>
        <v>0</v>
      </c>
      <c r="J71" s="240"/>
    </row>
    <row r="72" spans="1:10" s="93" customFormat="1" ht="20.100000000000001" customHeight="1" x14ac:dyDescent="0.2">
      <c r="A72" s="97"/>
      <c r="B72" s="73" t="s">
        <v>366</v>
      </c>
      <c r="C72" s="98"/>
      <c r="D72" s="98" t="s">
        <v>6</v>
      </c>
      <c r="E72" s="98" t="s">
        <v>6</v>
      </c>
      <c r="F72" s="99" t="s">
        <v>6</v>
      </c>
      <c r="G72" s="148">
        <f>SUM(G63:G71)</f>
        <v>0</v>
      </c>
      <c r="H72" s="148">
        <f>SUM(H63:H71)</f>
        <v>0</v>
      </c>
      <c r="I72" s="148">
        <f>SUM(I63:I71)</f>
        <v>0</v>
      </c>
      <c r="J72" s="149">
        <f>SUM(J63:J71)</f>
        <v>0</v>
      </c>
    </row>
    <row r="73" spans="1:10" s="93" customFormat="1" ht="24" customHeight="1" x14ac:dyDescent="0.2">
      <c r="A73" s="275" t="s">
        <v>640</v>
      </c>
      <c r="B73" s="276"/>
      <c r="C73" s="276"/>
      <c r="D73" s="276"/>
      <c r="E73" s="276"/>
      <c r="F73" s="276"/>
      <c r="G73" s="276"/>
      <c r="H73" s="276"/>
      <c r="I73" s="276"/>
      <c r="J73" s="276"/>
    </row>
    <row r="74" spans="1:10" s="93" customFormat="1" ht="30" customHeight="1" x14ac:dyDescent="0.2">
      <c r="A74" s="153">
        <v>1</v>
      </c>
      <c r="B74" s="159" t="s">
        <v>30</v>
      </c>
      <c r="C74" s="167">
        <v>950</v>
      </c>
      <c r="D74" s="153" t="s">
        <v>1</v>
      </c>
      <c r="E74" s="234"/>
      <c r="F74" s="236"/>
      <c r="G74" s="157">
        <f>C74*ROUND(F74, 4)</f>
        <v>0</v>
      </c>
      <c r="H74" s="157">
        <f t="shared" ref="H74:H90" si="9">G74*0.095</f>
        <v>0</v>
      </c>
      <c r="I74" s="157">
        <f t="shared" ref="I74:I90" si="10">G74+H74</f>
        <v>0</v>
      </c>
      <c r="J74" s="240"/>
    </row>
    <row r="75" spans="1:10" s="93" customFormat="1" ht="30" customHeight="1" x14ac:dyDescent="0.2">
      <c r="A75" s="153">
        <v>2</v>
      </c>
      <c r="B75" s="159" t="s">
        <v>29</v>
      </c>
      <c r="C75" s="167">
        <v>320</v>
      </c>
      <c r="D75" s="153" t="s">
        <v>1</v>
      </c>
      <c r="E75" s="234"/>
      <c r="F75" s="236"/>
      <c r="G75" s="157">
        <f t="shared" ref="G75:G90" si="11">C75*ROUND(F75, 4)</f>
        <v>0</v>
      </c>
      <c r="H75" s="157">
        <f t="shared" si="9"/>
        <v>0</v>
      </c>
      <c r="I75" s="157">
        <f t="shared" si="10"/>
        <v>0</v>
      </c>
      <c r="J75" s="240"/>
    </row>
    <row r="76" spans="1:10" s="93" customFormat="1" ht="30" customHeight="1" x14ac:dyDescent="0.2">
      <c r="A76" s="153">
        <v>3</v>
      </c>
      <c r="B76" s="159" t="s">
        <v>109</v>
      </c>
      <c r="C76" s="167">
        <v>630</v>
      </c>
      <c r="D76" s="153" t="s">
        <v>1</v>
      </c>
      <c r="E76" s="234"/>
      <c r="F76" s="236"/>
      <c r="G76" s="157">
        <f t="shared" si="11"/>
        <v>0</v>
      </c>
      <c r="H76" s="157">
        <f t="shared" si="9"/>
        <v>0</v>
      </c>
      <c r="I76" s="157">
        <f t="shared" si="10"/>
        <v>0</v>
      </c>
      <c r="J76" s="240"/>
    </row>
    <row r="77" spans="1:10" s="93" customFormat="1" ht="30" customHeight="1" x14ac:dyDescent="0.2">
      <c r="A77" s="153">
        <v>4</v>
      </c>
      <c r="B77" s="159" t="s">
        <v>108</v>
      </c>
      <c r="C77" s="167">
        <v>320</v>
      </c>
      <c r="D77" s="153" t="s">
        <v>1</v>
      </c>
      <c r="E77" s="234"/>
      <c r="F77" s="236"/>
      <c r="G77" s="157">
        <f t="shared" si="11"/>
        <v>0</v>
      </c>
      <c r="H77" s="157">
        <f t="shared" si="9"/>
        <v>0</v>
      </c>
      <c r="I77" s="157">
        <f t="shared" si="10"/>
        <v>0</v>
      </c>
      <c r="J77" s="240"/>
    </row>
    <row r="78" spans="1:10" s="93" customFormat="1" ht="30" customHeight="1" x14ac:dyDescent="0.2">
      <c r="A78" s="153">
        <v>5</v>
      </c>
      <c r="B78" s="159" t="s">
        <v>100</v>
      </c>
      <c r="C78" s="167">
        <v>640</v>
      </c>
      <c r="D78" s="153" t="s">
        <v>1</v>
      </c>
      <c r="E78" s="234"/>
      <c r="F78" s="236"/>
      <c r="G78" s="157">
        <f t="shared" si="11"/>
        <v>0</v>
      </c>
      <c r="H78" s="157">
        <f t="shared" si="9"/>
        <v>0</v>
      </c>
      <c r="I78" s="157">
        <f t="shared" si="10"/>
        <v>0</v>
      </c>
      <c r="J78" s="240"/>
    </row>
    <row r="79" spans="1:10" s="93" customFormat="1" ht="30" customHeight="1" x14ac:dyDescent="0.2">
      <c r="A79" s="153">
        <v>6</v>
      </c>
      <c r="B79" s="159" t="s">
        <v>490</v>
      </c>
      <c r="C79" s="167">
        <v>320</v>
      </c>
      <c r="D79" s="153" t="s">
        <v>1</v>
      </c>
      <c r="E79" s="234"/>
      <c r="F79" s="236"/>
      <c r="G79" s="157">
        <f t="shared" si="11"/>
        <v>0</v>
      </c>
      <c r="H79" s="157">
        <f t="shared" si="9"/>
        <v>0</v>
      </c>
      <c r="I79" s="157">
        <f t="shared" si="10"/>
        <v>0</v>
      </c>
      <c r="J79" s="240"/>
    </row>
    <row r="80" spans="1:10" s="93" customFormat="1" ht="30" customHeight="1" x14ac:dyDescent="0.2">
      <c r="A80" s="153">
        <v>7</v>
      </c>
      <c r="B80" s="159" t="s">
        <v>110</v>
      </c>
      <c r="C80" s="167">
        <v>450</v>
      </c>
      <c r="D80" s="153" t="s">
        <v>1</v>
      </c>
      <c r="E80" s="234"/>
      <c r="F80" s="236"/>
      <c r="G80" s="157">
        <f t="shared" si="11"/>
        <v>0</v>
      </c>
      <c r="H80" s="157">
        <f t="shared" si="9"/>
        <v>0</v>
      </c>
      <c r="I80" s="157">
        <f t="shared" si="10"/>
        <v>0</v>
      </c>
      <c r="J80" s="240"/>
    </row>
    <row r="81" spans="1:10" s="93" customFormat="1" ht="30" customHeight="1" x14ac:dyDescent="0.2">
      <c r="A81" s="153">
        <v>8</v>
      </c>
      <c r="B81" s="159" t="s">
        <v>111</v>
      </c>
      <c r="C81" s="168">
        <v>650</v>
      </c>
      <c r="D81" s="153" t="s">
        <v>1</v>
      </c>
      <c r="E81" s="234"/>
      <c r="F81" s="236"/>
      <c r="G81" s="157">
        <f t="shared" si="11"/>
        <v>0</v>
      </c>
      <c r="H81" s="157">
        <f t="shared" si="9"/>
        <v>0</v>
      </c>
      <c r="I81" s="157">
        <f t="shared" si="10"/>
        <v>0</v>
      </c>
      <c r="J81" s="240"/>
    </row>
    <row r="82" spans="1:10" s="93" customFormat="1" ht="30" customHeight="1" x14ac:dyDescent="0.2">
      <c r="A82" s="153">
        <v>9</v>
      </c>
      <c r="B82" s="159" t="s">
        <v>112</v>
      </c>
      <c r="C82" s="167">
        <v>2400</v>
      </c>
      <c r="D82" s="153" t="s">
        <v>1</v>
      </c>
      <c r="E82" s="234"/>
      <c r="F82" s="236"/>
      <c r="G82" s="157">
        <f t="shared" si="11"/>
        <v>0</v>
      </c>
      <c r="H82" s="157">
        <f t="shared" si="9"/>
        <v>0</v>
      </c>
      <c r="I82" s="157">
        <f t="shared" si="10"/>
        <v>0</v>
      </c>
      <c r="J82" s="240"/>
    </row>
    <row r="83" spans="1:10" s="109" customFormat="1" ht="30" customHeight="1" x14ac:dyDescent="0.2">
      <c r="A83" s="153">
        <v>10</v>
      </c>
      <c r="B83" s="159" t="s">
        <v>584</v>
      </c>
      <c r="C83" s="169">
        <v>20</v>
      </c>
      <c r="D83" s="108" t="s">
        <v>1</v>
      </c>
      <c r="E83" s="247"/>
      <c r="F83" s="248"/>
      <c r="G83" s="157">
        <f t="shared" si="11"/>
        <v>0</v>
      </c>
      <c r="H83" s="157">
        <f t="shared" si="9"/>
        <v>0</v>
      </c>
      <c r="I83" s="157">
        <f t="shared" si="10"/>
        <v>0</v>
      </c>
      <c r="J83" s="249"/>
    </row>
    <row r="84" spans="1:10" s="152" customFormat="1" ht="30" customHeight="1" x14ac:dyDescent="0.2">
      <c r="A84" s="153">
        <v>11</v>
      </c>
      <c r="B84" s="159" t="s">
        <v>527</v>
      </c>
      <c r="C84" s="168">
        <v>340</v>
      </c>
      <c r="D84" s="153" t="s">
        <v>1</v>
      </c>
      <c r="E84" s="234"/>
      <c r="F84" s="236"/>
      <c r="G84" s="157">
        <f t="shared" si="11"/>
        <v>0</v>
      </c>
      <c r="H84" s="157">
        <f t="shared" si="9"/>
        <v>0</v>
      </c>
      <c r="I84" s="157">
        <f t="shared" si="10"/>
        <v>0</v>
      </c>
      <c r="J84" s="240"/>
    </row>
    <row r="85" spans="1:10" s="152" customFormat="1" ht="30" customHeight="1" x14ac:dyDescent="0.2">
      <c r="A85" s="153">
        <v>12</v>
      </c>
      <c r="B85" s="159" t="s">
        <v>528</v>
      </c>
      <c r="C85" s="168">
        <v>600</v>
      </c>
      <c r="D85" s="153" t="s">
        <v>1</v>
      </c>
      <c r="E85" s="234"/>
      <c r="F85" s="236"/>
      <c r="G85" s="157">
        <f t="shared" si="11"/>
        <v>0</v>
      </c>
      <c r="H85" s="157">
        <f t="shared" si="9"/>
        <v>0</v>
      </c>
      <c r="I85" s="157">
        <f t="shared" si="10"/>
        <v>0</v>
      </c>
      <c r="J85" s="240"/>
    </row>
    <row r="86" spans="1:10" s="93" customFormat="1" ht="26.25" customHeight="1" x14ac:dyDescent="0.2">
      <c r="A86" s="153">
        <v>13</v>
      </c>
      <c r="B86" s="159" t="s">
        <v>491</v>
      </c>
      <c r="C86" s="167">
        <v>240</v>
      </c>
      <c r="D86" s="153" t="s">
        <v>1</v>
      </c>
      <c r="E86" s="234"/>
      <c r="F86" s="236"/>
      <c r="G86" s="157">
        <f t="shared" si="11"/>
        <v>0</v>
      </c>
      <c r="H86" s="157">
        <f t="shared" si="9"/>
        <v>0</v>
      </c>
      <c r="I86" s="157">
        <f t="shared" si="10"/>
        <v>0</v>
      </c>
      <c r="J86" s="240"/>
    </row>
    <row r="87" spans="1:10" s="93" customFormat="1" ht="30" customHeight="1" x14ac:dyDescent="0.2">
      <c r="A87" s="153">
        <v>14</v>
      </c>
      <c r="B87" s="159" t="s">
        <v>408</v>
      </c>
      <c r="C87" s="167">
        <v>330</v>
      </c>
      <c r="D87" s="153" t="s">
        <v>1</v>
      </c>
      <c r="E87" s="234"/>
      <c r="F87" s="236"/>
      <c r="G87" s="157">
        <f t="shared" si="11"/>
        <v>0</v>
      </c>
      <c r="H87" s="157">
        <f t="shared" si="9"/>
        <v>0</v>
      </c>
      <c r="I87" s="157">
        <f t="shared" si="10"/>
        <v>0</v>
      </c>
      <c r="J87" s="240"/>
    </row>
    <row r="88" spans="1:10" s="152" customFormat="1" ht="29.25" customHeight="1" x14ac:dyDescent="0.2">
      <c r="A88" s="153">
        <v>15</v>
      </c>
      <c r="B88" s="159" t="s">
        <v>489</v>
      </c>
      <c r="C88" s="167">
        <v>160</v>
      </c>
      <c r="D88" s="153" t="s">
        <v>1</v>
      </c>
      <c r="E88" s="234"/>
      <c r="F88" s="236"/>
      <c r="G88" s="157">
        <f t="shared" si="11"/>
        <v>0</v>
      </c>
      <c r="H88" s="157">
        <f t="shared" si="9"/>
        <v>0</v>
      </c>
      <c r="I88" s="157">
        <f t="shared" si="10"/>
        <v>0</v>
      </c>
      <c r="J88" s="240"/>
    </row>
    <row r="89" spans="1:10" s="93" customFormat="1" ht="29.25" customHeight="1" x14ac:dyDescent="0.2">
      <c r="A89" s="153">
        <v>16</v>
      </c>
      <c r="B89" s="159" t="s">
        <v>116</v>
      </c>
      <c r="C89" s="167">
        <v>240</v>
      </c>
      <c r="D89" s="153" t="s">
        <v>1</v>
      </c>
      <c r="E89" s="234"/>
      <c r="F89" s="236"/>
      <c r="G89" s="157">
        <f t="shared" si="11"/>
        <v>0</v>
      </c>
      <c r="H89" s="157">
        <f t="shared" si="9"/>
        <v>0</v>
      </c>
      <c r="I89" s="157">
        <f t="shared" si="10"/>
        <v>0</v>
      </c>
      <c r="J89" s="240"/>
    </row>
    <row r="90" spans="1:10" s="93" customFormat="1" ht="30" customHeight="1" x14ac:dyDescent="0.2">
      <c r="A90" s="153">
        <v>17</v>
      </c>
      <c r="B90" s="159" t="s">
        <v>117</v>
      </c>
      <c r="C90" s="167">
        <v>300</v>
      </c>
      <c r="D90" s="153" t="s">
        <v>1</v>
      </c>
      <c r="E90" s="234"/>
      <c r="F90" s="236"/>
      <c r="G90" s="157">
        <f t="shared" si="11"/>
        <v>0</v>
      </c>
      <c r="H90" s="157">
        <f t="shared" si="9"/>
        <v>0</v>
      </c>
      <c r="I90" s="157">
        <f t="shared" si="10"/>
        <v>0</v>
      </c>
      <c r="J90" s="240"/>
    </row>
    <row r="91" spans="1:10" s="93" customFormat="1" ht="21" customHeight="1" x14ac:dyDescent="0.2">
      <c r="A91" s="97"/>
      <c r="B91" s="73" t="s">
        <v>367</v>
      </c>
      <c r="C91" s="98" t="s">
        <v>6</v>
      </c>
      <c r="D91" s="98" t="s">
        <v>6</v>
      </c>
      <c r="E91" s="98" t="s">
        <v>6</v>
      </c>
      <c r="F91" s="99" t="s">
        <v>6</v>
      </c>
      <c r="G91" s="148">
        <f>SUM(G74:G90)</f>
        <v>0</v>
      </c>
      <c r="H91" s="148">
        <f>SUM(H74:H90)</f>
        <v>0</v>
      </c>
      <c r="I91" s="148">
        <f>SUM(I74:I90)</f>
        <v>0</v>
      </c>
      <c r="J91" s="149">
        <f>SUM(J74:J90)</f>
        <v>0</v>
      </c>
    </row>
    <row r="92" spans="1:10" s="93" customFormat="1" ht="22.5" customHeight="1" x14ac:dyDescent="0.2">
      <c r="A92" s="267" t="s">
        <v>641</v>
      </c>
      <c r="B92" s="268"/>
      <c r="C92" s="268"/>
      <c r="D92" s="268"/>
      <c r="E92" s="268"/>
      <c r="F92" s="268"/>
      <c r="G92" s="268"/>
      <c r="H92" s="268"/>
      <c r="I92" s="268"/>
      <c r="J92" s="268"/>
    </row>
    <row r="93" spans="1:10" s="93" customFormat="1" ht="26.25" customHeight="1" x14ac:dyDescent="0.2">
      <c r="A93" s="130">
        <v>1</v>
      </c>
      <c r="B93" s="159" t="s">
        <v>492</v>
      </c>
      <c r="C93" s="167">
        <v>350</v>
      </c>
      <c r="D93" s="153" t="s">
        <v>1</v>
      </c>
      <c r="E93" s="234"/>
      <c r="F93" s="236"/>
      <c r="G93" s="157">
        <f>C93*ROUND(F93, 4)</f>
        <v>0</v>
      </c>
      <c r="H93" s="157">
        <f>G93*0.095</f>
        <v>0</v>
      </c>
      <c r="I93" s="157">
        <f>G93+H93</f>
        <v>0</v>
      </c>
      <c r="J93" s="240"/>
    </row>
    <row r="94" spans="1:10" s="93" customFormat="1" ht="30" customHeight="1" x14ac:dyDescent="0.2">
      <c r="A94" s="116">
        <v>2</v>
      </c>
      <c r="B94" s="159" t="s">
        <v>15</v>
      </c>
      <c r="C94" s="167">
        <v>150</v>
      </c>
      <c r="D94" s="153" t="s">
        <v>1</v>
      </c>
      <c r="E94" s="234"/>
      <c r="F94" s="236"/>
      <c r="G94" s="157">
        <f t="shared" ref="G94:G100" si="12">C94*ROUND(F94, 4)</f>
        <v>0</v>
      </c>
      <c r="H94" s="157">
        <f t="shared" ref="H94:H100" si="13">G94*0.095</f>
        <v>0</v>
      </c>
      <c r="I94" s="157">
        <f t="shared" ref="I94:I100" si="14">G94+H94</f>
        <v>0</v>
      </c>
      <c r="J94" s="240"/>
    </row>
    <row r="95" spans="1:10" s="65" customFormat="1" ht="24.95" customHeight="1" x14ac:dyDescent="0.2">
      <c r="A95" s="130">
        <v>3</v>
      </c>
      <c r="B95" s="159" t="s">
        <v>41</v>
      </c>
      <c r="C95" s="167">
        <v>400</v>
      </c>
      <c r="D95" s="153" t="s">
        <v>1</v>
      </c>
      <c r="E95" s="234"/>
      <c r="F95" s="236"/>
      <c r="G95" s="157">
        <f t="shared" si="12"/>
        <v>0</v>
      </c>
      <c r="H95" s="157">
        <f t="shared" si="13"/>
        <v>0</v>
      </c>
      <c r="I95" s="157">
        <f t="shared" si="14"/>
        <v>0</v>
      </c>
      <c r="J95" s="240"/>
    </row>
    <row r="96" spans="1:10" s="8" customFormat="1" ht="26.25" customHeight="1" x14ac:dyDescent="0.2">
      <c r="A96" s="130">
        <v>4</v>
      </c>
      <c r="B96" s="159" t="s">
        <v>494</v>
      </c>
      <c r="C96" s="167">
        <v>50</v>
      </c>
      <c r="D96" s="153" t="s">
        <v>1</v>
      </c>
      <c r="E96" s="234"/>
      <c r="F96" s="236"/>
      <c r="G96" s="157">
        <f t="shared" si="12"/>
        <v>0</v>
      </c>
      <c r="H96" s="157">
        <f t="shared" si="13"/>
        <v>0</v>
      </c>
      <c r="I96" s="157">
        <f t="shared" si="14"/>
        <v>0</v>
      </c>
      <c r="J96" s="240"/>
    </row>
    <row r="97" spans="1:10" s="86" customFormat="1" ht="20.100000000000001" customHeight="1" x14ac:dyDescent="0.2">
      <c r="A97" s="116">
        <v>5</v>
      </c>
      <c r="B97" s="159" t="s">
        <v>496</v>
      </c>
      <c r="C97" s="167">
        <v>700</v>
      </c>
      <c r="D97" s="153" t="s">
        <v>1</v>
      </c>
      <c r="E97" s="234"/>
      <c r="F97" s="236"/>
      <c r="G97" s="157">
        <f t="shared" si="12"/>
        <v>0</v>
      </c>
      <c r="H97" s="157">
        <f t="shared" si="13"/>
        <v>0</v>
      </c>
      <c r="I97" s="157">
        <f t="shared" si="14"/>
        <v>0</v>
      </c>
      <c r="J97" s="240"/>
    </row>
    <row r="98" spans="1:10" s="86" customFormat="1" ht="32.25" customHeight="1" x14ac:dyDescent="0.2">
      <c r="A98" s="130">
        <v>6</v>
      </c>
      <c r="B98" s="159" t="s">
        <v>495</v>
      </c>
      <c r="C98" s="167">
        <v>120</v>
      </c>
      <c r="D98" s="153" t="s">
        <v>1</v>
      </c>
      <c r="E98" s="234"/>
      <c r="F98" s="236"/>
      <c r="G98" s="157">
        <f t="shared" si="12"/>
        <v>0</v>
      </c>
      <c r="H98" s="157">
        <f t="shared" si="13"/>
        <v>0</v>
      </c>
      <c r="I98" s="157">
        <f t="shared" si="14"/>
        <v>0</v>
      </c>
      <c r="J98" s="240"/>
    </row>
    <row r="99" spans="1:10" s="109" customFormat="1" ht="23.25" customHeight="1" x14ac:dyDescent="0.2">
      <c r="A99" s="130">
        <v>7</v>
      </c>
      <c r="B99" s="159" t="s">
        <v>542</v>
      </c>
      <c r="C99" s="169">
        <v>110</v>
      </c>
      <c r="D99" s="108" t="s">
        <v>1</v>
      </c>
      <c r="E99" s="247"/>
      <c r="F99" s="248"/>
      <c r="G99" s="157">
        <f t="shared" si="12"/>
        <v>0</v>
      </c>
      <c r="H99" s="157">
        <f t="shared" si="13"/>
        <v>0</v>
      </c>
      <c r="I99" s="157">
        <f t="shared" si="14"/>
        <v>0</v>
      </c>
      <c r="J99" s="249"/>
    </row>
    <row r="100" spans="1:10" s="8" customFormat="1" ht="23.25" customHeight="1" x14ac:dyDescent="0.2">
      <c r="A100" s="116">
        <v>8</v>
      </c>
      <c r="B100" s="159" t="s">
        <v>113</v>
      </c>
      <c r="C100" s="167">
        <v>40</v>
      </c>
      <c r="D100" s="153" t="s">
        <v>1</v>
      </c>
      <c r="E100" s="234"/>
      <c r="F100" s="236"/>
      <c r="G100" s="157">
        <f t="shared" si="12"/>
        <v>0</v>
      </c>
      <c r="H100" s="157">
        <f t="shared" si="13"/>
        <v>0</v>
      </c>
      <c r="I100" s="157">
        <f t="shared" si="14"/>
        <v>0</v>
      </c>
      <c r="J100" s="240"/>
    </row>
    <row r="101" spans="1:10" s="8" customFormat="1" ht="20.100000000000001" customHeight="1" x14ac:dyDescent="0.2">
      <c r="A101" s="97"/>
      <c r="B101" s="73" t="s">
        <v>368</v>
      </c>
      <c r="C101" s="98" t="s">
        <v>6</v>
      </c>
      <c r="D101" s="98" t="s">
        <v>6</v>
      </c>
      <c r="E101" s="17" t="s">
        <v>6</v>
      </c>
      <c r="F101" s="18" t="s">
        <v>6</v>
      </c>
      <c r="G101" s="148">
        <f>SUM(G93:G100)</f>
        <v>0</v>
      </c>
      <c r="H101" s="148">
        <f>SUM(H93:H100)</f>
        <v>0</v>
      </c>
      <c r="I101" s="148">
        <f>SUM(I93:I100)</f>
        <v>0</v>
      </c>
      <c r="J101" s="149">
        <f>SUM(J93:J100)</f>
        <v>0</v>
      </c>
    </row>
    <row r="102" spans="1:10" s="8" customFormat="1" ht="15" customHeight="1" x14ac:dyDescent="0.2">
      <c r="A102" s="267" t="s">
        <v>642</v>
      </c>
      <c r="B102" s="268"/>
      <c r="C102" s="268"/>
      <c r="D102" s="268"/>
      <c r="E102" s="268"/>
      <c r="F102" s="268"/>
      <c r="G102" s="268"/>
      <c r="H102" s="268"/>
      <c r="I102" s="268"/>
      <c r="J102" s="268"/>
    </row>
    <row r="103" spans="1:10" s="86" customFormat="1" ht="20.100000000000001" customHeight="1" x14ac:dyDescent="0.2">
      <c r="A103" s="116">
        <v>1</v>
      </c>
      <c r="B103" s="158" t="s">
        <v>401</v>
      </c>
      <c r="C103" s="167">
        <v>200</v>
      </c>
      <c r="D103" s="153" t="s">
        <v>1</v>
      </c>
      <c r="E103" s="234"/>
      <c r="F103" s="236"/>
      <c r="G103" s="157">
        <f>C103*ROUND(F103, 4)</f>
        <v>0</v>
      </c>
      <c r="H103" s="157">
        <f t="shared" ref="H103:H107" si="15">G103*0.095</f>
        <v>0</v>
      </c>
      <c r="I103" s="157">
        <f t="shared" ref="I103:I107" si="16">G103+H103</f>
        <v>0</v>
      </c>
      <c r="J103" s="240"/>
    </row>
    <row r="104" spans="1:10" s="8" customFormat="1" ht="30" customHeight="1" x14ac:dyDescent="0.2">
      <c r="A104" s="116">
        <v>2</v>
      </c>
      <c r="B104" s="155" t="s">
        <v>115</v>
      </c>
      <c r="C104" s="167">
        <v>500</v>
      </c>
      <c r="D104" s="153" t="s">
        <v>1</v>
      </c>
      <c r="E104" s="234"/>
      <c r="F104" s="236"/>
      <c r="G104" s="157">
        <f t="shared" ref="G104:G107" si="17">C104*ROUND(F104, 4)</f>
        <v>0</v>
      </c>
      <c r="H104" s="157">
        <f t="shared" si="15"/>
        <v>0</v>
      </c>
      <c r="I104" s="157">
        <f t="shared" si="16"/>
        <v>0</v>
      </c>
      <c r="J104" s="240"/>
    </row>
    <row r="105" spans="1:10" s="152" customFormat="1" ht="20.25" customHeight="1" x14ac:dyDescent="0.2">
      <c r="A105" s="116">
        <v>3</v>
      </c>
      <c r="B105" s="155" t="s">
        <v>409</v>
      </c>
      <c r="C105" s="167">
        <v>100</v>
      </c>
      <c r="D105" s="153" t="s">
        <v>1</v>
      </c>
      <c r="E105" s="234"/>
      <c r="F105" s="236"/>
      <c r="G105" s="157">
        <f t="shared" si="17"/>
        <v>0</v>
      </c>
      <c r="H105" s="157">
        <f t="shared" si="15"/>
        <v>0</v>
      </c>
      <c r="I105" s="157">
        <f t="shared" si="16"/>
        <v>0</v>
      </c>
      <c r="J105" s="240"/>
    </row>
    <row r="106" spans="1:10" s="93" customFormat="1" ht="20.25" customHeight="1" x14ac:dyDescent="0.2">
      <c r="A106" s="116">
        <v>4</v>
      </c>
      <c r="B106" s="155" t="s">
        <v>497</v>
      </c>
      <c r="C106" s="167">
        <v>100</v>
      </c>
      <c r="D106" s="153" t="s">
        <v>1</v>
      </c>
      <c r="E106" s="234"/>
      <c r="F106" s="236"/>
      <c r="G106" s="157">
        <f t="shared" si="17"/>
        <v>0</v>
      </c>
      <c r="H106" s="157">
        <f t="shared" si="15"/>
        <v>0</v>
      </c>
      <c r="I106" s="157">
        <f t="shared" si="16"/>
        <v>0</v>
      </c>
      <c r="J106" s="240"/>
    </row>
    <row r="107" spans="1:10" s="86" customFormat="1" ht="23.25" customHeight="1" x14ac:dyDescent="0.2">
      <c r="A107" s="116">
        <v>5</v>
      </c>
      <c r="B107" s="155" t="s">
        <v>114</v>
      </c>
      <c r="C107" s="167">
        <v>500</v>
      </c>
      <c r="D107" s="153" t="s">
        <v>1</v>
      </c>
      <c r="E107" s="234"/>
      <c r="F107" s="236"/>
      <c r="G107" s="157">
        <f t="shared" si="17"/>
        <v>0</v>
      </c>
      <c r="H107" s="157">
        <f t="shared" si="15"/>
        <v>0</v>
      </c>
      <c r="I107" s="157">
        <f t="shared" si="16"/>
        <v>0</v>
      </c>
      <c r="J107" s="240"/>
    </row>
    <row r="108" spans="1:10" s="8" customFormat="1" ht="20.100000000000001" customHeight="1" x14ac:dyDescent="0.2">
      <c r="A108" s="97"/>
      <c r="B108" s="73" t="s">
        <v>369</v>
      </c>
      <c r="C108" s="98" t="s">
        <v>6</v>
      </c>
      <c r="D108" s="98" t="s">
        <v>6</v>
      </c>
      <c r="E108" s="17" t="s">
        <v>6</v>
      </c>
      <c r="F108" s="18" t="s">
        <v>6</v>
      </c>
      <c r="G108" s="148">
        <f t="shared" ref="G108:H108" si="18">SUM(G103:G107)</f>
        <v>0</v>
      </c>
      <c r="H108" s="148">
        <f t="shared" si="18"/>
        <v>0</v>
      </c>
      <c r="I108" s="148">
        <f>SUM(I103:I107)</f>
        <v>0</v>
      </c>
      <c r="J108" s="149">
        <f>SUM(J103:J107)</f>
        <v>0</v>
      </c>
    </row>
    <row r="109" spans="1:10" s="8" customFormat="1" ht="15" customHeight="1" x14ac:dyDescent="0.2">
      <c r="A109" s="267" t="s">
        <v>643</v>
      </c>
      <c r="B109" s="268"/>
      <c r="C109" s="268"/>
      <c r="D109" s="268"/>
      <c r="E109" s="268"/>
      <c r="F109" s="268"/>
      <c r="G109" s="268"/>
      <c r="H109" s="268"/>
      <c r="I109" s="268"/>
      <c r="J109" s="268"/>
    </row>
    <row r="110" spans="1:10" s="8" customFormat="1" ht="15" customHeight="1" x14ac:dyDescent="0.2">
      <c r="A110" s="116">
        <v>1</v>
      </c>
      <c r="B110" s="159" t="s">
        <v>500</v>
      </c>
      <c r="C110" s="176">
        <v>650</v>
      </c>
      <c r="D110" s="153" t="s">
        <v>244</v>
      </c>
      <c r="E110" s="234"/>
      <c r="F110" s="236"/>
      <c r="G110" s="157">
        <f>C110*ROUND(F110, 4)</f>
        <v>0</v>
      </c>
      <c r="H110" s="157">
        <f t="shared" ref="H110:H121" si="19">G110*0.095</f>
        <v>0</v>
      </c>
      <c r="I110" s="157">
        <f t="shared" ref="I110:I121" si="20">G110+H110</f>
        <v>0</v>
      </c>
      <c r="J110" s="240"/>
    </row>
    <row r="111" spans="1:10" s="152" customFormat="1" ht="15" customHeight="1" x14ac:dyDescent="0.2">
      <c r="A111" s="116">
        <v>2</v>
      </c>
      <c r="B111" s="159" t="s">
        <v>501</v>
      </c>
      <c r="C111" s="176">
        <v>650</v>
      </c>
      <c r="D111" s="153" t="s">
        <v>244</v>
      </c>
      <c r="E111" s="234"/>
      <c r="F111" s="236"/>
      <c r="G111" s="157">
        <f t="shared" ref="G111:G121" si="21">C111*ROUND(F111, 4)</f>
        <v>0</v>
      </c>
      <c r="H111" s="157">
        <f t="shared" si="19"/>
        <v>0</v>
      </c>
      <c r="I111" s="157">
        <f t="shared" si="20"/>
        <v>0</v>
      </c>
      <c r="J111" s="240"/>
    </row>
    <row r="112" spans="1:10" s="86" customFormat="1" ht="15" customHeight="1" x14ac:dyDescent="0.2">
      <c r="A112" s="116">
        <v>3</v>
      </c>
      <c r="B112" s="159" t="s">
        <v>119</v>
      </c>
      <c r="C112" s="176">
        <v>2100</v>
      </c>
      <c r="D112" s="153" t="s">
        <v>244</v>
      </c>
      <c r="E112" s="234"/>
      <c r="F112" s="236"/>
      <c r="G112" s="157">
        <f t="shared" si="21"/>
        <v>0</v>
      </c>
      <c r="H112" s="157">
        <f t="shared" si="19"/>
        <v>0</v>
      </c>
      <c r="I112" s="157">
        <f t="shared" si="20"/>
        <v>0</v>
      </c>
      <c r="J112" s="240"/>
    </row>
    <row r="113" spans="1:10" s="8" customFormat="1" ht="15" customHeight="1" x14ac:dyDescent="0.2">
      <c r="A113" s="116">
        <v>4</v>
      </c>
      <c r="B113" s="159" t="s">
        <v>168</v>
      </c>
      <c r="C113" s="176">
        <v>1300</v>
      </c>
      <c r="D113" s="153" t="s">
        <v>244</v>
      </c>
      <c r="E113" s="234"/>
      <c r="F113" s="236"/>
      <c r="G113" s="157">
        <f t="shared" si="21"/>
        <v>0</v>
      </c>
      <c r="H113" s="157">
        <f t="shared" si="19"/>
        <v>0</v>
      </c>
      <c r="I113" s="157">
        <f t="shared" si="20"/>
        <v>0</v>
      </c>
      <c r="J113" s="240"/>
    </row>
    <row r="114" spans="1:10" s="117" customFormat="1" ht="15" customHeight="1" x14ac:dyDescent="0.2">
      <c r="A114" s="116">
        <v>5</v>
      </c>
      <c r="B114" s="159" t="s">
        <v>122</v>
      </c>
      <c r="C114" s="176">
        <v>1300</v>
      </c>
      <c r="D114" s="116" t="s">
        <v>244</v>
      </c>
      <c r="E114" s="235"/>
      <c r="F114" s="236"/>
      <c r="G114" s="157">
        <f t="shared" si="21"/>
        <v>0</v>
      </c>
      <c r="H114" s="157">
        <f t="shared" si="19"/>
        <v>0</v>
      </c>
      <c r="I114" s="157">
        <f t="shared" si="20"/>
        <v>0</v>
      </c>
      <c r="J114" s="240"/>
    </row>
    <row r="115" spans="1:10" s="86" customFormat="1" ht="15" customHeight="1" x14ac:dyDescent="0.2">
      <c r="A115" s="116">
        <v>6</v>
      </c>
      <c r="B115" s="159" t="s">
        <v>499</v>
      </c>
      <c r="C115" s="176">
        <v>2600</v>
      </c>
      <c r="D115" s="153" t="s">
        <v>244</v>
      </c>
      <c r="E115" s="234"/>
      <c r="F115" s="236"/>
      <c r="G115" s="157">
        <f t="shared" si="21"/>
        <v>0</v>
      </c>
      <c r="H115" s="157">
        <f t="shared" si="19"/>
        <v>0</v>
      </c>
      <c r="I115" s="157">
        <f t="shared" si="20"/>
        <v>0</v>
      </c>
      <c r="J115" s="240"/>
    </row>
    <row r="116" spans="1:10" s="86" customFormat="1" ht="15.75" customHeight="1" x14ac:dyDescent="0.2">
      <c r="A116" s="116">
        <v>7</v>
      </c>
      <c r="B116" s="159" t="s">
        <v>410</v>
      </c>
      <c r="C116" s="176">
        <v>1300</v>
      </c>
      <c r="D116" s="153" t="s">
        <v>244</v>
      </c>
      <c r="E116" s="234"/>
      <c r="F116" s="236"/>
      <c r="G116" s="157">
        <f t="shared" si="21"/>
        <v>0</v>
      </c>
      <c r="H116" s="157">
        <f t="shared" si="19"/>
        <v>0</v>
      </c>
      <c r="I116" s="157">
        <f t="shared" si="20"/>
        <v>0</v>
      </c>
      <c r="J116" s="240"/>
    </row>
    <row r="117" spans="1:10" s="86" customFormat="1" ht="16.5" customHeight="1" x14ac:dyDescent="0.2">
      <c r="A117" s="116">
        <v>8</v>
      </c>
      <c r="B117" s="159" t="s">
        <v>120</v>
      </c>
      <c r="C117" s="176">
        <v>1300</v>
      </c>
      <c r="D117" s="153" t="s">
        <v>244</v>
      </c>
      <c r="E117" s="234"/>
      <c r="F117" s="236"/>
      <c r="G117" s="157">
        <f t="shared" si="21"/>
        <v>0</v>
      </c>
      <c r="H117" s="157">
        <f t="shared" si="19"/>
        <v>0</v>
      </c>
      <c r="I117" s="157">
        <f t="shared" si="20"/>
        <v>0</v>
      </c>
      <c r="J117" s="240"/>
    </row>
    <row r="118" spans="1:10" s="86" customFormat="1" ht="15.75" customHeight="1" x14ac:dyDescent="0.2">
      <c r="A118" s="116">
        <v>9</v>
      </c>
      <c r="B118" s="159" t="s">
        <v>121</v>
      </c>
      <c r="C118" s="176">
        <v>650</v>
      </c>
      <c r="D118" s="153" t="s">
        <v>244</v>
      </c>
      <c r="E118" s="234"/>
      <c r="F118" s="236"/>
      <c r="G118" s="157">
        <f t="shared" si="21"/>
        <v>0</v>
      </c>
      <c r="H118" s="157">
        <f t="shared" si="19"/>
        <v>0</v>
      </c>
      <c r="I118" s="157">
        <f t="shared" si="20"/>
        <v>0</v>
      </c>
      <c r="J118" s="240"/>
    </row>
    <row r="119" spans="1:10" s="86" customFormat="1" ht="24.75" customHeight="1" x14ac:dyDescent="0.2">
      <c r="A119" s="116">
        <v>10</v>
      </c>
      <c r="B119" s="159" t="s">
        <v>123</v>
      </c>
      <c r="C119" s="176">
        <v>1200</v>
      </c>
      <c r="D119" s="153" t="s">
        <v>244</v>
      </c>
      <c r="E119" s="234"/>
      <c r="F119" s="236"/>
      <c r="G119" s="157">
        <f t="shared" si="21"/>
        <v>0</v>
      </c>
      <c r="H119" s="157">
        <f t="shared" si="19"/>
        <v>0</v>
      </c>
      <c r="I119" s="157">
        <f t="shared" si="20"/>
        <v>0</v>
      </c>
      <c r="J119" s="240"/>
    </row>
    <row r="120" spans="1:10" s="8" customFormat="1" ht="24.75" customHeight="1" x14ac:dyDescent="0.2">
      <c r="A120" s="116">
        <v>11</v>
      </c>
      <c r="B120" s="159" t="s">
        <v>498</v>
      </c>
      <c r="C120" s="176">
        <v>1200</v>
      </c>
      <c r="D120" s="153" t="s">
        <v>244</v>
      </c>
      <c r="E120" s="234"/>
      <c r="F120" s="236"/>
      <c r="G120" s="157">
        <f t="shared" si="21"/>
        <v>0</v>
      </c>
      <c r="H120" s="157">
        <f t="shared" si="19"/>
        <v>0</v>
      </c>
      <c r="I120" s="157">
        <f t="shared" si="20"/>
        <v>0</v>
      </c>
      <c r="J120" s="240"/>
    </row>
    <row r="121" spans="1:10" s="8" customFormat="1" ht="17.25" customHeight="1" x14ac:dyDescent="0.2">
      <c r="A121" s="116">
        <v>12</v>
      </c>
      <c r="B121" s="159" t="s">
        <v>118</v>
      </c>
      <c r="C121" s="176">
        <v>5400</v>
      </c>
      <c r="D121" s="153" t="s">
        <v>244</v>
      </c>
      <c r="E121" s="234"/>
      <c r="F121" s="236"/>
      <c r="G121" s="157">
        <f t="shared" si="21"/>
        <v>0</v>
      </c>
      <c r="H121" s="157">
        <f t="shared" si="19"/>
        <v>0</v>
      </c>
      <c r="I121" s="157">
        <f t="shared" si="20"/>
        <v>0</v>
      </c>
      <c r="J121" s="240"/>
    </row>
    <row r="122" spans="1:10" s="8" customFormat="1" ht="15" customHeight="1" x14ac:dyDescent="0.2">
      <c r="A122" s="97"/>
      <c r="B122" s="73" t="s">
        <v>370</v>
      </c>
      <c r="C122" s="98" t="s">
        <v>6</v>
      </c>
      <c r="D122" s="98" t="s">
        <v>6</v>
      </c>
      <c r="E122" s="17" t="s">
        <v>6</v>
      </c>
      <c r="F122" s="18" t="s">
        <v>6</v>
      </c>
      <c r="G122" s="148">
        <f>SUM(G110:G121)</f>
        <v>0</v>
      </c>
      <c r="H122" s="148">
        <f>SUM(H110:H121)</f>
        <v>0</v>
      </c>
      <c r="I122" s="148">
        <f>SUM(I110:I121)</f>
        <v>0</v>
      </c>
      <c r="J122" s="149">
        <f>SUM(J110:J121)</f>
        <v>0</v>
      </c>
    </row>
    <row r="123" spans="1:10" s="8" customFormat="1" ht="17.100000000000001" customHeight="1" x14ac:dyDescent="0.2">
      <c r="B123" s="109"/>
      <c r="J123" s="65"/>
    </row>
    <row r="124" spans="1:10" s="96" customFormat="1" ht="17.100000000000001" customHeight="1" x14ac:dyDescent="0.2">
      <c r="A124" s="104" t="s">
        <v>36</v>
      </c>
      <c r="B124" s="91"/>
      <c r="C124" s="102"/>
      <c r="D124" s="103"/>
      <c r="E124" s="91"/>
      <c r="F124" s="91"/>
      <c r="G124" s="91"/>
      <c r="H124" s="91"/>
      <c r="I124" s="91"/>
      <c r="J124" s="91"/>
    </row>
    <row r="125" spans="1:10" s="96" customFormat="1" ht="30" customHeight="1" x14ac:dyDescent="0.2">
      <c r="A125" s="290" t="s">
        <v>396</v>
      </c>
      <c r="B125" s="290"/>
      <c r="C125" s="290"/>
      <c r="D125" s="290"/>
      <c r="E125" s="290"/>
      <c r="F125" s="290"/>
      <c r="G125" s="290"/>
      <c r="H125" s="290"/>
      <c r="I125" s="290"/>
      <c r="J125" s="290"/>
    </row>
    <row r="126" spans="1:10" s="93" customFormat="1" ht="17.100000000000001" customHeight="1" x14ac:dyDescent="0.2"/>
    <row r="127" spans="1:10" s="54" customFormat="1" ht="15" customHeight="1" x14ac:dyDescent="0.25">
      <c r="A127" s="266" t="s">
        <v>24</v>
      </c>
      <c r="B127" s="266"/>
      <c r="C127" s="266"/>
      <c r="D127" s="266"/>
      <c r="E127" s="266"/>
      <c r="F127" s="266"/>
      <c r="G127" s="266"/>
      <c r="H127" s="266"/>
      <c r="I127" s="266"/>
      <c r="J127" s="266"/>
    </row>
    <row r="128" spans="1:10" s="54" customFormat="1" ht="29.25" customHeight="1" x14ac:dyDescent="0.25">
      <c r="A128" s="260" t="s">
        <v>73</v>
      </c>
      <c r="B128" s="260"/>
      <c r="C128" s="260"/>
      <c r="D128" s="260"/>
      <c r="E128" s="260"/>
      <c r="F128" s="260"/>
      <c r="G128" s="260"/>
      <c r="H128" s="260"/>
      <c r="I128" s="260"/>
      <c r="J128" s="260"/>
    </row>
    <row r="129" spans="1:10" s="54" customFormat="1" x14ac:dyDescent="0.25">
      <c r="A129" s="242" t="s">
        <v>711</v>
      </c>
      <c r="B129" s="255"/>
      <c r="C129" s="255"/>
      <c r="D129" s="255"/>
      <c r="E129" s="255"/>
      <c r="F129" s="255"/>
      <c r="G129" s="255"/>
      <c r="H129" s="255"/>
      <c r="I129" s="255"/>
      <c r="J129" s="255"/>
    </row>
    <row r="130" spans="1:10" s="54" customFormat="1" ht="15" customHeight="1" x14ac:dyDescent="0.25">
      <c r="A130" s="261" t="s">
        <v>712</v>
      </c>
      <c r="B130" s="261"/>
      <c r="C130" s="261"/>
      <c r="D130" s="261"/>
      <c r="E130" s="261"/>
      <c r="F130" s="261"/>
      <c r="G130" s="261"/>
      <c r="H130" s="261"/>
      <c r="I130" s="261"/>
      <c r="J130" s="261"/>
    </row>
    <row r="131" spans="1:10" s="54" customFormat="1" ht="27.75" customHeight="1" x14ac:dyDescent="0.25">
      <c r="A131" s="261" t="s">
        <v>715</v>
      </c>
      <c r="B131" s="261"/>
      <c r="C131" s="261"/>
      <c r="D131" s="261"/>
      <c r="E131" s="261"/>
      <c r="F131" s="261"/>
      <c r="G131" s="261"/>
      <c r="H131" s="261"/>
      <c r="I131" s="261"/>
      <c r="J131" s="261"/>
    </row>
    <row r="132" spans="1:10" s="54" customFormat="1" x14ac:dyDescent="0.25">
      <c r="A132" s="107" t="s">
        <v>74</v>
      </c>
      <c r="B132" s="256"/>
      <c r="C132" s="256"/>
      <c r="D132" s="256"/>
      <c r="E132" s="256"/>
      <c r="F132" s="256"/>
      <c r="G132" s="256"/>
      <c r="H132" s="256"/>
      <c r="I132" s="256"/>
      <c r="J132" s="256"/>
    </row>
    <row r="133" spans="1:10" s="54" customFormat="1" x14ac:dyDescent="0.25">
      <c r="A133" s="107" t="s">
        <v>75</v>
      </c>
      <c r="B133" s="256"/>
      <c r="C133" s="256"/>
      <c r="D133" s="256"/>
      <c r="E133" s="256"/>
      <c r="F133" s="256"/>
      <c r="G133" s="256"/>
      <c r="H133" s="256"/>
      <c r="I133" s="256"/>
      <c r="J133" s="256"/>
    </row>
    <row r="134" spans="1:10" s="54" customFormat="1" ht="30.75" customHeight="1" x14ac:dyDescent="0.25">
      <c r="A134" s="261" t="s">
        <v>713</v>
      </c>
      <c r="B134" s="261"/>
      <c r="C134" s="261"/>
      <c r="D134" s="261"/>
      <c r="E134" s="261"/>
      <c r="F134" s="261"/>
      <c r="G134" s="261"/>
      <c r="H134" s="261"/>
      <c r="I134" s="261"/>
      <c r="J134" s="261"/>
    </row>
    <row r="135" spans="1:10" s="54" customFormat="1" ht="30.75" customHeight="1" x14ac:dyDescent="0.25">
      <c r="A135" s="261" t="s">
        <v>714</v>
      </c>
      <c r="B135" s="261"/>
      <c r="C135" s="261"/>
      <c r="D135" s="261"/>
      <c r="E135" s="261"/>
      <c r="F135" s="261"/>
      <c r="G135" s="261"/>
      <c r="H135" s="261"/>
      <c r="I135" s="261"/>
      <c r="J135" s="261"/>
    </row>
  </sheetData>
  <sheetProtection algorithmName="SHA-512" hashValue="2UpT55ttfNz/+AJQu7ygvDNFHCunGW68fpvrNfB4GIM4b7mi7W7h9boAJ4fy4oEhdI/Tz6npOl39Th4vTlBGqQ==" saltValue="/BXj24ClnRqs7RSvDhDoEw==" spinCount="100000" sheet="1" objects="1" scenarios="1"/>
  <mergeCells count="21">
    <mergeCell ref="A7:J7"/>
    <mergeCell ref="A23:J23"/>
    <mergeCell ref="A62:J62"/>
    <mergeCell ref="A73:J73"/>
    <mergeCell ref="A1:C1"/>
    <mergeCell ref="F1:J1"/>
    <mergeCell ref="A2:E2"/>
    <mergeCell ref="F2:J2"/>
    <mergeCell ref="A3:E3"/>
    <mergeCell ref="A4:E4"/>
    <mergeCell ref="A134:J134"/>
    <mergeCell ref="A135:J135"/>
    <mergeCell ref="A92:J92"/>
    <mergeCell ref="A11:J11"/>
    <mergeCell ref="A102:J102"/>
    <mergeCell ref="A109:J109"/>
    <mergeCell ref="A125:J125"/>
    <mergeCell ref="A127:J127"/>
    <mergeCell ref="A128:J128"/>
    <mergeCell ref="A130:J130"/>
    <mergeCell ref="A131:J131"/>
  </mergeCells>
  <dataValidations xWindow="885" yWindow="399"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12:J21 J93:J100 J63:J71 J110:J121 J24:J60 J103:J107 J74:J90">
      <formula1>1</formula1>
    </dataValidation>
  </dataValidations>
  <pageMargins left="0.43307086614173229" right="0.23622047244094491" top="0.74803149606299213" bottom="0.35433070866141736" header="0.31496062992125984" footer="0.31496062992125984"/>
  <pageSetup paperSize="9" fitToHeight="0" orientation="landscape" cellComments="asDisplayed"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12</vt:i4>
      </vt:variant>
      <vt:variant>
        <vt:lpstr>Imenovani obsegi</vt:lpstr>
      </vt:variant>
      <vt:variant>
        <vt:i4>12</vt:i4>
      </vt:variant>
    </vt:vector>
  </HeadingPairs>
  <TitlesOfParts>
    <vt:vector size="24" baseType="lpstr">
      <vt:lpstr>MLEKO IN MLEČNI IZDELKI</vt:lpstr>
      <vt:lpstr>MESO IN MESNI IZDELKI</vt:lpstr>
      <vt:lpstr>RIBE</vt:lpstr>
      <vt:lpstr>SVEŽA ZELENJAVA IN SADJE</vt:lpstr>
      <vt:lpstr>ZAM. IN KONZERV. SADJE IN ZEL.</vt:lpstr>
      <vt:lpstr>SADNI SOKOVI IN SIRUPI</vt:lpstr>
      <vt:lpstr>ZAM. IZDELKI IZ TESTA</vt:lpstr>
      <vt:lpstr>ŽITA, MLEV.IZD.IZ TESTA, TEST.</vt:lpstr>
      <vt:lpstr>KRUH, PEKOVSKO P., KEKSI,SLAŠČ</vt:lpstr>
      <vt:lpstr>SPLOŠNO PREHR. BLAGO</vt:lpstr>
      <vt:lpstr>KOKOŠJA JAJCA</vt:lpstr>
      <vt:lpstr>DIETETIČNI IZDELKI</vt:lpstr>
      <vt:lpstr>'DIETETIČNI IZDELKI'!Področje_tiskanja</vt:lpstr>
      <vt:lpstr>'KOKOŠJA JAJCA'!Področje_tiskanja</vt:lpstr>
      <vt:lpstr>'KRUH, PEKOVSKO P., KEKSI,SLAŠČ'!Področje_tiskanja</vt:lpstr>
      <vt:lpstr>'MESO IN MESNI IZDELKI'!Področje_tiskanja</vt:lpstr>
      <vt:lpstr>'MLEKO IN MLEČNI IZDELKI'!Področje_tiskanja</vt:lpstr>
      <vt:lpstr>RIBE!Področje_tiskanja</vt:lpstr>
      <vt:lpstr>'SADNI SOKOVI IN SIRUPI'!Področje_tiskanja</vt:lpstr>
      <vt:lpstr>'SPLOŠNO PREHR. BLAGO'!Področje_tiskanja</vt:lpstr>
      <vt:lpstr>'SVEŽA ZELENJAVA IN SADJE'!Področje_tiskanja</vt:lpstr>
      <vt:lpstr>'ZAM. IN KONZERV. SADJE IN ZEL.'!Področje_tiskanja</vt:lpstr>
      <vt:lpstr>'ZAM. IZDELKI IZ TESTA'!Področje_tiskanja</vt:lpstr>
      <vt:lpstr>'ŽITA, MLEV.IZD.IZ TESTA, TEST.'!Področje_tiskanja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MSZS</dc:creator>
  <cp:lastModifiedBy>Urška Brglez</cp:lastModifiedBy>
  <cp:lastPrinted>2025-04-07T12:03:11Z</cp:lastPrinted>
  <dcterms:created xsi:type="dcterms:W3CDTF">2012-02-17T12:19:39Z</dcterms:created>
  <dcterms:modified xsi:type="dcterms:W3CDTF">2025-04-07T12:03:22Z</dcterms:modified>
</cp:coreProperties>
</file>