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mc:AlternateContent xmlns:mc="http://schemas.openxmlformats.org/markup-compatibility/2006">
    <mc:Choice Requires="x15">
      <x15ac:absPath xmlns:x15ac="http://schemas.microsoft.com/office/spreadsheetml/2010/11/ac" url="O:\Moji dokumenti\1. JAVNA NAROČILA\1.ŽIVILA\OŠ Koseze\2. OBJAVA\"/>
    </mc:Choice>
  </mc:AlternateContent>
  <xr:revisionPtr revIDLastSave="0" documentId="13_ncr:1_{E0266EBB-EA31-4185-A751-0FBF1C1A1700}" xr6:coauthVersionLast="36" xr6:coauthVersionMax="36" xr10:uidLastSave="{00000000-0000-0000-0000-000000000000}"/>
  <bookViews>
    <workbookView xWindow="0" yWindow="0" windowWidth="28800" windowHeight="11625" tabRatio="963" firstSheet="2" activeTab="11" xr2:uid="{EADBA147-FA90-4473-8EC3-C87612A66BA5}"/>
  </bookViews>
  <sheets>
    <sheet name="MLEKO IN MLEČNI IZDELKI" sheetId="1" r:id="rId1"/>
    <sheet name="MESO IN MESNI IZDELKI" sheetId="2" r:id="rId2"/>
    <sheet name="RIBE" sheetId="3" r:id="rId3"/>
    <sheet name="JAJCA" sheetId="4" r:id="rId4"/>
    <sheet name="SVEŽA ZELENJAVA IN SADJE" sheetId="5" r:id="rId5"/>
    <sheet name="ZAMR.SADJE IN ZEL., BIO MARME." sheetId="12" r:id="rId6"/>
    <sheet name="SADNI SOKOVI, SIRUPI" sheetId="6" r:id="rId7"/>
    <sheet name="ZAMR. IZDELKI IZ TESTA" sheetId="7" r:id="rId8"/>
    <sheet name="ŽITA, MLEV.IZD. IZ TESTA" sheetId="8" r:id="rId9"/>
    <sheet name="KRUH, PEKOVSKO PECIVO,KEKSI,SLA" sheetId="9" r:id="rId10"/>
    <sheet name="SPLOŠNO PREH. BLAGO" sheetId="10" r:id="rId11"/>
    <sheet name="DIETNA ŽIVILA" sheetId="11" r:id="rId12"/>
  </sheets>
  <definedNames>
    <definedName name="_xlnm.Print_Area" localSheetId="0">'MLEKO IN MLEČNI IZDELKI'!$A$1:$J$130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I89" i="1"/>
  <c r="H89" i="1"/>
  <c r="G89" i="1"/>
  <c r="I83" i="1"/>
  <c r="H83" i="1"/>
  <c r="G83" i="1"/>
  <c r="I40" i="1"/>
  <c r="H40" i="1"/>
  <c r="I94" i="2"/>
  <c r="G94" i="2"/>
  <c r="J88" i="2"/>
  <c r="I88" i="2"/>
  <c r="H88" i="2"/>
  <c r="G88" i="2"/>
  <c r="I62" i="2"/>
  <c r="H62" i="2"/>
  <c r="G62" i="2"/>
  <c r="I53" i="2"/>
  <c r="H53" i="2"/>
  <c r="G53" i="2"/>
  <c r="I13" i="2"/>
  <c r="H13" i="2"/>
  <c r="G13" i="2"/>
  <c r="I20" i="3"/>
  <c r="H20" i="3"/>
  <c r="G20" i="3"/>
  <c r="I25" i="3"/>
  <c r="H25" i="3"/>
  <c r="G25" i="3"/>
  <c r="I29" i="3"/>
  <c r="H29" i="3"/>
  <c r="G29" i="3"/>
  <c r="I108" i="5"/>
  <c r="H108" i="5"/>
  <c r="G108" i="5"/>
  <c r="I121" i="5"/>
  <c r="H121" i="5"/>
  <c r="G121" i="5"/>
  <c r="I39" i="12"/>
  <c r="H39" i="12"/>
  <c r="G39" i="12"/>
  <c r="I73" i="12"/>
  <c r="H73" i="12"/>
  <c r="G73" i="12"/>
  <c r="I78" i="12"/>
  <c r="H78" i="12"/>
  <c r="G78" i="12"/>
  <c r="J21" i="6"/>
  <c r="I21" i="6"/>
  <c r="H21" i="6"/>
  <c r="G21" i="6"/>
  <c r="I27" i="6"/>
  <c r="H27" i="6"/>
  <c r="G27" i="6"/>
  <c r="G61" i="7"/>
  <c r="H61" i="7"/>
  <c r="I61" i="7"/>
  <c r="J61" i="7"/>
  <c r="I9" i="8"/>
  <c r="H9" i="8"/>
  <c r="G9" i="8"/>
  <c r="I28" i="8"/>
  <c r="H28" i="8"/>
  <c r="G28" i="8"/>
  <c r="I57" i="8"/>
  <c r="H57" i="8"/>
  <c r="G57" i="8"/>
  <c r="I65" i="8"/>
  <c r="H65" i="8"/>
  <c r="G65" i="8"/>
  <c r="J264" i="9"/>
  <c r="I264" i="9"/>
  <c r="H264" i="9"/>
  <c r="G264" i="9"/>
  <c r="J243" i="9"/>
  <c r="I243" i="9"/>
  <c r="H243" i="9"/>
  <c r="G243" i="9"/>
  <c r="I211" i="9"/>
  <c r="H211" i="9"/>
  <c r="G211" i="9"/>
  <c r="J127" i="9"/>
  <c r="I127" i="9"/>
  <c r="H127" i="9"/>
  <c r="G127" i="9"/>
  <c r="G179" i="10"/>
  <c r="J94" i="10"/>
  <c r="J84" i="10"/>
  <c r="J45" i="10"/>
  <c r="J14" i="10"/>
  <c r="J87" i="11"/>
  <c r="I87" i="11"/>
  <c r="G7" i="11"/>
  <c r="H7" i="11" s="1"/>
  <c r="G8" i="11"/>
  <c r="H8" i="11" s="1"/>
  <c r="G9" i="11"/>
  <c r="H9" i="11"/>
  <c r="G10" i="11"/>
  <c r="H10" i="11" s="1"/>
  <c r="G11" i="11"/>
  <c r="H11" i="11" s="1"/>
  <c r="G12" i="11"/>
  <c r="H12" i="11" s="1"/>
  <c r="G13" i="11"/>
  <c r="H13" i="11" s="1"/>
  <c r="G14" i="11"/>
  <c r="H14" i="11" s="1"/>
  <c r="G15" i="11"/>
  <c r="H15" i="11" s="1"/>
  <c r="G16" i="11"/>
  <c r="H16" i="11" s="1"/>
  <c r="G17" i="11"/>
  <c r="H17" i="11"/>
  <c r="G18" i="11"/>
  <c r="H18" i="11" s="1"/>
  <c r="G19" i="11"/>
  <c r="H19" i="11" s="1"/>
  <c r="G20" i="11"/>
  <c r="H20" i="11" s="1"/>
  <c r="G21" i="11"/>
  <c r="H21" i="11" s="1"/>
  <c r="G22" i="11"/>
  <c r="H22" i="11" s="1"/>
  <c r="G23" i="11"/>
  <c r="H23" i="11" s="1"/>
  <c r="G24" i="11"/>
  <c r="H24" i="11" s="1"/>
  <c r="G25" i="11"/>
  <c r="H25" i="11"/>
  <c r="G26" i="11"/>
  <c r="H26" i="11" s="1"/>
  <c r="G27" i="11"/>
  <c r="H27" i="11" s="1"/>
  <c r="G28" i="11"/>
  <c r="H28" i="11" s="1"/>
  <c r="G29" i="11"/>
  <c r="H29" i="11" s="1"/>
  <c r="G30" i="11"/>
  <c r="H30" i="11" s="1"/>
  <c r="G31" i="11"/>
  <c r="H31" i="11" s="1"/>
  <c r="G32" i="11"/>
  <c r="H32" i="11" s="1"/>
  <c r="G33" i="11"/>
  <c r="H33" i="11"/>
  <c r="G34" i="11"/>
  <c r="H34" i="11" s="1"/>
  <c r="G35" i="11"/>
  <c r="H35" i="11" s="1"/>
  <c r="G36" i="11"/>
  <c r="H36" i="11" s="1"/>
  <c r="G37" i="11"/>
  <c r="H37" i="11" s="1"/>
  <c r="G38" i="11"/>
  <c r="H38" i="11" s="1"/>
  <c r="G39" i="11"/>
  <c r="H39" i="11" s="1"/>
  <c r="G40" i="11"/>
  <c r="H40" i="11" s="1"/>
  <c r="G41" i="11"/>
  <c r="H41" i="11"/>
  <c r="G42" i="11"/>
  <c r="H42" i="11" s="1"/>
  <c r="G43" i="11"/>
  <c r="H43" i="11" s="1"/>
  <c r="G44" i="11"/>
  <c r="H44" i="11" s="1"/>
  <c r="G45" i="11"/>
  <c r="H45" i="11" s="1"/>
  <c r="G46" i="11"/>
  <c r="H46" i="11" s="1"/>
  <c r="G47" i="11"/>
  <c r="H47" i="11" s="1"/>
  <c r="G48" i="11"/>
  <c r="H48" i="11" s="1"/>
  <c r="G49" i="11"/>
  <c r="H49" i="11"/>
  <c r="G50" i="11"/>
  <c r="H50" i="11" s="1"/>
  <c r="G51" i="11"/>
  <c r="H51" i="11" s="1"/>
  <c r="G52" i="11"/>
  <c r="H52" i="11" s="1"/>
  <c r="G53" i="11"/>
  <c r="H53" i="11" s="1"/>
  <c r="G54" i="11"/>
  <c r="H54" i="11" s="1"/>
  <c r="G55" i="11"/>
  <c r="H55" i="11" s="1"/>
  <c r="G56" i="11"/>
  <c r="H56" i="11" s="1"/>
  <c r="G57" i="11"/>
  <c r="H57" i="11"/>
  <c r="G58" i="11"/>
  <c r="H58" i="11" s="1"/>
  <c r="G59" i="11"/>
  <c r="H59" i="11" s="1"/>
  <c r="G60" i="11"/>
  <c r="H60" i="11" s="1"/>
  <c r="G61" i="11"/>
  <c r="H61" i="11" s="1"/>
  <c r="G62" i="11"/>
  <c r="H62" i="11" s="1"/>
  <c r="G63" i="11"/>
  <c r="H63" i="11" s="1"/>
  <c r="G64" i="11"/>
  <c r="H64" i="11" s="1"/>
  <c r="G65" i="11"/>
  <c r="H65" i="11" s="1"/>
  <c r="G66" i="11"/>
  <c r="H66" i="11" s="1"/>
  <c r="G67" i="11"/>
  <c r="H67" i="11" s="1"/>
  <c r="G68" i="11"/>
  <c r="H68" i="11" s="1"/>
  <c r="G69" i="11"/>
  <c r="H69" i="11" s="1"/>
  <c r="G70" i="11"/>
  <c r="H70" i="11" s="1"/>
  <c r="G71" i="11"/>
  <c r="H71" i="11" s="1"/>
  <c r="G72" i="11"/>
  <c r="H72" i="11" s="1"/>
  <c r="G73" i="11"/>
  <c r="H73" i="11" s="1"/>
  <c r="G74" i="11"/>
  <c r="H74" i="11" s="1"/>
  <c r="G75" i="11"/>
  <c r="H75" i="11" s="1"/>
  <c r="G76" i="11"/>
  <c r="H76" i="11" s="1"/>
  <c r="G77" i="11"/>
  <c r="H77" i="11" s="1"/>
  <c r="G78" i="11"/>
  <c r="H78" i="11" s="1"/>
  <c r="G79" i="11"/>
  <c r="H79" i="11" s="1"/>
  <c r="G80" i="11"/>
  <c r="H80" i="11" s="1"/>
  <c r="G81" i="11"/>
  <c r="H81" i="11" s="1"/>
  <c r="G82" i="11"/>
  <c r="H82" i="11" s="1"/>
  <c r="G83" i="11"/>
  <c r="H83" i="11" s="1"/>
  <c r="G84" i="11"/>
  <c r="H84" i="11" s="1"/>
  <c r="G85" i="11"/>
  <c r="H85" i="11" s="1"/>
  <c r="G86" i="11"/>
  <c r="H86" i="11" s="1"/>
  <c r="I59" i="11" l="1"/>
  <c r="I51" i="11"/>
  <c r="I43" i="11"/>
  <c r="I35" i="11"/>
  <c r="I27" i="11"/>
  <c r="I19" i="11"/>
  <c r="I11" i="11"/>
  <c r="I57" i="11"/>
  <c r="I49" i="11"/>
  <c r="I41" i="11"/>
  <c r="I33" i="11"/>
  <c r="I25" i="11"/>
  <c r="I17" i="11"/>
  <c r="I9" i="11"/>
  <c r="I63" i="11"/>
  <c r="I55" i="11"/>
  <c r="I47" i="11"/>
  <c r="I39" i="11"/>
  <c r="I31" i="11"/>
  <c r="I23" i="11"/>
  <c r="I15" i="11"/>
  <c r="I7" i="11"/>
  <c r="I61" i="11"/>
  <c r="I53" i="11"/>
  <c r="I45" i="11"/>
  <c r="I37" i="11"/>
  <c r="I29" i="11"/>
  <c r="I21" i="11"/>
  <c r="I13" i="11"/>
  <c r="I86" i="11"/>
  <c r="I82" i="11"/>
  <c r="I78" i="11"/>
  <c r="I74" i="11"/>
  <c r="I70" i="11"/>
  <c r="I66" i="11"/>
  <c r="I62" i="11"/>
  <c r="I58" i="11"/>
  <c r="I54" i="11"/>
  <c r="I50" i="11"/>
  <c r="I46" i="11"/>
  <c r="I42" i="11"/>
  <c r="I38" i="11"/>
  <c r="I34" i="11"/>
  <c r="I30" i="11"/>
  <c r="I26" i="11"/>
  <c r="I22" i="11"/>
  <c r="I18" i="11"/>
  <c r="I14" i="11"/>
  <c r="I10" i="11"/>
  <c r="I85" i="11"/>
  <c r="I81" i="11"/>
  <c r="I77" i="11"/>
  <c r="I73" i="11"/>
  <c r="I69" i="11"/>
  <c r="I65" i="11"/>
  <c r="I84" i="11"/>
  <c r="I80" i="11"/>
  <c r="I76" i="11"/>
  <c r="I72" i="11"/>
  <c r="I68" i="11"/>
  <c r="I64" i="11"/>
  <c r="I60" i="11"/>
  <c r="I56" i="11"/>
  <c r="I52" i="11"/>
  <c r="I48" i="11"/>
  <c r="I44" i="11"/>
  <c r="I40" i="11"/>
  <c r="I36" i="11"/>
  <c r="I32" i="11"/>
  <c r="I28" i="11"/>
  <c r="I24" i="11"/>
  <c r="I20" i="11"/>
  <c r="I16" i="11"/>
  <c r="I12" i="11"/>
  <c r="I8" i="11"/>
  <c r="I83" i="11"/>
  <c r="I79" i="11"/>
  <c r="I75" i="11"/>
  <c r="I71" i="11"/>
  <c r="I67" i="11"/>
  <c r="G51" i="2" l="1"/>
  <c r="J180" i="10"/>
  <c r="H51" i="2" l="1"/>
  <c r="I51" i="2" s="1"/>
  <c r="J20" i="3"/>
  <c r="J100" i="1"/>
  <c r="J53" i="2"/>
  <c r="J13" i="2"/>
  <c r="G7" i="2" l="1"/>
  <c r="H7" i="2" s="1"/>
  <c r="G8" i="2"/>
  <c r="H8" i="2" s="1"/>
  <c r="G9" i="2"/>
  <c r="H9" i="2" s="1"/>
  <c r="G10" i="2"/>
  <c r="H10" i="2" s="1"/>
  <c r="G11" i="2"/>
  <c r="G12" i="2"/>
  <c r="H12" i="2" s="1"/>
  <c r="I10" i="2" l="1"/>
  <c r="H11" i="2"/>
  <c r="I11" i="2" s="1"/>
  <c r="I9" i="2"/>
  <c r="I8" i="2"/>
  <c r="I12" i="2"/>
  <c r="I7" i="2"/>
  <c r="G122" i="10" l="1"/>
  <c r="H122" i="10" s="1"/>
  <c r="G87" i="10"/>
  <c r="H87" i="10"/>
  <c r="I87" i="10" s="1"/>
  <c r="G88" i="10"/>
  <c r="H88" i="10" s="1"/>
  <c r="G89" i="10"/>
  <c r="G90" i="10"/>
  <c r="H90" i="10" s="1"/>
  <c r="G91" i="10"/>
  <c r="H91" i="10"/>
  <c r="I91" i="10" s="1"/>
  <c r="G92" i="10"/>
  <c r="H92" i="10" s="1"/>
  <c r="G93" i="10"/>
  <c r="H93" i="10"/>
  <c r="G48" i="10"/>
  <c r="H48" i="10" s="1"/>
  <c r="G49" i="10"/>
  <c r="I49" i="10" s="1"/>
  <c r="H49" i="10"/>
  <c r="G50" i="10"/>
  <c r="H50" i="10" s="1"/>
  <c r="I50" i="10" s="1"/>
  <c r="G51" i="10"/>
  <c r="H51" i="10"/>
  <c r="G52" i="10"/>
  <c r="G53" i="10"/>
  <c r="H53" i="10" s="1"/>
  <c r="I53" i="10" s="1"/>
  <c r="G54" i="10"/>
  <c r="H54" i="10"/>
  <c r="G55" i="10"/>
  <c r="G56" i="10"/>
  <c r="H56" i="10"/>
  <c r="G57" i="10"/>
  <c r="H57" i="10"/>
  <c r="G58" i="10"/>
  <c r="H58" i="10" s="1"/>
  <c r="I58" i="10" s="1"/>
  <c r="G59" i="10"/>
  <c r="H59" i="10"/>
  <c r="I59" i="10" s="1"/>
  <c r="G60" i="10"/>
  <c r="H60" i="10"/>
  <c r="G61" i="10"/>
  <c r="H61" i="10" s="1"/>
  <c r="I61" i="10"/>
  <c r="G62" i="10"/>
  <c r="H62" i="10" s="1"/>
  <c r="I62" i="10" s="1"/>
  <c r="G63" i="10"/>
  <c r="H63" i="10" s="1"/>
  <c r="I63" i="10" s="1"/>
  <c r="G64" i="10"/>
  <c r="H64" i="10"/>
  <c r="G65" i="10"/>
  <c r="H65" i="10"/>
  <c r="G66" i="10"/>
  <c r="H66" i="10" s="1"/>
  <c r="I66" i="10" s="1"/>
  <c r="G67" i="10"/>
  <c r="H67" i="10"/>
  <c r="I67" i="10"/>
  <c r="G68" i="10"/>
  <c r="G69" i="10"/>
  <c r="H69" i="10" s="1"/>
  <c r="I69" i="10" s="1"/>
  <c r="G70" i="10"/>
  <c r="I70" i="10" s="1"/>
  <c r="H70" i="10"/>
  <c r="G71" i="10"/>
  <c r="G72" i="10"/>
  <c r="H72" i="10"/>
  <c r="G73" i="10"/>
  <c r="H73" i="10"/>
  <c r="I73" i="10" s="1"/>
  <c r="G74" i="10"/>
  <c r="G75" i="10"/>
  <c r="H75" i="10"/>
  <c r="I75" i="10"/>
  <c r="G76" i="10"/>
  <c r="H76" i="10" s="1"/>
  <c r="G77" i="10"/>
  <c r="G78" i="10"/>
  <c r="H78" i="10"/>
  <c r="I78" i="10"/>
  <c r="G79" i="10"/>
  <c r="H79" i="10"/>
  <c r="I79" i="10"/>
  <c r="G80" i="10"/>
  <c r="H80" i="10"/>
  <c r="G81" i="10"/>
  <c r="H81" i="10"/>
  <c r="I81" i="10"/>
  <c r="G82" i="10"/>
  <c r="H82" i="10"/>
  <c r="I82" i="10"/>
  <c r="G83" i="10"/>
  <c r="H83" i="10"/>
  <c r="I83" i="10" s="1"/>
  <c r="G17" i="10"/>
  <c r="H17" i="10"/>
  <c r="G18" i="10"/>
  <c r="H18" i="10" s="1"/>
  <c r="G19" i="10"/>
  <c r="H19" i="10"/>
  <c r="I19" i="10"/>
  <c r="G20" i="10"/>
  <c r="H20" i="10"/>
  <c r="G21" i="10"/>
  <c r="H21" i="10" s="1"/>
  <c r="I21" i="10" s="1"/>
  <c r="G22" i="10"/>
  <c r="H22" i="10"/>
  <c r="G23" i="10"/>
  <c r="H23" i="10" s="1"/>
  <c r="G24" i="10"/>
  <c r="H24" i="10" s="1"/>
  <c r="I24" i="10" s="1"/>
  <c r="G25" i="10"/>
  <c r="I25" i="10" s="1"/>
  <c r="H25" i="10"/>
  <c r="G26" i="10"/>
  <c r="G27" i="10"/>
  <c r="H27" i="10" s="1"/>
  <c r="I27" i="10" s="1"/>
  <c r="G28" i="10"/>
  <c r="H28" i="10" s="1"/>
  <c r="I28" i="10" s="1"/>
  <c r="G29" i="10"/>
  <c r="G30" i="10"/>
  <c r="H30" i="10"/>
  <c r="G31" i="10"/>
  <c r="H31" i="10"/>
  <c r="I31" i="10"/>
  <c r="G32" i="10"/>
  <c r="G33" i="10"/>
  <c r="H33" i="10"/>
  <c r="I33" i="10"/>
  <c r="G34" i="10"/>
  <c r="H34" i="10"/>
  <c r="G35" i="10"/>
  <c r="G36" i="10"/>
  <c r="H36" i="10"/>
  <c r="I36" i="10"/>
  <c r="G37" i="10"/>
  <c r="I37" i="10" s="1"/>
  <c r="H37" i="10"/>
  <c r="G38" i="10"/>
  <c r="H38" i="10"/>
  <c r="G39" i="10"/>
  <c r="H39" i="10"/>
  <c r="I39" i="10"/>
  <c r="G40" i="10"/>
  <c r="I40" i="10" s="1"/>
  <c r="H40" i="10"/>
  <c r="G41" i="10"/>
  <c r="H41" i="10"/>
  <c r="I41" i="10" s="1"/>
  <c r="G42" i="10"/>
  <c r="H42" i="10"/>
  <c r="G43" i="10"/>
  <c r="H43" i="10" s="1"/>
  <c r="G44" i="10"/>
  <c r="H44" i="10"/>
  <c r="I44" i="10" s="1"/>
  <c r="G130" i="9"/>
  <c r="H130" i="9" s="1"/>
  <c r="G131" i="9"/>
  <c r="H131" i="9" s="1"/>
  <c r="I131" i="9" s="1"/>
  <c r="G132" i="9"/>
  <c r="H132" i="9"/>
  <c r="I132" i="9"/>
  <c r="G133" i="9"/>
  <c r="H133" i="9" s="1"/>
  <c r="I133" i="9" s="1"/>
  <c r="G134" i="9"/>
  <c r="H134" i="9" s="1"/>
  <c r="G135" i="9"/>
  <c r="H135" i="9" s="1"/>
  <c r="I135" i="9" s="1"/>
  <c r="G136" i="9"/>
  <c r="I136" i="9" s="1"/>
  <c r="H136" i="9"/>
  <c r="G137" i="9"/>
  <c r="H137" i="9" s="1"/>
  <c r="I137" i="9" s="1"/>
  <c r="G138" i="9"/>
  <c r="H138" i="9" s="1"/>
  <c r="G139" i="9"/>
  <c r="H139" i="9" s="1"/>
  <c r="I139" i="9" s="1"/>
  <c r="G140" i="9"/>
  <c r="I140" i="9" s="1"/>
  <c r="H140" i="9"/>
  <c r="G141" i="9"/>
  <c r="H141" i="9" s="1"/>
  <c r="I141" i="9" s="1"/>
  <c r="G142" i="9"/>
  <c r="H142" i="9" s="1"/>
  <c r="G143" i="9"/>
  <c r="H143" i="9" s="1"/>
  <c r="I143" i="9" s="1"/>
  <c r="G144" i="9"/>
  <c r="H144" i="9"/>
  <c r="I144" i="9" s="1"/>
  <c r="G145" i="9"/>
  <c r="H145" i="9" s="1"/>
  <c r="I145" i="9" s="1"/>
  <c r="G146" i="9"/>
  <c r="H146" i="9" s="1"/>
  <c r="G147" i="9"/>
  <c r="H147" i="9" s="1"/>
  <c r="I147" i="9" s="1"/>
  <c r="G148" i="9"/>
  <c r="H148" i="9"/>
  <c r="I148" i="9"/>
  <c r="G149" i="9"/>
  <c r="H149" i="9" s="1"/>
  <c r="I149" i="9" s="1"/>
  <c r="G150" i="9"/>
  <c r="H150" i="9" s="1"/>
  <c r="G151" i="9"/>
  <c r="H151" i="9" s="1"/>
  <c r="I151" i="9" s="1"/>
  <c r="G152" i="9"/>
  <c r="I152" i="9" s="1"/>
  <c r="H152" i="9"/>
  <c r="G153" i="9"/>
  <c r="H153" i="9" s="1"/>
  <c r="I153" i="9" s="1"/>
  <c r="G154" i="9"/>
  <c r="H154" i="9" s="1"/>
  <c r="G155" i="9"/>
  <c r="H155" i="9" s="1"/>
  <c r="G156" i="9"/>
  <c r="I156" i="9" s="1"/>
  <c r="H156" i="9"/>
  <c r="G157" i="9"/>
  <c r="H157" i="9" s="1"/>
  <c r="G158" i="9"/>
  <c r="H158" i="9" s="1"/>
  <c r="G159" i="9"/>
  <c r="H159" i="9" s="1"/>
  <c r="G160" i="9"/>
  <c r="H160" i="9"/>
  <c r="I160" i="9" s="1"/>
  <c r="G161" i="9"/>
  <c r="H161" i="9" s="1"/>
  <c r="G162" i="9"/>
  <c r="H162" i="9" s="1"/>
  <c r="G163" i="9"/>
  <c r="H163" i="9" s="1"/>
  <c r="G164" i="9"/>
  <c r="H164" i="9"/>
  <c r="I164" i="9"/>
  <c r="G165" i="9"/>
  <c r="H165" i="9" s="1"/>
  <c r="G166" i="9"/>
  <c r="H166" i="9" s="1"/>
  <c r="G167" i="9"/>
  <c r="H167" i="9" s="1"/>
  <c r="G168" i="9"/>
  <c r="I168" i="9" s="1"/>
  <c r="H168" i="9"/>
  <c r="G169" i="9"/>
  <c r="H169" i="9" s="1"/>
  <c r="G170" i="9"/>
  <c r="H170" i="9" s="1"/>
  <c r="G171" i="9"/>
  <c r="H171" i="9" s="1"/>
  <c r="G172" i="9"/>
  <c r="I172" i="9" s="1"/>
  <c r="H172" i="9"/>
  <c r="G173" i="9"/>
  <c r="H173" i="9" s="1"/>
  <c r="G174" i="9"/>
  <c r="H174" i="9" s="1"/>
  <c r="G175" i="9"/>
  <c r="H175" i="9" s="1"/>
  <c r="G176" i="9"/>
  <c r="H176" i="9"/>
  <c r="I176" i="9" s="1"/>
  <c r="G177" i="9"/>
  <c r="H177" i="9" s="1"/>
  <c r="G178" i="9"/>
  <c r="H178" i="9" s="1"/>
  <c r="G179" i="9"/>
  <c r="H179" i="9" s="1"/>
  <c r="G180" i="9"/>
  <c r="H180" i="9"/>
  <c r="I180" i="9"/>
  <c r="G181" i="9"/>
  <c r="H181" i="9" s="1"/>
  <c r="G182" i="9"/>
  <c r="H182" i="9" s="1"/>
  <c r="G183" i="9"/>
  <c r="H183" i="9" s="1"/>
  <c r="G184" i="9"/>
  <c r="I184" i="9" s="1"/>
  <c r="H184" i="9"/>
  <c r="G185" i="9"/>
  <c r="H185" i="9" s="1"/>
  <c r="G186" i="9"/>
  <c r="H186" i="9" s="1"/>
  <c r="G187" i="9"/>
  <c r="H187" i="9" s="1"/>
  <c r="G188" i="9"/>
  <c r="I188" i="9" s="1"/>
  <c r="H188" i="9"/>
  <c r="G189" i="9"/>
  <c r="H189" i="9" s="1"/>
  <c r="G190" i="9"/>
  <c r="H190" i="9" s="1"/>
  <c r="G191" i="9"/>
  <c r="H191" i="9" s="1"/>
  <c r="G192" i="9"/>
  <c r="H192" i="9"/>
  <c r="I192" i="9" s="1"/>
  <c r="G193" i="9"/>
  <c r="H193" i="9" s="1"/>
  <c r="G194" i="9"/>
  <c r="H194" i="9" s="1"/>
  <c r="G195" i="9"/>
  <c r="H195" i="9" s="1"/>
  <c r="G196" i="9"/>
  <c r="H196" i="9"/>
  <c r="I196" i="9"/>
  <c r="G197" i="9"/>
  <c r="H197" i="9" s="1"/>
  <c r="G198" i="9"/>
  <c r="G199" i="9"/>
  <c r="H199" i="9" s="1"/>
  <c r="G200" i="9"/>
  <c r="I200" i="9" s="1"/>
  <c r="H200" i="9"/>
  <c r="G201" i="9"/>
  <c r="H201" i="9" s="1"/>
  <c r="G202" i="9"/>
  <c r="G203" i="9"/>
  <c r="H203" i="9" s="1"/>
  <c r="G204" i="9"/>
  <c r="I204" i="9" s="1"/>
  <c r="H204" i="9"/>
  <c r="G205" i="9"/>
  <c r="H205" i="9" s="1"/>
  <c r="G206" i="9"/>
  <c r="G207" i="9"/>
  <c r="H207" i="9" s="1"/>
  <c r="G208" i="9"/>
  <c r="H208" i="9"/>
  <c r="I208" i="9"/>
  <c r="G209" i="9"/>
  <c r="H209" i="9" s="1"/>
  <c r="G210" i="9"/>
  <c r="G8" i="9"/>
  <c r="H8" i="9" s="1"/>
  <c r="G9" i="9"/>
  <c r="H9" i="9"/>
  <c r="G10" i="9"/>
  <c r="G11" i="9"/>
  <c r="G12" i="9"/>
  <c r="H12" i="9" s="1"/>
  <c r="G13" i="9"/>
  <c r="H13" i="9" s="1"/>
  <c r="G14" i="9"/>
  <c r="G15" i="9"/>
  <c r="G16" i="9"/>
  <c r="H16" i="9" s="1"/>
  <c r="G17" i="9"/>
  <c r="H17" i="9"/>
  <c r="G18" i="9"/>
  <c r="G19" i="9"/>
  <c r="G20" i="9"/>
  <c r="H20" i="9" s="1"/>
  <c r="G21" i="9"/>
  <c r="G22" i="9"/>
  <c r="G23" i="9"/>
  <c r="G24" i="9"/>
  <c r="H24" i="9" s="1"/>
  <c r="G25" i="9"/>
  <c r="H25" i="9"/>
  <c r="G26" i="9"/>
  <c r="G27" i="9"/>
  <c r="G28" i="9"/>
  <c r="H28" i="9" s="1"/>
  <c r="G29" i="9"/>
  <c r="H29" i="9"/>
  <c r="G30" i="9"/>
  <c r="G31" i="9"/>
  <c r="G32" i="9"/>
  <c r="H32" i="9" s="1"/>
  <c r="G33" i="9"/>
  <c r="H33" i="9"/>
  <c r="G34" i="9"/>
  <c r="G35" i="9"/>
  <c r="G36" i="9"/>
  <c r="H36" i="9" s="1"/>
  <c r="G37" i="9"/>
  <c r="H37" i="9"/>
  <c r="G38" i="9"/>
  <c r="G39" i="9"/>
  <c r="G40" i="9"/>
  <c r="H40" i="9" s="1"/>
  <c r="G41" i="9"/>
  <c r="H41" i="9"/>
  <c r="G42" i="9"/>
  <c r="G43" i="9"/>
  <c r="G44" i="9"/>
  <c r="H44" i="9" s="1"/>
  <c r="G45" i="9"/>
  <c r="H45" i="9" s="1"/>
  <c r="G46" i="9"/>
  <c r="G47" i="9"/>
  <c r="G48" i="9"/>
  <c r="H48" i="9" s="1"/>
  <c r="G49" i="9"/>
  <c r="H49" i="9"/>
  <c r="G50" i="9"/>
  <c r="G51" i="9"/>
  <c r="G52" i="9"/>
  <c r="H52" i="9" s="1"/>
  <c r="G53" i="9"/>
  <c r="G54" i="9"/>
  <c r="G55" i="9"/>
  <c r="G56" i="9"/>
  <c r="H56" i="9" s="1"/>
  <c r="G57" i="9"/>
  <c r="H57" i="9"/>
  <c r="G58" i="9"/>
  <c r="G59" i="9"/>
  <c r="G60" i="9"/>
  <c r="H60" i="9" s="1"/>
  <c r="G61" i="9"/>
  <c r="H61" i="9"/>
  <c r="G62" i="9"/>
  <c r="G63" i="9"/>
  <c r="G64" i="9"/>
  <c r="H64" i="9" s="1"/>
  <c r="G65" i="9"/>
  <c r="H65" i="9"/>
  <c r="G66" i="9"/>
  <c r="G67" i="9"/>
  <c r="G68" i="9"/>
  <c r="H68" i="9" s="1"/>
  <c r="G69" i="9"/>
  <c r="H69" i="9"/>
  <c r="G70" i="9"/>
  <c r="G71" i="9"/>
  <c r="G72" i="9"/>
  <c r="H72" i="9" s="1"/>
  <c r="G73" i="9"/>
  <c r="H73" i="9"/>
  <c r="G74" i="9"/>
  <c r="G75" i="9"/>
  <c r="G76" i="9"/>
  <c r="H76" i="9" s="1"/>
  <c r="G77" i="9"/>
  <c r="H77" i="9" s="1"/>
  <c r="G78" i="9"/>
  <c r="G79" i="9"/>
  <c r="G80" i="9"/>
  <c r="H80" i="9" s="1"/>
  <c r="G81" i="9"/>
  <c r="H81" i="9"/>
  <c r="G82" i="9"/>
  <c r="G83" i="9"/>
  <c r="G84" i="9"/>
  <c r="H84" i="9" s="1"/>
  <c r="G85" i="9"/>
  <c r="G86" i="9"/>
  <c r="G87" i="9"/>
  <c r="G88" i="9"/>
  <c r="H88" i="9" s="1"/>
  <c r="G89" i="9"/>
  <c r="H89" i="9"/>
  <c r="G90" i="9"/>
  <c r="G91" i="9"/>
  <c r="G92" i="9"/>
  <c r="H92" i="9" s="1"/>
  <c r="G93" i="9"/>
  <c r="H93" i="9"/>
  <c r="G94" i="9"/>
  <c r="G95" i="9"/>
  <c r="G96" i="9"/>
  <c r="H96" i="9" s="1"/>
  <c r="G97" i="9"/>
  <c r="H97" i="9"/>
  <c r="G98" i="9"/>
  <c r="G99" i="9"/>
  <c r="G100" i="9"/>
  <c r="H100" i="9" s="1"/>
  <c r="G101" i="9"/>
  <c r="H101" i="9"/>
  <c r="G102" i="9"/>
  <c r="G103" i="9"/>
  <c r="G104" i="9"/>
  <c r="H104" i="9" s="1"/>
  <c r="G105" i="9"/>
  <c r="H105" i="9"/>
  <c r="G106" i="9"/>
  <c r="G107" i="9"/>
  <c r="G108" i="9"/>
  <c r="H108" i="9" s="1"/>
  <c r="G109" i="9"/>
  <c r="H109" i="9" s="1"/>
  <c r="G110" i="9"/>
  <c r="G111" i="9"/>
  <c r="G112" i="9"/>
  <c r="H112" i="9" s="1"/>
  <c r="G113" i="9"/>
  <c r="H113" i="9"/>
  <c r="G114" i="9"/>
  <c r="G115" i="9"/>
  <c r="G116" i="9"/>
  <c r="H116" i="9" s="1"/>
  <c r="G117" i="9"/>
  <c r="G118" i="9"/>
  <c r="G119" i="9"/>
  <c r="G120" i="9"/>
  <c r="H120" i="9" s="1"/>
  <c r="G121" i="9"/>
  <c r="H121" i="9"/>
  <c r="G122" i="9"/>
  <c r="G123" i="9"/>
  <c r="G124" i="9"/>
  <c r="H124" i="9" s="1"/>
  <c r="G125" i="9"/>
  <c r="H125" i="9"/>
  <c r="G126" i="9"/>
  <c r="G7" i="8"/>
  <c r="G8" i="8"/>
  <c r="H8" i="8" s="1"/>
  <c r="G31" i="8"/>
  <c r="H31" i="8"/>
  <c r="G32" i="8"/>
  <c r="H32" i="8" s="1"/>
  <c r="G33" i="8"/>
  <c r="H33" i="8" s="1"/>
  <c r="G34" i="8"/>
  <c r="H34" i="8" s="1"/>
  <c r="G35" i="8"/>
  <c r="H35" i="8"/>
  <c r="G36" i="8"/>
  <c r="H36" i="8" s="1"/>
  <c r="G37" i="8"/>
  <c r="I37" i="8" s="1"/>
  <c r="H37" i="8"/>
  <c r="G38" i="8"/>
  <c r="H38" i="8" s="1"/>
  <c r="G39" i="8"/>
  <c r="H39" i="8"/>
  <c r="G40" i="8"/>
  <c r="H40" i="8" s="1"/>
  <c r="G41" i="8"/>
  <c r="H41" i="8"/>
  <c r="I41" i="8"/>
  <c r="G42" i="8"/>
  <c r="H42" i="8" s="1"/>
  <c r="G43" i="8"/>
  <c r="I43" i="8" s="1"/>
  <c r="H43" i="8"/>
  <c r="G44" i="8"/>
  <c r="H44" i="8" s="1"/>
  <c r="G45" i="8"/>
  <c r="H45" i="8"/>
  <c r="I45" i="8"/>
  <c r="G46" i="8"/>
  <c r="H46" i="8" s="1"/>
  <c r="G47" i="8"/>
  <c r="H47" i="8"/>
  <c r="G48" i="8"/>
  <c r="H48" i="8" s="1"/>
  <c r="G49" i="8"/>
  <c r="H49" i="8"/>
  <c r="I49" i="8"/>
  <c r="G50" i="8"/>
  <c r="H50" i="8" s="1"/>
  <c r="G51" i="8"/>
  <c r="I51" i="8" s="1"/>
  <c r="H51" i="8"/>
  <c r="G52" i="8"/>
  <c r="H52" i="8" s="1"/>
  <c r="G53" i="8"/>
  <c r="H53" i="8"/>
  <c r="I53" i="8"/>
  <c r="G54" i="8"/>
  <c r="H54" i="8" s="1"/>
  <c r="G55" i="8"/>
  <c r="H55" i="8"/>
  <c r="G56" i="8"/>
  <c r="H56" i="8" s="1"/>
  <c r="G60" i="8"/>
  <c r="G61" i="8"/>
  <c r="H61" i="8" s="1"/>
  <c r="G62" i="8"/>
  <c r="H62" i="8" s="1"/>
  <c r="I62" i="8" s="1"/>
  <c r="G63" i="8"/>
  <c r="H63" i="8" s="1"/>
  <c r="G64" i="8"/>
  <c r="H64" i="8"/>
  <c r="I64" i="8"/>
  <c r="G7" i="7"/>
  <c r="H7" i="7"/>
  <c r="G8" i="7"/>
  <c r="H8" i="7" s="1"/>
  <c r="I8" i="7" s="1"/>
  <c r="G9" i="7"/>
  <c r="H9" i="7"/>
  <c r="I9" i="7" s="1"/>
  <c r="G10" i="7"/>
  <c r="H10" i="7" s="1"/>
  <c r="G11" i="7"/>
  <c r="G12" i="7"/>
  <c r="H12" i="7" s="1"/>
  <c r="I12" i="7" s="1"/>
  <c r="G13" i="7"/>
  <c r="H13" i="7" s="1"/>
  <c r="I13" i="7"/>
  <c r="G14" i="7"/>
  <c r="H14" i="7" s="1"/>
  <c r="G15" i="7"/>
  <c r="G16" i="7"/>
  <c r="H16" i="7" s="1"/>
  <c r="I16" i="7" s="1"/>
  <c r="G17" i="7"/>
  <c r="G18" i="7"/>
  <c r="H18" i="7" s="1"/>
  <c r="G19" i="7"/>
  <c r="H19" i="7"/>
  <c r="G20" i="7"/>
  <c r="H20" i="7" s="1"/>
  <c r="I20" i="7" s="1"/>
  <c r="G21" i="7"/>
  <c r="H21" i="7"/>
  <c r="I21" i="7" s="1"/>
  <c r="G22" i="7"/>
  <c r="H22" i="7" s="1"/>
  <c r="G23" i="7"/>
  <c r="H23" i="7"/>
  <c r="G24" i="7"/>
  <c r="H24" i="7" s="1"/>
  <c r="I24" i="7" s="1"/>
  <c r="G25" i="7"/>
  <c r="H25" i="7" s="1"/>
  <c r="G26" i="7"/>
  <c r="H26" i="7" s="1"/>
  <c r="G27" i="7"/>
  <c r="H27" i="7"/>
  <c r="G28" i="7"/>
  <c r="H28" i="7" s="1"/>
  <c r="I28" i="7" s="1"/>
  <c r="G29" i="7"/>
  <c r="H29" i="7"/>
  <c r="G30" i="7"/>
  <c r="H30" i="7" s="1"/>
  <c r="G31" i="7"/>
  <c r="H31" i="7" s="1"/>
  <c r="G32" i="7"/>
  <c r="H32" i="7" s="1"/>
  <c r="I32" i="7" s="1"/>
  <c r="G33" i="7"/>
  <c r="H33" i="7"/>
  <c r="I33" i="7"/>
  <c r="G34" i="7"/>
  <c r="H34" i="7" s="1"/>
  <c r="G35" i="7"/>
  <c r="G36" i="7"/>
  <c r="H36" i="7" s="1"/>
  <c r="I36" i="7" s="1"/>
  <c r="G37" i="7"/>
  <c r="I37" i="7" s="1"/>
  <c r="H37" i="7"/>
  <c r="G38" i="7"/>
  <c r="H38" i="7" s="1"/>
  <c r="G39" i="7"/>
  <c r="H39" i="7"/>
  <c r="I39" i="7" s="1"/>
  <c r="G40" i="7"/>
  <c r="H40" i="7" s="1"/>
  <c r="I40" i="7" s="1"/>
  <c r="G41" i="7"/>
  <c r="H41" i="7"/>
  <c r="I41" i="7"/>
  <c r="G42" i="7"/>
  <c r="H42" i="7" s="1"/>
  <c r="G43" i="7"/>
  <c r="H43" i="7" s="1"/>
  <c r="I43" i="7" s="1"/>
  <c r="G44" i="7"/>
  <c r="H44" i="7" s="1"/>
  <c r="I44" i="7" s="1"/>
  <c r="G45" i="7"/>
  <c r="H45" i="7" s="1"/>
  <c r="I45" i="7"/>
  <c r="G46" i="7"/>
  <c r="H46" i="7" s="1"/>
  <c r="G47" i="7"/>
  <c r="H47" i="7"/>
  <c r="I47" i="7" s="1"/>
  <c r="G48" i="7"/>
  <c r="H48" i="7" s="1"/>
  <c r="I48" i="7" s="1"/>
  <c r="G49" i="7"/>
  <c r="G50" i="7"/>
  <c r="H50" i="7" s="1"/>
  <c r="G51" i="7"/>
  <c r="H51" i="7"/>
  <c r="I51" i="7" s="1"/>
  <c r="G52" i="7"/>
  <c r="H52" i="7" s="1"/>
  <c r="I52" i="7" s="1"/>
  <c r="G53" i="7"/>
  <c r="H53" i="7"/>
  <c r="I53" i="7" s="1"/>
  <c r="G54" i="7"/>
  <c r="H54" i="7" s="1"/>
  <c r="G55" i="7"/>
  <c r="H55" i="7"/>
  <c r="I55" i="7" s="1"/>
  <c r="G56" i="7"/>
  <c r="H56" i="7" s="1"/>
  <c r="I56" i="7" s="1"/>
  <c r="G57" i="7"/>
  <c r="H57" i="7" s="1"/>
  <c r="I57" i="7"/>
  <c r="G58" i="7"/>
  <c r="H58" i="7" s="1"/>
  <c r="G59" i="7"/>
  <c r="H59" i="7"/>
  <c r="I59" i="7" s="1"/>
  <c r="G60" i="7"/>
  <c r="H60" i="7" s="1"/>
  <c r="I60" i="7" s="1"/>
  <c r="G7" i="12"/>
  <c r="H7" i="12" s="1"/>
  <c r="G8" i="12"/>
  <c r="H8" i="12"/>
  <c r="G9" i="12"/>
  <c r="H9" i="12" s="1"/>
  <c r="G10" i="12"/>
  <c r="H10" i="12" s="1"/>
  <c r="I10" i="12"/>
  <c r="G11" i="12"/>
  <c r="H11" i="12" s="1"/>
  <c r="G12" i="12"/>
  <c r="H12" i="12"/>
  <c r="G13" i="12"/>
  <c r="H13" i="12" s="1"/>
  <c r="G14" i="12"/>
  <c r="H14" i="12"/>
  <c r="G15" i="12"/>
  <c r="H15" i="12" s="1"/>
  <c r="G16" i="12"/>
  <c r="H16" i="12" s="1"/>
  <c r="G17" i="12"/>
  <c r="H17" i="12" s="1"/>
  <c r="G18" i="12"/>
  <c r="H18" i="12"/>
  <c r="I18" i="12"/>
  <c r="G19" i="12"/>
  <c r="H19" i="12" s="1"/>
  <c r="G20" i="12"/>
  <c r="H20" i="12" s="1"/>
  <c r="G21" i="12"/>
  <c r="H21" i="12" s="1"/>
  <c r="G22" i="12"/>
  <c r="H22" i="12"/>
  <c r="I22" i="12"/>
  <c r="G23" i="12"/>
  <c r="H23" i="12" s="1"/>
  <c r="G24" i="12"/>
  <c r="H24" i="12"/>
  <c r="G25" i="12"/>
  <c r="H25" i="12" s="1"/>
  <c r="G26" i="12"/>
  <c r="H26" i="12" s="1"/>
  <c r="G27" i="12"/>
  <c r="H27" i="12" s="1"/>
  <c r="G28" i="12"/>
  <c r="H28" i="12"/>
  <c r="G29" i="12"/>
  <c r="H29" i="12" s="1"/>
  <c r="G30" i="12"/>
  <c r="I30" i="12" s="1"/>
  <c r="H30" i="12"/>
  <c r="G31" i="12"/>
  <c r="H31" i="12" s="1"/>
  <c r="G32" i="12"/>
  <c r="H32" i="12"/>
  <c r="G33" i="12"/>
  <c r="H33" i="12" s="1"/>
  <c r="G34" i="12"/>
  <c r="H34" i="12" s="1"/>
  <c r="G35" i="12"/>
  <c r="H35" i="12" s="1"/>
  <c r="G36" i="12"/>
  <c r="H36" i="12"/>
  <c r="G37" i="12"/>
  <c r="H37" i="12" s="1"/>
  <c r="G38" i="12"/>
  <c r="I38" i="12" s="1"/>
  <c r="H38" i="12"/>
  <c r="G111" i="5"/>
  <c r="H111" i="5"/>
  <c r="I111" i="5"/>
  <c r="G112" i="5"/>
  <c r="H112" i="5" s="1"/>
  <c r="G113" i="5"/>
  <c r="I113" i="5" s="1"/>
  <c r="H113" i="5"/>
  <c r="G114" i="5"/>
  <c r="H114" i="5" s="1"/>
  <c r="G115" i="5"/>
  <c r="H115" i="5" s="1"/>
  <c r="G116" i="5"/>
  <c r="H116" i="5" s="1"/>
  <c r="G117" i="5"/>
  <c r="I117" i="5" s="1"/>
  <c r="H117" i="5"/>
  <c r="G118" i="5"/>
  <c r="H118" i="5" s="1"/>
  <c r="G119" i="5"/>
  <c r="H119" i="5"/>
  <c r="I119" i="5"/>
  <c r="G120" i="5"/>
  <c r="H120" i="5" s="1"/>
  <c r="G7" i="5"/>
  <c r="H7" i="5" s="1"/>
  <c r="G8" i="5"/>
  <c r="H8" i="5" s="1"/>
  <c r="G9" i="5"/>
  <c r="H9" i="5" s="1"/>
  <c r="G10" i="5"/>
  <c r="H10" i="5" s="1"/>
  <c r="I10" i="5" s="1"/>
  <c r="G11" i="5"/>
  <c r="H11" i="5" s="1"/>
  <c r="G12" i="5"/>
  <c r="H12" i="5" s="1"/>
  <c r="G13" i="5"/>
  <c r="H13" i="5" s="1"/>
  <c r="G14" i="5"/>
  <c r="H14" i="5" s="1"/>
  <c r="I14" i="5" s="1"/>
  <c r="G15" i="5"/>
  <c r="H15" i="5" s="1"/>
  <c r="G16" i="5"/>
  <c r="H16" i="5" s="1"/>
  <c r="G17" i="5"/>
  <c r="H17" i="5" s="1"/>
  <c r="G18" i="5"/>
  <c r="H18" i="5" s="1"/>
  <c r="I18" i="5" s="1"/>
  <c r="G19" i="5"/>
  <c r="H19" i="5" s="1"/>
  <c r="G20" i="5"/>
  <c r="H20" i="5" s="1"/>
  <c r="G21" i="5"/>
  <c r="H21" i="5" s="1"/>
  <c r="G22" i="5"/>
  <c r="H22" i="5" s="1"/>
  <c r="I22" i="5" s="1"/>
  <c r="G23" i="5"/>
  <c r="H23" i="5" s="1"/>
  <c r="G24" i="5"/>
  <c r="H24" i="5" s="1"/>
  <c r="G25" i="5"/>
  <c r="H25" i="5" s="1"/>
  <c r="G26" i="5"/>
  <c r="H26" i="5" s="1"/>
  <c r="I26" i="5" s="1"/>
  <c r="G27" i="5"/>
  <c r="H27" i="5" s="1"/>
  <c r="G28" i="5"/>
  <c r="H28" i="5" s="1"/>
  <c r="G29" i="5"/>
  <c r="H29" i="5" s="1"/>
  <c r="G30" i="5"/>
  <c r="H30" i="5" s="1"/>
  <c r="I30" i="5" s="1"/>
  <c r="G31" i="5"/>
  <c r="H31" i="5" s="1"/>
  <c r="G32" i="5"/>
  <c r="H32" i="5" s="1"/>
  <c r="G33" i="5"/>
  <c r="H33" i="5" s="1"/>
  <c r="G34" i="5"/>
  <c r="H34" i="5" s="1"/>
  <c r="I34" i="5" s="1"/>
  <c r="G35" i="5"/>
  <c r="H35" i="5" s="1"/>
  <c r="G36" i="5"/>
  <c r="H36" i="5" s="1"/>
  <c r="G37" i="5"/>
  <c r="H37" i="5" s="1"/>
  <c r="G38" i="5"/>
  <c r="H38" i="5" s="1"/>
  <c r="I38" i="5" s="1"/>
  <c r="G39" i="5"/>
  <c r="H39" i="5" s="1"/>
  <c r="G40" i="5"/>
  <c r="H40" i="5" s="1"/>
  <c r="G41" i="5"/>
  <c r="H41" i="5" s="1"/>
  <c r="G42" i="5"/>
  <c r="H42" i="5" s="1"/>
  <c r="I42" i="5" s="1"/>
  <c r="G43" i="5"/>
  <c r="H43" i="5" s="1"/>
  <c r="G44" i="5"/>
  <c r="H44" i="5" s="1"/>
  <c r="G45" i="5"/>
  <c r="H45" i="5" s="1"/>
  <c r="G46" i="5"/>
  <c r="H46" i="5" s="1"/>
  <c r="I46" i="5" s="1"/>
  <c r="G47" i="5"/>
  <c r="H47" i="5" s="1"/>
  <c r="G48" i="5"/>
  <c r="H48" i="5" s="1"/>
  <c r="G49" i="5"/>
  <c r="H49" i="5" s="1"/>
  <c r="G50" i="5"/>
  <c r="H50" i="5" s="1"/>
  <c r="I50" i="5" s="1"/>
  <c r="G51" i="5"/>
  <c r="H51" i="5" s="1"/>
  <c r="G52" i="5"/>
  <c r="H52" i="5" s="1"/>
  <c r="G53" i="5"/>
  <c r="H53" i="5" s="1"/>
  <c r="G54" i="5"/>
  <c r="H54" i="5" s="1"/>
  <c r="I54" i="5" s="1"/>
  <c r="G55" i="5"/>
  <c r="H55" i="5" s="1"/>
  <c r="G56" i="5"/>
  <c r="H56" i="5" s="1"/>
  <c r="G57" i="5"/>
  <c r="H57" i="5" s="1"/>
  <c r="G58" i="5"/>
  <c r="H58" i="5" s="1"/>
  <c r="I58" i="5" s="1"/>
  <c r="G59" i="5"/>
  <c r="H59" i="5" s="1"/>
  <c r="G60" i="5"/>
  <c r="H60" i="5" s="1"/>
  <c r="G61" i="5"/>
  <c r="H61" i="5" s="1"/>
  <c r="G62" i="5"/>
  <c r="H62" i="5" s="1"/>
  <c r="I62" i="5" s="1"/>
  <c r="G63" i="5"/>
  <c r="H63" i="5" s="1"/>
  <c r="G64" i="5"/>
  <c r="H64" i="5" s="1"/>
  <c r="G65" i="5"/>
  <c r="H65" i="5" s="1"/>
  <c r="G66" i="5"/>
  <c r="H66" i="5" s="1"/>
  <c r="I66" i="5" s="1"/>
  <c r="G67" i="5"/>
  <c r="H67" i="5" s="1"/>
  <c r="G68" i="5"/>
  <c r="H68" i="5" s="1"/>
  <c r="G69" i="5"/>
  <c r="H69" i="5" s="1"/>
  <c r="G70" i="5"/>
  <c r="H70" i="5" s="1"/>
  <c r="I70" i="5" s="1"/>
  <c r="G71" i="5"/>
  <c r="H71" i="5" s="1"/>
  <c r="G72" i="5"/>
  <c r="H72" i="5" s="1"/>
  <c r="G73" i="5"/>
  <c r="H73" i="5" s="1"/>
  <c r="G74" i="5"/>
  <c r="H74" i="5" s="1"/>
  <c r="I74" i="5" s="1"/>
  <c r="G75" i="5"/>
  <c r="H75" i="5" s="1"/>
  <c r="G76" i="5"/>
  <c r="H76" i="5" s="1"/>
  <c r="G77" i="5"/>
  <c r="H77" i="5" s="1"/>
  <c r="G78" i="5"/>
  <c r="H78" i="5" s="1"/>
  <c r="I78" i="5" s="1"/>
  <c r="G79" i="5"/>
  <c r="H79" i="5" s="1"/>
  <c r="G80" i="5"/>
  <c r="H80" i="5" s="1"/>
  <c r="G81" i="5"/>
  <c r="H81" i="5" s="1"/>
  <c r="G82" i="5"/>
  <c r="H82" i="5" s="1"/>
  <c r="I82" i="5" s="1"/>
  <c r="G83" i="5"/>
  <c r="H83" i="5" s="1"/>
  <c r="G84" i="5"/>
  <c r="H84" i="5" s="1"/>
  <c r="G85" i="5"/>
  <c r="H85" i="5" s="1"/>
  <c r="G86" i="5"/>
  <c r="H86" i="5" s="1"/>
  <c r="I86" i="5" s="1"/>
  <c r="G87" i="5"/>
  <c r="H87" i="5" s="1"/>
  <c r="G88" i="5"/>
  <c r="H88" i="5" s="1"/>
  <c r="G89" i="5"/>
  <c r="H89" i="5" s="1"/>
  <c r="G90" i="5"/>
  <c r="H90" i="5" s="1"/>
  <c r="I90" i="5" s="1"/>
  <c r="G91" i="5"/>
  <c r="H91" i="5" s="1"/>
  <c r="G92" i="5"/>
  <c r="H92" i="5" s="1"/>
  <c r="G93" i="5"/>
  <c r="H93" i="5" s="1"/>
  <c r="G94" i="5"/>
  <c r="H94" i="5" s="1"/>
  <c r="I94" i="5" s="1"/>
  <c r="G95" i="5"/>
  <c r="H95" i="5" s="1"/>
  <c r="G96" i="5"/>
  <c r="H96" i="5" s="1"/>
  <c r="G97" i="5"/>
  <c r="H97" i="5" s="1"/>
  <c r="G98" i="5"/>
  <c r="H98" i="5" s="1"/>
  <c r="I98" i="5" s="1"/>
  <c r="G99" i="5"/>
  <c r="H99" i="5" s="1"/>
  <c r="G100" i="5"/>
  <c r="H100" i="5" s="1"/>
  <c r="G101" i="5"/>
  <c r="H101" i="5" s="1"/>
  <c r="G102" i="5"/>
  <c r="H102" i="5" s="1"/>
  <c r="I102" i="5" s="1"/>
  <c r="G103" i="5"/>
  <c r="H103" i="5" s="1"/>
  <c r="G104" i="5"/>
  <c r="H104" i="5" s="1"/>
  <c r="G105" i="5"/>
  <c r="H105" i="5" s="1"/>
  <c r="G106" i="5"/>
  <c r="H106" i="5" s="1"/>
  <c r="I106" i="5" s="1"/>
  <c r="G107" i="5"/>
  <c r="H107" i="5" s="1"/>
  <c r="G7" i="3"/>
  <c r="H7" i="3" s="1"/>
  <c r="G8" i="3"/>
  <c r="H8" i="3" s="1"/>
  <c r="G9" i="3"/>
  <c r="H9" i="3"/>
  <c r="I9" i="3" s="1"/>
  <c r="G10" i="3"/>
  <c r="H10" i="3" s="1"/>
  <c r="G11" i="3"/>
  <c r="H11" i="3" s="1"/>
  <c r="G12" i="3"/>
  <c r="H12" i="3" s="1"/>
  <c r="G13" i="3"/>
  <c r="H13" i="3"/>
  <c r="I13" i="3"/>
  <c r="G14" i="3"/>
  <c r="H14" i="3" s="1"/>
  <c r="G15" i="3"/>
  <c r="H15" i="3" s="1"/>
  <c r="G16" i="3"/>
  <c r="H16" i="3" s="1"/>
  <c r="G17" i="3"/>
  <c r="H17" i="3" s="1"/>
  <c r="G18" i="3"/>
  <c r="H18" i="3" s="1"/>
  <c r="G19" i="3"/>
  <c r="H19" i="3" s="1"/>
  <c r="I19" i="3" l="1"/>
  <c r="I34" i="12"/>
  <c r="I33" i="8"/>
  <c r="H123" i="9"/>
  <c r="I123" i="9"/>
  <c r="I117" i="9"/>
  <c r="I110" i="9"/>
  <c r="H110" i="9"/>
  <c r="H91" i="9"/>
  <c r="I91" i="9"/>
  <c r="H78" i="9"/>
  <c r="I78" i="9" s="1"/>
  <c r="H59" i="9"/>
  <c r="I59" i="9" s="1"/>
  <c r="H46" i="9"/>
  <c r="I46" i="9" s="1"/>
  <c r="H27" i="9"/>
  <c r="I27" i="9"/>
  <c r="I14" i="9"/>
  <c r="H14" i="9"/>
  <c r="I43" i="10"/>
  <c r="H74" i="10"/>
  <c r="I74" i="10"/>
  <c r="I25" i="7"/>
  <c r="I47" i="8"/>
  <c r="H122" i="9"/>
  <c r="I122" i="9" s="1"/>
  <c r="H103" i="9"/>
  <c r="I103" i="9"/>
  <c r="I97" i="9"/>
  <c r="I90" i="9"/>
  <c r="H90" i="9"/>
  <c r="H71" i="9"/>
  <c r="I71" i="9"/>
  <c r="I65" i="9"/>
  <c r="H58" i="9"/>
  <c r="I58" i="9" s="1"/>
  <c r="H39" i="9"/>
  <c r="I39" i="9"/>
  <c r="I33" i="9"/>
  <c r="H26" i="9"/>
  <c r="I26" i="9" s="1"/>
  <c r="H210" i="9"/>
  <c r="I210" i="9" s="1"/>
  <c r="H29" i="10"/>
  <c r="I29" i="10"/>
  <c r="I20" i="10"/>
  <c r="I65" i="10"/>
  <c r="H55" i="10"/>
  <c r="I55" i="10"/>
  <c r="H95" i="9"/>
  <c r="I95" i="9" s="1"/>
  <c r="I89" i="9"/>
  <c r="H82" i="9"/>
  <c r="I82" i="9" s="1"/>
  <c r="H63" i="9"/>
  <c r="I63" i="9"/>
  <c r="I57" i="9"/>
  <c r="I50" i="9"/>
  <c r="H50" i="9"/>
  <c r="H31" i="9"/>
  <c r="I31" i="9"/>
  <c r="I25" i="9"/>
  <c r="H18" i="9"/>
  <c r="I18" i="9" s="1"/>
  <c r="H198" i="9"/>
  <c r="I198" i="9"/>
  <c r="H32" i="10"/>
  <c r="I32" i="10" s="1"/>
  <c r="H68" i="10"/>
  <c r="I68" i="10" s="1"/>
  <c r="I64" i="10"/>
  <c r="I54" i="10"/>
  <c r="H89" i="10"/>
  <c r="I89" i="10"/>
  <c r="I109" i="9"/>
  <c r="I77" i="9"/>
  <c r="I45" i="9"/>
  <c r="I114" i="9"/>
  <c r="H114" i="9"/>
  <c r="I8" i="12"/>
  <c r="I101" i="9"/>
  <c r="I62" i="9"/>
  <c r="H62" i="9"/>
  <c r="I37" i="9"/>
  <c r="H30" i="9"/>
  <c r="I30" i="9" s="1"/>
  <c r="I23" i="10"/>
  <c r="I76" i="10"/>
  <c r="I48" i="10"/>
  <c r="I32" i="12"/>
  <c r="H17" i="7"/>
  <c r="I17" i="7" s="1"/>
  <c r="I113" i="9"/>
  <c r="I81" i="9"/>
  <c r="H202" i="9"/>
  <c r="I202" i="9"/>
  <c r="H35" i="10"/>
  <c r="I35" i="10"/>
  <c r="I52" i="10"/>
  <c r="H52" i="10"/>
  <c r="H83" i="9"/>
  <c r="I83" i="9"/>
  <c r="H70" i="9"/>
  <c r="I70" i="9" s="1"/>
  <c r="H51" i="9"/>
  <c r="I51" i="9"/>
  <c r="I38" i="9"/>
  <c r="H38" i="9"/>
  <c r="H19" i="9"/>
  <c r="I19" i="9"/>
  <c r="H77" i="10"/>
  <c r="I77" i="10"/>
  <c r="I115" i="5"/>
  <c r="I14" i="12"/>
  <c r="I55" i="8"/>
  <c r="I28" i="12"/>
  <c r="I29" i="7"/>
  <c r="I126" i="9"/>
  <c r="H126" i="9"/>
  <c r="H107" i="9"/>
  <c r="I107" i="9"/>
  <c r="I69" i="9"/>
  <c r="H11" i="9"/>
  <c r="I11" i="9" s="1"/>
  <c r="I23" i="7"/>
  <c r="I31" i="8"/>
  <c r="H119" i="9"/>
  <c r="I119" i="9"/>
  <c r="H106" i="9"/>
  <c r="I106" i="9" s="1"/>
  <c r="I74" i="9"/>
  <c r="H74" i="9"/>
  <c r="I49" i="9"/>
  <c r="H23" i="9"/>
  <c r="I23" i="9" s="1"/>
  <c r="I17" i="9"/>
  <c r="H10" i="9"/>
  <c r="I10" i="9" s="1"/>
  <c r="I15" i="3"/>
  <c r="I11" i="3"/>
  <c r="I36" i="12"/>
  <c r="I26" i="12"/>
  <c r="H49" i="7"/>
  <c r="I49" i="7"/>
  <c r="I60" i="8"/>
  <c r="I35" i="8"/>
  <c r="I125" i="9"/>
  <c r="H118" i="9"/>
  <c r="I118" i="9" s="1"/>
  <c r="H99" i="9"/>
  <c r="I99" i="9" s="1"/>
  <c r="I93" i="9"/>
  <c r="H86" i="9"/>
  <c r="I86" i="9" s="1"/>
  <c r="H67" i="9"/>
  <c r="I67" i="9"/>
  <c r="I61" i="9"/>
  <c r="I54" i="9"/>
  <c r="H54" i="9"/>
  <c r="H35" i="9"/>
  <c r="I35" i="9"/>
  <c r="I29" i="9"/>
  <c r="H22" i="9"/>
  <c r="I22" i="9" s="1"/>
  <c r="H26" i="10"/>
  <c r="I26" i="10" s="1"/>
  <c r="I22" i="10"/>
  <c r="H71" i="10"/>
  <c r="I71" i="10"/>
  <c r="I57" i="10"/>
  <c r="I93" i="10"/>
  <c r="I20" i="12"/>
  <c r="H115" i="9"/>
  <c r="I115" i="9"/>
  <c r="H102" i="9"/>
  <c r="I102" i="9" s="1"/>
  <c r="I13" i="9"/>
  <c r="I24" i="12"/>
  <c r="I35" i="7"/>
  <c r="H35" i="7"/>
  <c r="I19" i="7"/>
  <c r="I121" i="9"/>
  <c r="H94" i="9"/>
  <c r="I94" i="9" s="1"/>
  <c r="H75" i="9"/>
  <c r="I75" i="9"/>
  <c r="H43" i="9"/>
  <c r="I43" i="9" s="1"/>
  <c r="H11" i="7"/>
  <c r="I11" i="7" s="1"/>
  <c r="H87" i="9"/>
  <c r="I87" i="9"/>
  <c r="H55" i="9"/>
  <c r="I55" i="9"/>
  <c r="I42" i="9"/>
  <c r="H42" i="9"/>
  <c r="H15" i="7"/>
  <c r="I15" i="7" s="1"/>
  <c r="H60" i="8"/>
  <c r="I39" i="8"/>
  <c r="H117" i="9"/>
  <c r="H111" i="9"/>
  <c r="I111" i="9"/>
  <c r="I105" i="9"/>
  <c r="H98" i="9"/>
  <c r="I98" i="9" s="1"/>
  <c r="H85" i="9"/>
  <c r="I85" i="9" s="1"/>
  <c r="H79" i="9"/>
  <c r="I79" i="9"/>
  <c r="I73" i="9"/>
  <c r="I66" i="9"/>
  <c r="H66" i="9"/>
  <c r="H53" i="9"/>
  <c r="I53" i="9" s="1"/>
  <c r="H47" i="9"/>
  <c r="I47" i="9"/>
  <c r="I41" i="9"/>
  <c r="H34" i="9"/>
  <c r="I34" i="9" s="1"/>
  <c r="H21" i="9"/>
  <c r="I21" i="9" s="1"/>
  <c r="H15" i="9"/>
  <c r="I15" i="9" s="1"/>
  <c r="I9" i="9"/>
  <c r="H206" i="9"/>
  <c r="I206" i="9" s="1"/>
  <c r="I34" i="10"/>
  <c r="I17" i="10"/>
  <c r="I51" i="10"/>
  <c r="I12" i="12"/>
  <c r="I27" i="7"/>
  <c r="I194" i="9"/>
  <c r="I190" i="9"/>
  <c r="I186" i="9"/>
  <c r="I182" i="9"/>
  <c r="I178" i="9"/>
  <c r="I174" i="9"/>
  <c r="I170" i="9"/>
  <c r="I166" i="9"/>
  <c r="I162" i="9"/>
  <c r="I158" i="9"/>
  <c r="I154" i="9"/>
  <c r="I150" i="9"/>
  <c r="I146" i="9"/>
  <c r="I142" i="9"/>
  <c r="I138" i="9"/>
  <c r="I134" i="9"/>
  <c r="I130" i="9"/>
  <c r="I42" i="10"/>
  <c r="I60" i="10"/>
  <c r="I16" i="12"/>
  <c r="I31" i="7"/>
  <c r="I30" i="10"/>
  <c r="I72" i="10"/>
  <c r="I56" i="10"/>
  <c r="I18" i="10"/>
  <c r="I7" i="7"/>
  <c r="I38" i="10"/>
  <c r="I80" i="10"/>
  <c r="I122" i="10"/>
  <c r="I90" i="10"/>
  <c r="I92" i="10"/>
  <c r="I88" i="10"/>
  <c r="I209" i="9"/>
  <c r="I205" i="9"/>
  <c r="I201" i="9"/>
  <c r="I197" i="9"/>
  <c r="I193" i="9"/>
  <c r="I189" i="9"/>
  <c r="I185" i="9"/>
  <c r="I181" i="9"/>
  <c r="I177" i="9"/>
  <c r="I173" i="9"/>
  <c r="I169" i="9"/>
  <c r="I165" i="9"/>
  <c r="I161" i="9"/>
  <c r="I157" i="9"/>
  <c r="I207" i="9"/>
  <c r="I203" i="9"/>
  <c r="I199" i="9"/>
  <c r="I195" i="9"/>
  <c r="I191" i="9"/>
  <c r="I187" i="9"/>
  <c r="I183" i="9"/>
  <c r="I179" i="9"/>
  <c r="I175" i="9"/>
  <c r="I171" i="9"/>
  <c r="I167" i="9"/>
  <c r="I163" i="9"/>
  <c r="I159" i="9"/>
  <c r="I155" i="9"/>
  <c r="I112" i="9"/>
  <c r="I104" i="9"/>
  <c r="I96" i="9"/>
  <c r="I92" i="9"/>
  <c r="I84" i="9"/>
  <c r="I80" i="9"/>
  <c r="I76" i="9"/>
  <c r="I72" i="9"/>
  <c r="I68" i="9"/>
  <c r="I64" i="9"/>
  <c r="I60" i="9"/>
  <c r="I56" i="9"/>
  <c r="I52" i="9"/>
  <c r="I44" i="9"/>
  <c r="I40" i="9"/>
  <c r="I36" i="9"/>
  <c r="I32" i="9"/>
  <c r="I28" i="9"/>
  <c r="I24" i="9"/>
  <c r="I20" i="9"/>
  <c r="I16" i="9"/>
  <c r="I12" i="9"/>
  <c r="I8" i="9"/>
  <c r="I124" i="9"/>
  <c r="I120" i="9"/>
  <c r="I116" i="9"/>
  <c r="I108" i="9"/>
  <c r="I100" i="9"/>
  <c r="I88" i="9"/>
  <c r="I48" i="9"/>
  <c r="H7" i="8"/>
  <c r="I7" i="8" s="1"/>
  <c r="I8" i="8"/>
  <c r="I54" i="8"/>
  <c r="I50" i="8"/>
  <c r="I46" i="8"/>
  <c r="I42" i="8"/>
  <c r="I38" i="8"/>
  <c r="I34" i="8"/>
  <c r="I56" i="8"/>
  <c r="I52" i="8"/>
  <c r="I48" i="8"/>
  <c r="I44" i="8"/>
  <c r="I40" i="8"/>
  <c r="I36" i="8"/>
  <c r="I32" i="8"/>
  <c r="I63" i="8"/>
  <c r="I61" i="8"/>
  <c r="I58" i="7"/>
  <c r="I54" i="7"/>
  <c r="I50" i="7"/>
  <c r="I46" i="7"/>
  <c r="I42" i="7"/>
  <c r="I38" i="7"/>
  <c r="I34" i="7"/>
  <c r="I30" i="7"/>
  <c r="I26" i="7"/>
  <c r="I22" i="7"/>
  <c r="I18" i="7"/>
  <c r="I14" i="7"/>
  <c r="I10" i="7"/>
  <c r="I37" i="12"/>
  <c r="I33" i="12"/>
  <c r="I29" i="12"/>
  <c r="I25" i="12"/>
  <c r="I21" i="12"/>
  <c r="I17" i="12"/>
  <c r="I13" i="12"/>
  <c r="I9" i="12"/>
  <c r="I35" i="12"/>
  <c r="I31" i="12"/>
  <c r="I27" i="12"/>
  <c r="I23" i="12"/>
  <c r="I19" i="12"/>
  <c r="I15" i="12"/>
  <c r="I11" i="12"/>
  <c r="I7" i="12"/>
  <c r="I118" i="5"/>
  <c r="I114" i="5"/>
  <c r="I120" i="5"/>
  <c r="I116" i="5"/>
  <c r="I112" i="5"/>
  <c r="I105" i="5"/>
  <c r="I101" i="5"/>
  <c r="I97" i="5"/>
  <c r="I93" i="5"/>
  <c r="I89" i="5"/>
  <c r="I85" i="5"/>
  <c r="I81" i="5"/>
  <c r="I77" i="5"/>
  <c r="I73" i="5"/>
  <c r="I69" i="5"/>
  <c r="I65" i="5"/>
  <c r="I61" i="5"/>
  <c r="I57" i="5"/>
  <c r="I53" i="5"/>
  <c r="I49" i="5"/>
  <c r="I45" i="5"/>
  <c r="I41" i="5"/>
  <c r="I37" i="5"/>
  <c r="I33" i="5"/>
  <c r="I29" i="5"/>
  <c r="I25" i="5"/>
  <c r="I21" i="5"/>
  <c r="I17" i="5"/>
  <c r="I13" i="5"/>
  <c r="I9" i="5"/>
  <c r="I104" i="5"/>
  <c r="I100" i="5"/>
  <c r="I96" i="5"/>
  <c r="I92" i="5"/>
  <c r="I88" i="5"/>
  <c r="I84" i="5"/>
  <c r="I80" i="5"/>
  <c r="I76" i="5"/>
  <c r="I72" i="5"/>
  <c r="I68" i="5"/>
  <c r="I64" i="5"/>
  <c r="I60" i="5"/>
  <c r="I56" i="5"/>
  <c r="I52" i="5"/>
  <c r="I48" i="5"/>
  <c r="I44" i="5"/>
  <c r="I40" i="5"/>
  <c r="I36" i="5"/>
  <c r="I32" i="5"/>
  <c r="I28" i="5"/>
  <c r="I24" i="5"/>
  <c r="I20" i="5"/>
  <c r="I16" i="5"/>
  <c r="I12" i="5"/>
  <c r="I8" i="5"/>
  <c r="I107" i="5"/>
  <c r="I103" i="5"/>
  <c r="I99" i="5"/>
  <c r="I95" i="5"/>
  <c r="I91" i="5"/>
  <c r="I87" i="5"/>
  <c r="I83" i="5"/>
  <c r="I79" i="5"/>
  <c r="I75" i="5"/>
  <c r="I71" i="5"/>
  <c r="I67" i="5"/>
  <c r="I63" i="5"/>
  <c r="I59" i="5"/>
  <c r="I55" i="5"/>
  <c r="I51" i="5"/>
  <c r="I47" i="5"/>
  <c r="I43" i="5"/>
  <c r="I39" i="5"/>
  <c r="I35" i="5"/>
  <c r="I31" i="5"/>
  <c r="I27" i="5"/>
  <c r="I23" i="5"/>
  <c r="I19" i="5"/>
  <c r="I15" i="5"/>
  <c r="I11" i="5"/>
  <c r="I7" i="5"/>
  <c r="I7" i="3"/>
  <c r="I18" i="3"/>
  <c r="I14" i="3"/>
  <c r="I10" i="3"/>
  <c r="I8" i="3"/>
  <c r="I17" i="3"/>
  <c r="I16" i="3"/>
  <c r="I12" i="3"/>
  <c r="G103" i="1" l="1"/>
  <c r="H103" i="1" s="1"/>
  <c r="I103" i="1" s="1"/>
  <c r="G104" i="1"/>
  <c r="H104" i="1" s="1"/>
  <c r="G105" i="1"/>
  <c r="H105" i="1" s="1"/>
  <c r="G106" i="1"/>
  <c r="H106" i="1" s="1"/>
  <c r="G107" i="1"/>
  <c r="H107" i="1" s="1"/>
  <c r="I107" i="1" s="1"/>
  <c r="G108" i="1"/>
  <c r="H108" i="1" s="1"/>
  <c r="G109" i="1"/>
  <c r="H109" i="1" s="1"/>
  <c r="G110" i="1"/>
  <c r="H110" i="1" s="1"/>
  <c r="G111" i="1"/>
  <c r="H111" i="1" s="1"/>
  <c r="I111" i="1" s="1"/>
  <c r="G112" i="1"/>
  <c r="H112" i="1" s="1"/>
  <c r="G113" i="1"/>
  <c r="H113" i="1" s="1"/>
  <c r="G114" i="1"/>
  <c r="H114" i="1" s="1"/>
  <c r="G115" i="1"/>
  <c r="H115" i="1" s="1"/>
  <c r="I115" i="1" s="1"/>
  <c r="G116" i="1"/>
  <c r="H116" i="1" s="1"/>
  <c r="G117" i="1"/>
  <c r="H117" i="1" s="1"/>
  <c r="G118" i="1"/>
  <c r="H118" i="1" s="1"/>
  <c r="G119" i="1"/>
  <c r="G92" i="1"/>
  <c r="H92" i="1" s="1"/>
  <c r="I92" i="1" s="1"/>
  <c r="G93" i="1"/>
  <c r="H93" i="1" s="1"/>
  <c r="G94" i="1"/>
  <c r="H94" i="1" s="1"/>
  <c r="I94" i="1" s="1"/>
  <c r="G95" i="1"/>
  <c r="H95" i="1" s="1"/>
  <c r="I95" i="1" s="1"/>
  <c r="G96" i="1"/>
  <c r="H96" i="1" s="1"/>
  <c r="G97" i="1"/>
  <c r="H97" i="1"/>
  <c r="G98" i="1"/>
  <c r="H98" i="1"/>
  <c r="I98" i="1"/>
  <c r="G86" i="1"/>
  <c r="H86" i="1" s="1"/>
  <c r="G87" i="1"/>
  <c r="H87" i="1" s="1"/>
  <c r="G88" i="1"/>
  <c r="H88" i="1" s="1"/>
  <c r="I88" i="1" s="1"/>
  <c r="G43" i="1"/>
  <c r="H43" i="1" s="1"/>
  <c r="G44" i="1"/>
  <c r="H44" i="1" s="1"/>
  <c r="G45" i="1"/>
  <c r="H45" i="1"/>
  <c r="G46" i="1"/>
  <c r="H46" i="1"/>
  <c r="I46" i="1"/>
  <c r="G47" i="1"/>
  <c r="H47" i="1" s="1"/>
  <c r="G48" i="1"/>
  <c r="H48" i="1" s="1"/>
  <c r="G49" i="1"/>
  <c r="H49" i="1"/>
  <c r="G50" i="1"/>
  <c r="H50" i="1"/>
  <c r="I50" i="1"/>
  <c r="G51" i="1"/>
  <c r="H51" i="1" s="1"/>
  <c r="G52" i="1"/>
  <c r="H52" i="1" s="1"/>
  <c r="G53" i="1"/>
  <c r="H53" i="1"/>
  <c r="G54" i="1"/>
  <c r="H54" i="1"/>
  <c r="I54" i="1"/>
  <c r="G55" i="1"/>
  <c r="H55" i="1" s="1"/>
  <c r="G56" i="1"/>
  <c r="H56" i="1" s="1"/>
  <c r="G57" i="1"/>
  <c r="H57" i="1"/>
  <c r="G58" i="1"/>
  <c r="H58" i="1"/>
  <c r="I58" i="1"/>
  <c r="G59" i="1"/>
  <c r="H59" i="1" s="1"/>
  <c r="G60" i="1"/>
  <c r="H60" i="1" s="1"/>
  <c r="G61" i="1"/>
  <c r="H61" i="1"/>
  <c r="G62" i="1"/>
  <c r="H62" i="1"/>
  <c r="I62" i="1"/>
  <c r="G63" i="1"/>
  <c r="H63" i="1" s="1"/>
  <c r="G64" i="1"/>
  <c r="H64" i="1" s="1"/>
  <c r="G65" i="1"/>
  <c r="H65" i="1"/>
  <c r="G66" i="1"/>
  <c r="H66" i="1"/>
  <c r="I66" i="1"/>
  <c r="G67" i="1"/>
  <c r="H67" i="1" s="1"/>
  <c r="G68" i="1"/>
  <c r="H68" i="1" s="1"/>
  <c r="G69" i="1"/>
  <c r="H69" i="1"/>
  <c r="G70" i="1"/>
  <c r="H70" i="1"/>
  <c r="I70" i="1"/>
  <c r="G71" i="1"/>
  <c r="H71" i="1" s="1"/>
  <c r="G72" i="1"/>
  <c r="H72" i="1" s="1"/>
  <c r="G73" i="1"/>
  <c r="H73" i="1"/>
  <c r="G74" i="1"/>
  <c r="H74" i="1"/>
  <c r="I74" i="1"/>
  <c r="G75" i="1"/>
  <c r="H75" i="1" s="1"/>
  <c r="G76" i="1"/>
  <c r="H76" i="1" s="1"/>
  <c r="G77" i="1"/>
  <c r="H77" i="1"/>
  <c r="G78" i="1"/>
  <c r="H78" i="1"/>
  <c r="I78" i="1"/>
  <c r="G79" i="1"/>
  <c r="H79" i="1" s="1"/>
  <c r="G80" i="1"/>
  <c r="H80" i="1" s="1"/>
  <c r="G81" i="1"/>
  <c r="H81" i="1"/>
  <c r="G82" i="1"/>
  <c r="H82" i="1"/>
  <c r="I82" i="1"/>
  <c r="G7" i="1"/>
  <c r="H7" i="1" s="1"/>
  <c r="G8" i="1"/>
  <c r="H8" i="1" s="1"/>
  <c r="G9" i="1"/>
  <c r="G10" i="1"/>
  <c r="H10" i="1"/>
  <c r="G11" i="1"/>
  <c r="H11" i="1"/>
  <c r="G12" i="1"/>
  <c r="H12" i="1" s="1"/>
  <c r="G13" i="1"/>
  <c r="H13" i="1"/>
  <c r="G14" i="1"/>
  <c r="H14" i="1"/>
  <c r="G15" i="1"/>
  <c r="G16" i="1"/>
  <c r="H16" i="1" s="1"/>
  <c r="G17" i="1"/>
  <c r="H17" i="1" s="1"/>
  <c r="G18" i="1"/>
  <c r="H18" i="1"/>
  <c r="G19" i="1"/>
  <c r="H19" i="1"/>
  <c r="G20" i="1"/>
  <c r="H20" i="1" s="1"/>
  <c r="G21" i="1"/>
  <c r="H21" i="1"/>
  <c r="G22" i="1"/>
  <c r="H22" i="1"/>
  <c r="G23" i="1"/>
  <c r="H23" i="1"/>
  <c r="G24" i="1"/>
  <c r="H24" i="1" s="1"/>
  <c r="G25" i="1"/>
  <c r="H25" i="1"/>
  <c r="G26" i="1"/>
  <c r="H26" i="1"/>
  <c r="G27" i="1"/>
  <c r="H27" i="1"/>
  <c r="G28" i="1"/>
  <c r="H28" i="1" s="1"/>
  <c r="G29" i="1"/>
  <c r="G30" i="1"/>
  <c r="H30" i="1"/>
  <c r="G31" i="1"/>
  <c r="H31" i="1"/>
  <c r="G32" i="1"/>
  <c r="H32" i="1" s="1"/>
  <c r="G33" i="1"/>
  <c r="H33" i="1"/>
  <c r="G34" i="1"/>
  <c r="H34" i="1"/>
  <c r="G35" i="1"/>
  <c r="H35" i="1"/>
  <c r="G36" i="1"/>
  <c r="H36" i="1" s="1"/>
  <c r="G37" i="1"/>
  <c r="H37" i="1"/>
  <c r="G38" i="1"/>
  <c r="G39" i="1"/>
  <c r="H39" i="1"/>
  <c r="H119" i="1" l="1"/>
  <c r="G120" i="1"/>
  <c r="I19" i="1"/>
  <c r="I33" i="1"/>
  <c r="I10" i="1"/>
  <c r="I14" i="1"/>
  <c r="I27" i="1"/>
  <c r="I31" i="1"/>
  <c r="I22" i="1"/>
  <c r="I13" i="1"/>
  <c r="I81" i="1"/>
  <c r="I77" i="1"/>
  <c r="I73" i="1"/>
  <c r="I69" i="1"/>
  <c r="I65" i="1"/>
  <c r="I61" i="1"/>
  <c r="I57" i="1"/>
  <c r="I53" i="1"/>
  <c r="I49" i="1"/>
  <c r="I45" i="1"/>
  <c r="I97" i="1"/>
  <c r="I38" i="1"/>
  <c r="I15" i="1"/>
  <c r="I37" i="1"/>
  <c r="I35" i="1"/>
  <c r="I26" i="1"/>
  <c r="I39" i="1"/>
  <c r="I30" i="1"/>
  <c r="I21" i="1"/>
  <c r="I7" i="1"/>
  <c r="I96" i="1"/>
  <c r="I93" i="1"/>
  <c r="I23" i="1"/>
  <c r="H9" i="1"/>
  <c r="I9" i="1" s="1"/>
  <c r="I18" i="1"/>
  <c r="I17" i="1"/>
  <c r="H38" i="1"/>
  <c r="I34" i="1"/>
  <c r="H29" i="1"/>
  <c r="I29" i="1" s="1"/>
  <c r="I25" i="1"/>
  <c r="H15" i="1"/>
  <c r="I11" i="1"/>
  <c r="I80" i="1"/>
  <c r="I76" i="1"/>
  <c r="I72" i="1"/>
  <c r="I68" i="1"/>
  <c r="I64" i="1"/>
  <c r="I60" i="1"/>
  <c r="I56" i="1"/>
  <c r="I52" i="1"/>
  <c r="I48" i="1"/>
  <c r="I44" i="1"/>
  <c r="I118" i="1"/>
  <c r="I114" i="1"/>
  <c r="I110" i="1"/>
  <c r="I106" i="1"/>
  <c r="I117" i="1"/>
  <c r="I109" i="1"/>
  <c r="I105" i="1"/>
  <c r="I113" i="1"/>
  <c r="I116" i="1"/>
  <c r="I112" i="1"/>
  <c r="I108" i="1"/>
  <c r="I104" i="1"/>
  <c r="I87" i="1"/>
  <c r="I86" i="1"/>
  <c r="I79" i="1"/>
  <c r="I75" i="1"/>
  <c r="I71" i="1"/>
  <c r="I67" i="1"/>
  <c r="I63" i="1"/>
  <c r="I59" i="1"/>
  <c r="I55" i="1"/>
  <c r="I51" i="1"/>
  <c r="I47" i="1"/>
  <c r="I43" i="1"/>
  <c r="I20" i="1"/>
  <c r="I8" i="1"/>
  <c r="I36" i="1"/>
  <c r="I32" i="1"/>
  <c r="I28" i="1"/>
  <c r="I24" i="1"/>
  <c r="I16" i="1"/>
  <c r="I12" i="1"/>
  <c r="G41" i="2"/>
  <c r="H41" i="2" s="1"/>
  <c r="G102" i="1"/>
  <c r="G99" i="1"/>
  <c r="H99" i="1" s="1"/>
  <c r="G28" i="3"/>
  <c r="G27" i="3"/>
  <c r="J29" i="3"/>
  <c r="J25" i="3"/>
  <c r="G23" i="3"/>
  <c r="H23" i="3"/>
  <c r="I23" i="3" s="1"/>
  <c r="G24" i="3"/>
  <c r="H24" i="3"/>
  <c r="I24" i="3" s="1"/>
  <c r="G65" i="2"/>
  <c r="H65" i="2" s="1"/>
  <c r="I65" i="2" s="1"/>
  <c r="G66" i="2"/>
  <c r="H66" i="2" s="1"/>
  <c r="I66" i="2" s="1"/>
  <c r="G67" i="2"/>
  <c r="H67" i="2" s="1"/>
  <c r="I67" i="2" s="1"/>
  <c r="G68" i="2"/>
  <c r="H68" i="2" s="1"/>
  <c r="G69" i="2"/>
  <c r="H69" i="2" s="1"/>
  <c r="I69" i="2" s="1"/>
  <c r="G70" i="2"/>
  <c r="H70" i="2" s="1"/>
  <c r="G71" i="2"/>
  <c r="H71" i="2" s="1"/>
  <c r="G72" i="2"/>
  <c r="H72" i="2" s="1"/>
  <c r="I72" i="2" s="1"/>
  <c r="G73" i="2"/>
  <c r="H73" i="2" s="1"/>
  <c r="G74" i="2"/>
  <c r="G75" i="2"/>
  <c r="H75" i="2" s="1"/>
  <c r="I75" i="2" s="1"/>
  <c r="G76" i="2"/>
  <c r="G77" i="2"/>
  <c r="H77" i="2" s="1"/>
  <c r="G78" i="2"/>
  <c r="G79" i="2"/>
  <c r="H79" i="2" s="1"/>
  <c r="G80" i="2"/>
  <c r="H80" i="2" s="1"/>
  <c r="G81" i="2"/>
  <c r="G82" i="2"/>
  <c r="G83" i="2"/>
  <c r="H83" i="2" s="1"/>
  <c r="I83" i="2" s="1"/>
  <c r="G84" i="2"/>
  <c r="H84" i="2" s="1"/>
  <c r="G85" i="2"/>
  <c r="H85" i="2" s="1"/>
  <c r="G86" i="2"/>
  <c r="H86" i="2" s="1"/>
  <c r="G87" i="2"/>
  <c r="H87" i="2" s="1"/>
  <c r="I87" i="2" s="1"/>
  <c r="G61" i="2"/>
  <c r="G97" i="10"/>
  <c r="H97" i="10" s="1"/>
  <c r="I97" i="10" s="1"/>
  <c r="G98" i="10"/>
  <c r="H98" i="10" s="1"/>
  <c r="I98" i="10" s="1"/>
  <c r="G99" i="10"/>
  <c r="H99" i="10" s="1"/>
  <c r="G100" i="10"/>
  <c r="H100" i="10" s="1"/>
  <c r="G101" i="10"/>
  <c r="G102" i="10"/>
  <c r="H102" i="10" s="1"/>
  <c r="G103" i="10"/>
  <c r="H103" i="10" s="1"/>
  <c r="G104" i="10"/>
  <c r="H104" i="10" s="1"/>
  <c r="G105" i="10"/>
  <c r="G106" i="10"/>
  <c r="H106" i="10" s="1"/>
  <c r="G107" i="10"/>
  <c r="H107" i="10" s="1"/>
  <c r="G108" i="10"/>
  <c r="G109" i="10"/>
  <c r="H109" i="10" s="1"/>
  <c r="I109" i="10" s="1"/>
  <c r="G110" i="10"/>
  <c r="H110" i="10" s="1"/>
  <c r="I110" i="10" s="1"/>
  <c r="G111" i="10"/>
  <c r="H111" i="10" s="1"/>
  <c r="G112" i="10"/>
  <c r="H112" i="10"/>
  <c r="G113" i="10"/>
  <c r="H113" i="10" s="1"/>
  <c r="I113" i="10" s="1"/>
  <c r="G114" i="10"/>
  <c r="H114" i="10" s="1"/>
  <c r="I114" i="10" s="1"/>
  <c r="G115" i="10"/>
  <c r="H115" i="10" s="1"/>
  <c r="G116" i="10"/>
  <c r="H116" i="10" s="1"/>
  <c r="I116" i="10" s="1"/>
  <c r="G117" i="10"/>
  <c r="G118" i="10"/>
  <c r="H118" i="10" s="1"/>
  <c r="G119" i="10"/>
  <c r="H119" i="10" s="1"/>
  <c r="G120" i="10"/>
  <c r="H120" i="10" s="1"/>
  <c r="I120" i="10" s="1"/>
  <c r="G121" i="10"/>
  <c r="G123" i="10"/>
  <c r="H123" i="10" s="1"/>
  <c r="G124" i="10"/>
  <c r="G125" i="10"/>
  <c r="H125" i="10" s="1"/>
  <c r="I125" i="10" s="1"/>
  <c r="G126" i="10"/>
  <c r="H126" i="10" s="1"/>
  <c r="G127" i="10"/>
  <c r="H127" i="10" s="1"/>
  <c r="G128" i="10"/>
  <c r="H128" i="10" s="1"/>
  <c r="I128" i="10" s="1"/>
  <c r="G129" i="10"/>
  <c r="H129" i="10" s="1"/>
  <c r="I129" i="10" s="1"/>
  <c r="G130" i="10"/>
  <c r="G131" i="10"/>
  <c r="H131" i="10" s="1"/>
  <c r="G132" i="10"/>
  <c r="H132" i="10" s="1"/>
  <c r="G133" i="10"/>
  <c r="H133" i="10" s="1"/>
  <c r="G134" i="10"/>
  <c r="H134" i="10" s="1"/>
  <c r="G135" i="10"/>
  <c r="H135" i="10" s="1"/>
  <c r="G136" i="10"/>
  <c r="H136" i="10" s="1"/>
  <c r="G137" i="10"/>
  <c r="G138" i="10"/>
  <c r="G139" i="10"/>
  <c r="H139" i="10" s="1"/>
  <c r="G140" i="10"/>
  <c r="G141" i="10"/>
  <c r="H141" i="10" s="1"/>
  <c r="G142" i="10"/>
  <c r="H142" i="10" s="1"/>
  <c r="G143" i="10"/>
  <c r="H143" i="10" s="1"/>
  <c r="G144" i="10"/>
  <c r="H144" i="10" s="1"/>
  <c r="I144" i="10" s="1"/>
  <c r="G145" i="10"/>
  <c r="H145" i="10" s="1"/>
  <c r="I145" i="10" s="1"/>
  <c r="G146" i="10"/>
  <c r="H146" i="10" s="1"/>
  <c r="I146" i="10" s="1"/>
  <c r="G147" i="10"/>
  <c r="H147" i="10" s="1"/>
  <c r="G148" i="10"/>
  <c r="H148" i="10" s="1"/>
  <c r="G149" i="10"/>
  <c r="G150" i="10"/>
  <c r="H150" i="10" s="1"/>
  <c r="G151" i="10"/>
  <c r="H151" i="10" s="1"/>
  <c r="G152" i="10"/>
  <c r="H152" i="10" s="1"/>
  <c r="G153" i="10"/>
  <c r="H153" i="10"/>
  <c r="G154" i="10"/>
  <c r="H154" i="10" s="1"/>
  <c r="I154" i="10" s="1"/>
  <c r="G155" i="10"/>
  <c r="H155" i="10" s="1"/>
  <c r="G156" i="10"/>
  <c r="G157" i="10"/>
  <c r="H157" i="10" s="1"/>
  <c r="G158" i="10"/>
  <c r="H158" i="10" s="1"/>
  <c r="I158" i="10" s="1"/>
  <c r="G159" i="10"/>
  <c r="H159" i="10" s="1"/>
  <c r="I159" i="10" s="1"/>
  <c r="G160" i="10"/>
  <c r="G161" i="10"/>
  <c r="H161" i="10" s="1"/>
  <c r="I161" i="10" s="1"/>
  <c r="G162" i="10"/>
  <c r="H162" i="10" s="1"/>
  <c r="G163" i="10"/>
  <c r="H163" i="10" s="1"/>
  <c r="G164" i="10"/>
  <c r="H164" i="10"/>
  <c r="G165" i="10"/>
  <c r="H165" i="10" s="1"/>
  <c r="G166" i="10"/>
  <c r="H166" i="10" s="1"/>
  <c r="G167" i="10"/>
  <c r="H167" i="10" s="1"/>
  <c r="G168" i="10"/>
  <c r="G169" i="10"/>
  <c r="H169" i="10" s="1"/>
  <c r="G170" i="10"/>
  <c r="H170" i="10" s="1"/>
  <c r="I170" i="10" s="1"/>
  <c r="G171" i="10"/>
  <c r="H171" i="10" s="1"/>
  <c r="G172" i="10"/>
  <c r="G173" i="10"/>
  <c r="H173" i="10" s="1"/>
  <c r="I173" i="10" s="1"/>
  <c r="G174" i="10"/>
  <c r="H174" i="10" s="1"/>
  <c r="I174" i="10" s="1"/>
  <c r="G175" i="10"/>
  <c r="H175" i="10" s="1"/>
  <c r="G176" i="10"/>
  <c r="H176" i="10" s="1"/>
  <c r="G177" i="10"/>
  <c r="H177" i="10"/>
  <c r="G178" i="10"/>
  <c r="H178" i="10" s="1"/>
  <c r="G12" i="8"/>
  <c r="H12" i="8" s="1"/>
  <c r="G13" i="8"/>
  <c r="H13" i="8" s="1"/>
  <c r="I13" i="8" s="1"/>
  <c r="G14" i="8"/>
  <c r="H14" i="8" s="1"/>
  <c r="G15" i="8"/>
  <c r="H15" i="8" s="1"/>
  <c r="G16" i="8"/>
  <c r="H16" i="8" s="1"/>
  <c r="G17" i="8"/>
  <c r="H17" i="8" s="1"/>
  <c r="G18" i="8"/>
  <c r="H18" i="8" s="1"/>
  <c r="G19" i="8"/>
  <c r="H19" i="8" s="1"/>
  <c r="G20" i="8"/>
  <c r="H20" i="8" s="1"/>
  <c r="G21" i="8"/>
  <c r="H21" i="8" s="1"/>
  <c r="I21" i="8" s="1"/>
  <c r="G22" i="8"/>
  <c r="H22" i="8" s="1"/>
  <c r="I22" i="8" s="1"/>
  <c r="G23" i="8"/>
  <c r="H23" i="8" s="1"/>
  <c r="I23" i="8" s="1"/>
  <c r="G24" i="8"/>
  <c r="H24" i="8" s="1"/>
  <c r="I24" i="8" s="1"/>
  <c r="G25" i="8"/>
  <c r="H25" i="8" s="1"/>
  <c r="G26" i="8"/>
  <c r="H26" i="8" s="1"/>
  <c r="G27" i="8"/>
  <c r="H27" i="8" s="1"/>
  <c r="G24" i="6"/>
  <c r="H24" i="6" s="1"/>
  <c r="G25" i="6"/>
  <c r="H25" i="6" s="1"/>
  <c r="G26" i="6"/>
  <c r="H26" i="6" s="1"/>
  <c r="G7" i="6"/>
  <c r="H7" i="6" s="1"/>
  <c r="G8" i="6"/>
  <c r="H8" i="6" s="1"/>
  <c r="G9" i="6"/>
  <c r="H9" i="6" s="1"/>
  <c r="G10" i="6"/>
  <c r="H10" i="6" s="1"/>
  <c r="G11" i="6"/>
  <c r="H11" i="6" s="1"/>
  <c r="G12" i="6"/>
  <c r="H12" i="6" s="1"/>
  <c r="G13" i="6"/>
  <c r="G14" i="6"/>
  <c r="H14" i="6" s="1"/>
  <c r="G15" i="6"/>
  <c r="H15" i="6" s="1"/>
  <c r="G16" i="6"/>
  <c r="H16" i="6" s="1"/>
  <c r="G17" i="6"/>
  <c r="H17" i="6" s="1"/>
  <c r="G18" i="6"/>
  <c r="H18" i="6" s="1"/>
  <c r="I18" i="6" s="1"/>
  <c r="G19" i="6"/>
  <c r="H19" i="6" s="1"/>
  <c r="I19" i="6" s="1"/>
  <c r="G20" i="6"/>
  <c r="H20" i="6" s="1"/>
  <c r="I20" i="6" s="1"/>
  <c r="G48" i="12"/>
  <c r="I119" i="1" l="1"/>
  <c r="I120" i="1" s="1"/>
  <c r="H120" i="1"/>
  <c r="I80" i="2"/>
  <c r="H130" i="10"/>
  <c r="I130" i="10" s="1"/>
  <c r="H138" i="10"/>
  <c r="I138" i="10" s="1"/>
  <c r="I148" i="10"/>
  <c r="I175" i="10"/>
  <c r="H172" i="10"/>
  <c r="I172" i="10" s="1"/>
  <c r="I166" i="10"/>
  <c r="H149" i="10"/>
  <c r="I149" i="10" s="1"/>
  <c r="I104" i="10"/>
  <c r="I164" i="10"/>
  <c r="I157" i="10"/>
  <c r="I112" i="10"/>
  <c r="I152" i="10"/>
  <c r="I141" i="10"/>
  <c r="I106" i="10"/>
  <c r="I169" i="10"/>
  <c r="I155" i="10"/>
  <c r="I132" i="10"/>
  <c r="I126" i="10"/>
  <c r="I136" i="10"/>
  <c r="I99" i="10"/>
  <c r="I177" i="10"/>
  <c r="I26" i="8"/>
  <c r="I16" i="8"/>
  <c r="I20" i="8"/>
  <c r="I26" i="6"/>
  <c r="I99" i="1"/>
  <c r="I70" i="2"/>
  <c r="I41" i="2"/>
  <c r="I86" i="2"/>
  <c r="H81" i="2"/>
  <c r="I81" i="2" s="1"/>
  <c r="H76" i="2"/>
  <c r="I76" i="2" s="1"/>
  <c r="H137" i="10"/>
  <c r="I137" i="10"/>
  <c r="I133" i="10"/>
  <c r="H108" i="10"/>
  <c r="I108" i="10" s="1"/>
  <c r="I12" i="6"/>
  <c r="I167" i="10"/>
  <c r="H156" i="10"/>
  <c r="I156" i="10" s="1"/>
  <c r="I153" i="10"/>
  <c r="H124" i="10"/>
  <c r="I124" i="10" s="1"/>
  <c r="H140" i="10"/>
  <c r="I140" i="10" s="1"/>
  <c r="I107" i="10"/>
  <c r="H160" i="10"/>
  <c r="I160" i="10"/>
  <c r="I123" i="10"/>
  <c r="H61" i="2"/>
  <c r="I61" i="2" s="1"/>
  <c r="I7" i="6"/>
  <c r="H121" i="10"/>
  <c r="I121" i="10" s="1"/>
  <c r="I85" i="2"/>
  <c r="I27" i="8"/>
  <c r="I17" i="8"/>
  <c r="I176" i="10"/>
  <c r="I142" i="10"/>
  <c r="I139" i="10"/>
  <c r="H101" i="10"/>
  <c r="I101" i="10"/>
  <c r="I16" i="6"/>
  <c r="I14" i="8"/>
  <c r="I100" i="10"/>
  <c r="I79" i="2"/>
  <c r="H74" i="2"/>
  <c r="I74" i="2" s="1"/>
  <c r="H13" i="6"/>
  <c r="I13" i="6" s="1"/>
  <c r="H179" i="10"/>
  <c r="I179" i="10" s="1"/>
  <c r="I171" i="10"/>
  <c r="H168" i="10"/>
  <c r="I168" i="10" s="1"/>
  <c r="I165" i="10"/>
  <c r="H117" i="10"/>
  <c r="I117" i="10" s="1"/>
  <c r="H105" i="10"/>
  <c r="I105" i="10" s="1"/>
  <c r="H82" i="2"/>
  <c r="I82" i="2" s="1"/>
  <c r="H78" i="2"/>
  <c r="I78" i="2" s="1"/>
  <c r="I163" i="10"/>
  <c r="I151" i="10"/>
  <c r="I147" i="10"/>
  <c r="I143" i="10"/>
  <c r="I135" i="10"/>
  <c r="I131" i="10"/>
  <c r="I127" i="10"/>
  <c r="I119" i="10"/>
  <c r="I115" i="10"/>
  <c r="I111" i="10"/>
  <c r="I77" i="2"/>
  <c r="I71" i="2"/>
  <c r="I73" i="2"/>
  <c r="H102" i="1"/>
  <c r="H28" i="3"/>
  <c r="I28" i="3" s="1"/>
  <c r="H27" i="3"/>
  <c r="I84" i="2"/>
  <c r="I68" i="2"/>
  <c r="I19" i="8"/>
  <c r="I103" i="10"/>
  <c r="I178" i="10"/>
  <c r="I162" i="10"/>
  <c r="I150" i="10"/>
  <c r="I134" i="10"/>
  <c r="I118" i="10"/>
  <c r="I102" i="10"/>
  <c r="I18" i="8"/>
  <c r="I25" i="8"/>
  <c r="I12" i="8"/>
  <c r="I15" i="8"/>
  <c r="I25" i="6"/>
  <c r="I24" i="6"/>
  <c r="I17" i="6"/>
  <c r="I11" i="6"/>
  <c r="I15" i="6"/>
  <c r="I10" i="6"/>
  <c r="I14" i="6"/>
  <c r="I9" i="6"/>
  <c r="I8" i="6"/>
  <c r="H48" i="12"/>
  <c r="I48" i="12" s="1"/>
  <c r="I102" i="1" l="1"/>
  <c r="I27" i="3"/>
  <c r="G6" i="11"/>
  <c r="H6" i="11" l="1"/>
  <c r="H87" i="11" s="1"/>
  <c r="G87" i="11"/>
  <c r="I6" i="11"/>
  <c r="G232" i="9" l="1"/>
  <c r="G253" i="9"/>
  <c r="H253" i="9" s="1"/>
  <c r="G262" i="9"/>
  <c r="H232" i="9" l="1"/>
  <c r="I232" i="9" s="1"/>
  <c r="I253" i="9"/>
  <c r="H262" i="9"/>
  <c r="I262" i="9" s="1"/>
  <c r="G263" i="9" l="1"/>
  <c r="H263" i="9" s="1"/>
  <c r="I263" i="9" s="1"/>
  <c r="G261" i="9"/>
  <c r="H261" i="9" s="1"/>
  <c r="I261" i="9" s="1"/>
  <c r="G260" i="9"/>
  <c r="G259" i="9"/>
  <c r="G258" i="9"/>
  <c r="G257" i="9"/>
  <c r="G256" i="9"/>
  <c r="H256" i="9" s="1"/>
  <c r="I256" i="9" s="1"/>
  <c r="G255" i="9"/>
  <c r="H255" i="9" s="1"/>
  <c r="I255" i="9" s="1"/>
  <c r="G254" i="9"/>
  <c r="H254" i="9" s="1"/>
  <c r="G252" i="9"/>
  <c r="H252" i="9" s="1"/>
  <c r="I252" i="9" s="1"/>
  <c r="G251" i="9"/>
  <c r="G250" i="9"/>
  <c r="H250" i="9" s="1"/>
  <c r="G249" i="9"/>
  <c r="G248" i="9"/>
  <c r="H248" i="9" s="1"/>
  <c r="G247" i="9"/>
  <c r="H247" i="9" s="1"/>
  <c r="I247" i="9" s="1"/>
  <c r="G246" i="9"/>
  <c r="H246" i="9" s="1"/>
  <c r="I246" i="9" s="1"/>
  <c r="G245" i="9"/>
  <c r="H259" i="9" l="1"/>
  <c r="I259" i="9" s="1"/>
  <c r="H257" i="9"/>
  <c r="I257" i="9" s="1"/>
  <c r="I248" i="9"/>
  <c r="H251" i="9"/>
  <c r="I251" i="9" s="1"/>
  <c r="H260" i="9"/>
  <c r="I260" i="9" s="1"/>
  <c r="H245" i="9"/>
  <c r="I250" i="9"/>
  <c r="I254" i="9"/>
  <c r="H249" i="9"/>
  <c r="I249" i="9" s="1"/>
  <c r="H258" i="9"/>
  <c r="I258" i="9" s="1"/>
  <c r="I245" i="9" l="1"/>
  <c r="G242" i="9" l="1"/>
  <c r="H242" i="9" s="1"/>
  <c r="I242" i="9" s="1"/>
  <c r="G241" i="9"/>
  <c r="G240" i="9"/>
  <c r="G239" i="9"/>
  <c r="G238" i="9"/>
  <c r="G237" i="9"/>
  <c r="H237" i="9" s="1"/>
  <c r="I237" i="9" s="1"/>
  <c r="G236" i="9"/>
  <c r="G235" i="9"/>
  <c r="G234" i="9"/>
  <c r="H234" i="9" s="1"/>
  <c r="I234" i="9" s="1"/>
  <c r="G233" i="9"/>
  <c r="G231" i="9"/>
  <c r="H231" i="9" s="1"/>
  <c r="G230" i="9"/>
  <c r="G229" i="9"/>
  <c r="G228" i="9"/>
  <c r="H228" i="9" s="1"/>
  <c r="I228" i="9" s="1"/>
  <c r="G227" i="9"/>
  <c r="H227" i="9" s="1"/>
  <c r="G226" i="9"/>
  <c r="G225" i="9"/>
  <c r="H225" i="9" s="1"/>
  <c r="I225" i="9" s="1"/>
  <c r="G224" i="9"/>
  <c r="G223" i="9"/>
  <c r="H223" i="9" s="1"/>
  <c r="G222" i="9"/>
  <c r="G221" i="9"/>
  <c r="H221" i="9" s="1"/>
  <c r="G220" i="9"/>
  <c r="H220" i="9" s="1"/>
  <c r="I220" i="9" s="1"/>
  <c r="G219" i="9"/>
  <c r="H219" i="9" s="1"/>
  <c r="G218" i="9"/>
  <c r="G217" i="9"/>
  <c r="H217" i="9" s="1"/>
  <c r="I217" i="9" s="1"/>
  <c r="G216" i="9"/>
  <c r="G215" i="9"/>
  <c r="H215" i="9" s="1"/>
  <c r="G214" i="9"/>
  <c r="G213" i="9"/>
  <c r="H240" i="9" l="1"/>
  <c r="I240" i="9" s="1"/>
  <c r="I215" i="9"/>
  <c r="H218" i="9"/>
  <c r="I218" i="9" s="1"/>
  <c r="I223" i="9"/>
  <c r="H226" i="9"/>
  <c r="I226" i="9" s="1"/>
  <c r="I231" i="9"/>
  <c r="H235" i="9"/>
  <c r="I235" i="9" s="1"/>
  <c r="H213" i="9"/>
  <c r="H229" i="9"/>
  <c r="I229" i="9" s="1"/>
  <c r="H238" i="9"/>
  <c r="I238" i="9" s="1"/>
  <c r="H216" i="9"/>
  <c r="I216" i="9" s="1"/>
  <c r="I221" i="9"/>
  <c r="H224" i="9"/>
  <c r="I224" i="9" s="1"/>
  <c r="H233" i="9"/>
  <c r="I233" i="9" s="1"/>
  <c r="H241" i="9"/>
  <c r="I241" i="9" s="1"/>
  <c r="H236" i="9"/>
  <c r="I236" i="9" s="1"/>
  <c r="H214" i="9"/>
  <c r="I214" i="9" s="1"/>
  <c r="I219" i="9"/>
  <c r="H222" i="9"/>
  <c r="I222" i="9" s="1"/>
  <c r="I227" i="9"/>
  <c r="H230" i="9"/>
  <c r="I230" i="9" s="1"/>
  <c r="H239" i="9"/>
  <c r="I239" i="9" s="1"/>
  <c r="I213" i="9" l="1"/>
  <c r="G129" i="9" l="1"/>
  <c r="H129" i="9" l="1"/>
  <c r="I129" i="9" l="1"/>
  <c r="J28" i="8"/>
  <c r="G11" i="8"/>
  <c r="H11" i="8" l="1"/>
  <c r="I11" i="8" s="1"/>
  <c r="G96" i="10" l="1"/>
  <c r="G86" i="10"/>
  <c r="G47" i="10"/>
  <c r="G16" i="10"/>
  <c r="G45" i="10" s="1"/>
  <c r="G13" i="10"/>
  <c r="H13" i="10" s="1"/>
  <c r="I13" i="10" s="1"/>
  <c r="G12" i="10"/>
  <c r="H12" i="10" s="1"/>
  <c r="I12" i="10" s="1"/>
  <c r="G11" i="10"/>
  <c r="G10" i="10"/>
  <c r="H10" i="10" s="1"/>
  <c r="I10" i="10" s="1"/>
  <c r="G9" i="10"/>
  <c r="G8" i="10"/>
  <c r="H8" i="10" s="1"/>
  <c r="G7" i="10"/>
  <c r="H7" i="10" s="1"/>
  <c r="I7" i="10" s="1"/>
  <c r="G6" i="10"/>
  <c r="G7" i="9"/>
  <c r="G59" i="8"/>
  <c r="J57" i="8"/>
  <c r="G30" i="8"/>
  <c r="J9" i="8"/>
  <c r="G6" i="8"/>
  <c r="H47" i="10" l="1"/>
  <c r="H84" i="10" s="1"/>
  <c r="G84" i="10"/>
  <c r="H86" i="10"/>
  <c r="G94" i="10"/>
  <c r="G14" i="10"/>
  <c r="H30" i="8"/>
  <c r="H96" i="10"/>
  <c r="G180" i="10"/>
  <c r="H16" i="10"/>
  <c r="H7" i="9"/>
  <c r="I47" i="10"/>
  <c r="I84" i="10" s="1"/>
  <c r="I8" i="10"/>
  <c r="H11" i="10"/>
  <c r="I11" i="10" s="1"/>
  <c r="H6" i="10"/>
  <c r="H9" i="10"/>
  <c r="I9" i="10" s="1"/>
  <c r="H59" i="8"/>
  <c r="H6" i="8"/>
  <c r="I96" i="10" l="1"/>
  <c r="I180" i="10" s="1"/>
  <c r="H180" i="10"/>
  <c r="I86" i="10"/>
  <c r="I94" i="10" s="1"/>
  <c r="H94" i="10"/>
  <c r="I6" i="10"/>
  <c r="I14" i="10" s="1"/>
  <c r="H14" i="10"/>
  <c r="I30" i="8"/>
  <c r="I59" i="8"/>
  <c r="I16" i="10"/>
  <c r="I45" i="10" s="1"/>
  <c r="H45" i="10"/>
  <c r="I7" i="9"/>
  <c r="I6" i="8"/>
  <c r="G71" i="12" l="1"/>
  <c r="G63" i="12"/>
  <c r="G62" i="12"/>
  <c r="G57" i="12"/>
  <c r="H57" i="12" s="1"/>
  <c r="I57" i="12" s="1"/>
  <c r="G55" i="12"/>
  <c r="H55" i="12" s="1"/>
  <c r="H71" i="12" l="1"/>
  <c r="I71" i="12" s="1"/>
  <c r="H63" i="12"/>
  <c r="I63" i="12" s="1"/>
  <c r="H62" i="12"/>
  <c r="I62" i="12" s="1"/>
  <c r="I55" i="12"/>
  <c r="G6" i="7" l="1"/>
  <c r="G23" i="6"/>
  <c r="G6" i="6"/>
  <c r="H6" i="7" l="1"/>
  <c r="H6" i="6"/>
  <c r="I6" i="7"/>
  <c r="H23" i="6"/>
  <c r="I23" i="6" l="1"/>
  <c r="I6" i="6"/>
  <c r="J78" i="12"/>
  <c r="G77" i="12"/>
  <c r="H77" i="12" s="1"/>
  <c r="I77" i="12" s="1"/>
  <c r="G76" i="12"/>
  <c r="G75" i="12"/>
  <c r="J73" i="12"/>
  <c r="G72" i="12"/>
  <c r="H72" i="12" s="1"/>
  <c r="I72" i="12" s="1"/>
  <c r="G70" i="12"/>
  <c r="H70" i="12" s="1"/>
  <c r="I70" i="12" s="1"/>
  <c r="G69" i="12"/>
  <c r="G68" i="12"/>
  <c r="G67" i="12"/>
  <c r="H67" i="12" s="1"/>
  <c r="I67" i="12" s="1"/>
  <c r="G66" i="12"/>
  <c r="G65" i="12"/>
  <c r="G64" i="12"/>
  <c r="H64" i="12" s="1"/>
  <c r="G61" i="12"/>
  <c r="G60" i="12"/>
  <c r="G59" i="12"/>
  <c r="H59" i="12" s="1"/>
  <c r="I59" i="12" s="1"/>
  <c r="G58" i="12"/>
  <c r="H58" i="12" s="1"/>
  <c r="I58" i="12" s="1"/>
  <c r="G56" i="12"/>
  <c r="H56" i="12" s="1"/>
  <c r="I56" i="12" s="1"/>
  <c r="G54" i="12"/>
  <c r="H54" i="12" s="1"/>
  <c r="I54" i="12" s="1"/>
  <c r="G53" i="12"/>
  <c r="G52" i="12"/>
  <c r="G51" i="12"/>
  <c r="H51" i="12" s="1"/>
  <c r="I51" i="12" s="1"/>
  <c r="G50" i="12"/>
  <c r="G49" i="12"/>
  <c r="G47" i="12"/>
  <c r="H47" i="12" s="1"/>
  <c r="I47" i="12" s="1"/>
  <c r="G46" i="12"/>
  <c r="H46" i="12" s="1"/>
  <c r="I46" i="12" s="1"/>
  <c r="G45" i="12"/>
  <c r="G44" i="12"/>
  <c r="G43" i="12"/>
  <c r="H43" i="12" s="1"/>
  <c r="I43" i="12" s="1"/>
  <c r="G42" i="12"/>
  <c r="H42" i="12" s="1"/>
  <c r="I42" i="12" s="1"/>
  <c r="G41" i="12"/>
  <c r="J39" i="12"/>
  <c r="G6" i="12"/>
  <c r="H6" i="12" l="1"/>
  <c r="I64" i="12"/>
  <c r="H52" i="12"/>
  <c r="I52" i="12" s="1"/>
  <c r="H41" i="12"/>
  <c r="H50" i="12"/>
  <c r="I50" i="12" s="1"/>
  <c r="H61" i="12"/>
  <c r="I61" i="12" s="1"/>
  <c r="H69" i="12"/>
  <c r="I69" i="12" s="1"/>
  <c r="H76" i="12"/>
  <c r="I76" i="12" s="1"/>
  <c r="H44" i="12"/>
  <c r="I44" i="12" s="1"/>
  <c r="H53" i="12"/>
  <c r="I53" i="12" s="1"/>
  <c r="H65" i="12"/>
  <c r="I65" i="12" s="1"/>
  <c r="H45" i="12"/>
  <c r="I45" i="12" s="1"/>
  <c r="H66" i="12"/>
  <c r="I66" i="12" s="1"/>
  <c r="H49" i="12"/>
  <c r="I49" i="12" s="1"/>
  <c r="H60" i="12"/>
  <c r="I60" i="12" s="1"/>
  <c r="H68" i="12"/>
  <c r="I68" i="12" s="1"/>
  <c r="H75" i="12"/>
  <c r="I41" i="12" l="1"/>
  <c r="I6" i="12"/>
  <c r="I75" i="12"/>
  <c r="G60" i="2" l="1"/>
  <c r="H60" i="2" s="1"/>
  <c r="I60" i="2" s="1"/>
  <c r="J121" i="5" l="1"/>
  <c r="G110" i="5"/>
  <c r="J108" i="5"/>
  <c r="G6" i="5"/>
  <c r="H6" i="5" l="1"/>
  <c r="I6" i="5"/>
  <c r="H110" i="5"/>
  <c r="I110" i="5" l="1"/>
  <c r="J7" i="4"/>
  <c r="G6" i="4"/>
  <c r="G7" i="4" s="1"/>
  <c r="H6" i="4" l="1"/>
  <c r="H7" i="4" s="1"/>
  <c r="I6" i="4" l="1"/>
  <c r="I7" i="4" s="1"/>
  <c r="G46" i="2" l="1"/>
  <c r="H46" i="2" s="1"/>
  <c r="G47" i="2"/>
  <c r="G45" i="2"/>
  <c r="G49" i="2"/>
  <c r="G50" i="2"/>
  <c r="H50" i="2" s="1"/>
  <c r="G52" i="2"/>
  <c r="H52" i="2" s="1"/>
  <c r="G48" i="2"/>
  <c r="G39" i="2"/>
  <c r="I46" i="2" l="1"/>
  <c r="H47" i="2"/>
  <c r="I47" i="2" s="1"/>
  <c r="H45" i="2"/>
  <c r="I45" i="2" s="1"/>
  <c r="H49" i="2"/>
  <c r="I49" i="2" s="1"/>
  <c r="I50" i="2"/>
  <c r="I52" i="2"/>
  <c r="H48" i="2"/>
  <c r="H39" i="2"/>
  <c r="I39" i="2" s="1"/>
  <c r="I48" i="2" l="1"/>
  <c r="G27" i="2" l="1"/>
  <c r="G29" i="2"/>
  <c r="G17" i="2"/>
  <c r="H17" i="2" s="1"/>
  <c r="G24" i="2"/>
  <c r="G23" i="2"/>
  <c r="H27" i="2" l="1"/>
  <c r="I27" i="2" s="1"/>
  <c r="H29" i="2"/>
  <c r="I29" i="2" s="1"/>
  <c r="I17" i="2"/>
  <c r="H24" i="2"/>
  <c r="I24" i="2" s="1"/>
  <c r="H23" i="2"/>
  <c r="I23" i="2" s="1"/>
  <c r="G22" i="3" l="1"/>
  <c r="G6" i="3"/>
  <c r="G91" i="1"/>
  <c r="H22" i="3" l="1"/>
  <c r="H6" i="3"/>
  <c r="H91" i="1"/>
  <c r="I91" i="1" l="1"/>
  <c r="I22" i="3"/>
  <c r="I6" i="3"/>
  <c r="J94" i="2" l="1"/>
  <c r="G93" i="2"/>
  <c r="H93" i="2" s="1"/>
  <c r="I93" i="2" s="1"/>
  <c r="G92" i="2"/>
  <c r="H92" i="2" s="1"/>
  <c r="G91" i="2"/>
  <c r="G90" i="2"/>
  <c r="H90" i="2" s="1"/>
  <c r="G64" i="2"/>
  <c r="H64" i="2" s="1"/>
  <c r="J62" i="2"/>
  <c r="G59" i="2"/>
  <c r="H59" i="2" s="1"/>
  <c r="I59" i="2" s="1"/>
  <c r="G58" i="2"/>
  <c r="H58" i="2" s="1"/>
  <c r="I58" i="2" s="1"/>
  <c r="G57" i="2"/>
  <c r="H57" i="2" s="1"/>
  <c r="I57" i="2" s="1"/>
  <c r="G56" i="2"/>
  <c r="G55" i="2"/>
  <c r="G44" i="2"/>
  <c r="H44" i="2" s="1"/>
  <c r="I44" i="2" s="1"/>
  <c r="G43" i="2"/>
  <c r="G42" i="2"/>
  <c r="G40" i="2"/>
  <c r="H40" i="2" s="1"/>
  <c r="I40" i="2" s="1"/>
  <c r="G38" i="2"/>
  <c r="H38" i="2" s="1"/>
  <c r="G37" i="2"/>
  <c r="H37" i="2" s="1"/>
  <c r="I37" i="2" s="1"/>
  <c r="G36" i="2"/>
  <c r="H36" i="2" s="1"/>
  <c r="I36" i="2" s="1"/>
  <c r="G35" i="2"/>
  <c r="G34" i="2"/>
  <c r="G33" i="2"/>
  <c r="H33" i="2" s="1"/>
  <c r="I33" i="2" s="1"/>
  <c r="G32" i="2"/>
  <c r="H32" i="2" s="1"/>
  <c r="I32" i="2" s="1"/>
  <c r="G31" i="2"/>
  <c r="G30" i="2"/>
  <c r="H30" i="2" s="1"/>
  <c r="I30" i="2" s="1"/>
  <c r="G28" i="2"/>
  <c r="G26" i="2"/>
  <c r="G25" i="2"/>
  <c r="H25" i="2" s="1"/>
  <c r="I25" i="2" s="1"/>
  <c r="G22" i="2"/>
  <c r="G21" i="2"/>
  <c r="H21" i="2" s="1"/>
  <c r="I21" i="2" s="1"/>
  <c r="G20" i="2"/>
  <c r="H20" i="2" s="1"/>
  <c r="I20" i="2" s="1"/>
  <c r="G19" i="2"/>
  <c r="G18" i="2"/>
  <c r="H18" i="2" s="1"/>
  <c r="I18" i="2" s="1"/>
  <c r="G16" i="2"/>
  <c r="G15" i="2"/>
  <c r="G6" i="2"/>
  <c r="H6" i="2" l="1"/>
  <c r="H15" i="2"/>
  <c r="I15" i="2" s="1"/>
  <c r="I90" i="2"/>
  <c r="H16" i="2"/>
  <c r="I16" i="2" s="1"/>
  <c r="H19" i="2"/>
  <c r="I19" i="2" s="1"/>
  <c r="H26" i="2"/>
  <c r="I26" i="2" s="1"/>
  <c r="H34" i="2"/>
  <c r="I34" i="2" s="1"/>
  <c r="I38" i="2"/>
  <c r="H42" i="2"/>
  <c r="I42" i="2" s="1"/>
  <c r="I92" i="2"/>
  <c r="H28" i="2"/>
  <c r="I28" i="2" s="1"/>
  <c r="H35" i="2"/>
  <c r="H43" i="2"/>
  <c r="I43" i="2" s="1"/>
  <c r="H56" i="2"/>
  <c r="I56" i="2" s="1"/>
  <c r="I64" i="2"/>
  <c r="H22" i="2"/>
  <c r="I22" i="2" s="1"/>
  <c r="H31" i="2"/>
  <c r="I31" i="2" s="1"/>
  <c r="H91" i="2"/>
  <c r="H94" i="2" s="1"/>
  <c r="H55" i="2"/>
  <c r="I6" i="2" l="1"/>
  <c r="I35" i="2"/>
  <c r="I91" i="2"/>
  <c r="I55" i="2"/>
  <c r="J120" i="1" l="1"/>
  <c r="J89" i="1"/>
  <c r="G85" i="1"/>
  <c r="J83" i="1"/>
  <c r="G42" i="1"/>
  <c r="J40" i="1"/>
  <c r="G6" i="1"/>
  <c r="H6" i="1" l="1"/>
  <c r="H42" i="1"/>
  <c r="H85" i="1"/>
  <c r="I42" i="1" l="1"/>
  <c r="I6" i="1"/>
  <c r="I85" i="1"/>
  <c r="G40" i="1" l="1"/>
</calcChain>
</file>

<file path=xl/sharedStrings.xml><?xml version="1.0" encoding="utf-8"?>
<sst xmlns="http://schemas.openxmlformats.org/spreadsheetml/2006/main" count="2875" uniqueCount="1137">
  <si>
    <t>Ponudnik: _____________________________________________________________</t>
  </si>
  <si>
    <t xml:space="preserve">ZAP. ŠT. </t>
  </si>
  <si>
    <t xml:space="preserve">VRSTA BLAGA                                             </t>
  </si>
  <si>
    <t>OCENJENA KOLIČINA</t>
  </si>
  <si>
    <t>ENOTA MERE</t>
  </si>
  <si>
    <t>BLAGOVNA ZNAMKA</t>
  </si>
  <si>
    <t>CENA ZA ENOTO MERE BREZ DDV (EUR)</t>
  </si>
  <si>
    <t>VREDNOST ZA OCENJENO KOLIĆINO BREZ DDV (EUR)</t>
  </si>
  <si>
    <t>ZNESEK DDV (EUR)</t>
  </si>
  <si>
    <t>VREDNOST ZA OCENJENO KOLIČINO Z DDV (EUR)</t>
  </si>
  <si>
    <t>ŠT. ŽIVIL PO MERILU "SHEMA KAKOVOSTI"</t>
  </si>
  <si>
    <t>7 = 3 x 6</t>
  </si>
  <si>
    <t>8 = 7 x stopnja DDV</t>
  </si>
  <si>
    <t>9 = 7 + 8</t>
  </si>
  <si>
    <t>Sterilizirano mleko (kratkotrajna sterilizacija), najmanj 3,2  % m.m., pakiranje 1 L</t>
  </si>
  <si>
    <t>L</t>
  </si>
  <si>
    <t>/</t>
  </si>
  <si>
    <t>Sterilizirano mleko (kratkotrajna sterilizacija), do 1,6 % m.m., pakiranje 1 L</t>
  </si>
  <si>
    <t>Sterilizirano mleko (kratkotrajna sterilizacija), najmanj 3,2 % m.m., pakiranje 0,2 L, dodana slamica</t>
  </si>
  <si>
    <t>Sterilizirano mleko z okusom čokolade, DEKLARIRANO BREZ LAKTOZE, 1,5 do 3,5 % m.m., kratkotrajna sterilizacija, pakiranje 1 L</t>
  </si>
  <si>
    <t>SKUPAJ  VREDNOST SKLOPA 1</t>
  </si>
  <si>
    <t>2. sklop: MLEČNI IZDELKI</t>
  </si>
  <si>
    <t>kg</t>
  </si>
  <si>
    <t>JOGURT, probiotični, navadni, 150 do 180g</t>
  </si>
  <si>
    <t>JOGURT, probiotični, sadni, 150 do 180 g</t>
  </si>
  <si>
    <t>Jogurtova smetana z dodatkom sadja, brez umetnih barvil in konzervansov, pakiranje od 140 do 180 g</t>
  </si>
  <si>
    <t>Maslo z jogurtom (21%), do 20% manj m.m., pakiranje od 150 do 250 g</t>
  </si>
  <si>
    <t>Surovo maslo 1. kvalitete, min 82 % m.m., brez konzervansov in aditivov, pakiranje od 15 do 20 g</t>
  </si>
  <si>
    <t>Sadna skuta, brez dodanega sladkorja, različni okusi, pakiranje do 120 g</t>
  </si>
  <si>
    <t>Poltrdi sir, min. 45 % m.m. v suhi snovi, štruca, zorjen v foliji, pakiranje do 3 kg (edamec)</t>
  </si>
  <si>
    <t>Poltrdi polnomastni sir brez lizocima iz jajc, primeren za alergike na jajca, 35 do 45 % m.m., pakiran v kontrolirani atmosferi, pakiranje od 300 do 600 g</t>
  </si>
  <si>
    <t xml:space="preserve">Poltrdi, tričetrt mastni sir min. s  24 % m.m. v suhi snovi, štruca, pakiranje od 2 do 3 kg </t>
  </si>
  <si>
    <t>Sveži polnomastni beli sir iz kravjega mleka v slanici, pakiranje do 1 kg</t>
  </si>
  <si>
    <t>Sir za žar, do 250 g</t>
  </si>
  <si>
    <t>Sir kvalitete mascarpone, pakiranje od 250 do 500 g</t>
  </si>
  <si>
    <t>Topljeni sir za mazanje, koščki v škatli od 140 do 200 g</t>
  </si>
  <si>
    <t>Topljeni sir za mazanje, pakiranje v lončku od 100 do 250 g</t>
  </si>
  <si>
    <t>Poltrdi polnomastni sir DEKLARIRAN BREZ LAKTOZE, min. 35 % m.m., vakumsko pakiranje od 300 do 600 g</t>
  </si>
  <si>
    <t>SKUPAJ  VREDNOST SKLOPA 2.</t>
  </si>
  <si>
    <t>SKUPAJ  VREDNOST SKLOPA 3.</t>
  </si>
  <si>
    <t>Navadni čvrsti jogurt, 2,5 do 3,5 % m.m., pakiranje: lonček od 150 do 180 g</t>
  </si>
  <si>
    <t>Sadni jogurt, 2,5 do 3,5 % m.m., različni okusi, pakiranje: lonček od 150 do 180 g</t>
  </si>
  <si>
    <t>Tekoči sadni jogurt, različni okusi, najmanj 1,1 % m.m., pakiranje od 180 do 250 g</t>
  </si>
  <si>
    <t>Kislo mleko iz homogeniziranega mleka, 3,2 do 3,5 % m.m., pakiranje: lonček od 150 do 180 g</t>
  </si>
  <si>
    <t>Sladka pasterizirana  smetana, 30 do 35% m.m., brez konzervansov in aditivov,  pakiranje od 0,5 do 1 L</t>
  </si>
  <si>
    <t>Skuta, nepasirana, iz pasteriziranega mleka, 30 do 40 % m.m. v suhi snovi, pakiranje od 3 do 5 kg</t>
  </si>
  <si>
    <t>Skuta, nepasirana, iz pasteriziranega mleka, 30 do 40  % m.m. v suhi snovi, pakiranje od 0,5 do 1 kg</t>
  </si>
  <si>
    <t>Surovo maslo 1. vrste, min 82 % m.m., brez konzervansov in aditivov, pakiranje od 200 do 250 g</t>
  </si>
  <si>
    <t>Grški tip jogurta, različni sadni okusi, od 150 do 200 g</t>
  </si>
  <si>
    <t>Grški tip jogurt, naravni, od 150 do 200 g</t>
  </si>
  <si>
    <r>
      <t>Navadni jogurt</t>
    </r>
    <r>
      <rPr>
        <b/>
        <sz val="9"/>
        <rFont val="Arial Narrow"/>
        <family val="2"/>
        <charset val="238"/>
      </rPr>
      <t xml:space="preserve">, </t>
    </r>
    <r>
      <rPr>
        <sz val="9"/>
        <rFont val="Arial Narrow"/>
        <family val="2"/>
        <charset val="238"/>
      </rPr>
      <t>DEKLARIRAN BREZ LAKTOZE, pakiranje do 330 g</t>
    </r>
  </si>
  <si>
    <r>
      <t>Sadni jogurt</t>
    </r>
    <r>
      <rPr>
        <b/>
        <sz val="9"/>
        <rFont val="Arial Narrow"/>
        <family val="2"/>
        <charset val="238"/>
      </rPr>
      <t xml:space="preserve">, </t>
    </r>
    <r>
      <rPr>
        <sz val="9"/>
        <rFont val="Arial Narrow"/>
        <family val="2"/>
        <charset val="238"/>
      </rPr>
      <t>DEKLARIRAN BREZ LAKTOZE, pakiranje do 330 g</t>
    </r>
  </si>
  <si>
    <t>Mlečni namaz, 15 do 20 % m.m., pakiranje do 60 g</t>
  </si>
  <si>
    <t>Sirni smetanov namaz brez aditivov (sestavine: skuta, smetana, sol), pakiranje od 2 do 3 kg</t>
  </si>
  <si>
    <t>Bio navadni jogurt, 1,5 do 3,5 % m.m., pakiranje od 150 do 180 g</t>
  </si>
  <si>
    <t>Bio kefir, iz tradicionalnih kefirjevih zrn, 3,0 do 3,5 m.m., pakiranje od 150 do 180 g</t>
  </si>
  <si>
    <t>Bio kefir sadni z žiti oz kosmiči, 3,0 do 3,5 m.m., pakiranje od 150 do 180 g</t>
  </si>
  <si>
    <t>Bio albuminska skuta, nepasirana, iz pasteriziranega mleka, min. 35 % m.m. v suhi snovi, pakiranje od 0,5 do 1 kg</t>
  </si>
  <si>
    <t>Bio skuta, nepasirana, iz pasteriziranega mleka, min. 35 % m.m. v suhi snovi, pakiranje od 1 kg do 5 kg</t>
  </si>
  <si>
    <t>Bio kisla smetana, min 18% m.m., iz pasteriziranega mleka, pakiranje do 200g</t>
  </si>
  <si>
    <t>Bio polnomastni poltrdi sir, 35 do 45% m.m., pakiranje do 3 kg</t>
  </si>
  <si>
    <t>NAVODILO ZA IZPOLNJEVANJE</t>
  </si>
  <si>
    <t>Zahteve naročnika in morebitne storitve v zvezi s posamezno vrsto prehrambenega blaga so v splošnih in posebnih pogojih razpisne dokumentacije in v opisu artikla tega predračunskega obrazca.</t>
  </si>
  <si>
    <t>Ponudnik mora ponuditi prehrambeno blago točno zahtevanih lastnosti, sicer bo njegova ponudba izločena kot nedopustna.</t>
  </si>
  <si>
    <r>
      <t xml:space="preserve">V </t>
    </r>
    <r>
      <rPr>
        <b/>
        <sz val="9"/>
        <rFont val="Arial Narrow"/>
        <family val="2"/>
        <charset val="238"/>
      </rPr>
      <t>stolpec 5</t>
    </r>
    <r>
      <rPr>
        <sz val="9"/>
        <rFont val="Arial Narrow"/>
        <family val="2"/>
        <charset val="238"/>
      </rPr>
      <t xml:space="preserve"> se OBVEZNO navede blagovna ali trgovinska znamka ali vsaj proizvajalec ponujenih živil.</t>
    </r>
  </si>
  <si>
    <r>
      <t xml:space="preserve">V </t>
    </r>
    <r>
      <rPr>
        <b/>
        <sz val="9"/>
        <rFont val="Arial Narrow"/>
        <family val="2"/>
        <charset val="238"/>
      </rPr>
      <t>stolpec 6</t>
    </r>
    <r>
      <rPr>
        <sz val="9"/>
        <rFont val="Arial Narrow"/>
        <family val="2"/>
        <charset val="238"/>
      </rPr>
      <t xml:space="preserve"> se vpiše cena v EUR za ponujeno blago, izračunana na zahtevano enoto mere, ki je navedena v stolpcu 4. </t>
    </r>
    <r>
      <rPr>
        <b/>
        <sz val="9"/>
        <color rgb="FFFF0000"/>
        <rFont val="Arial Narrow"/>
        <family val="2"/>
        <charset val="238"/>
      </rPr>
      <t>Naročnik bo upošteval vrednost vpisane cene na enoto, zaokrožene na štiri decimalna mesta.</t>
    </r>
  </si>
  <si>
    <r>
      <t xml:space="preserve">V </t>
    </r>
    <r>
      <rPr>
        <b/>
        <sz val="9"/>
        <rFont val="Arial Narrow"/>
        <family val="2"/>
        <charset val="238"/>
      </rPr>
      <t>stolpec 7</t>
    </r>
    <r>
      <rPr>
        <sz val="9"/>
        <rFont val="Arial Narrow"/>
        <family val="2"/>
        <charset val="238"/>
      </rPr>
      <t xml:space="preserve"> ponudnik vnese zmnožek cene za enoto mere brez DDV (iz stolpca 6) in ocenjene količine (iz stoplca 3).</t>
    </r>
  </si>
  <si>
    <r>
      <t xml:space="preserve">V </t>
    </r>
    <r>
      <rPr>
        <b/>
        <sz val="9"/>
        <rFont val="Arial Narrow"/>
        <family val="2"/>
        <charset val="238"/>
      </rPr>
      <t>stolpec 8</t>
    </r>
    <r>
      <rPr>
        <sz val="9"/>
        <rFont val="Arial Narrow"/>
        <family val="2"/>
        <charset val="238"/>
      </rPr>
      <t xml:space="preserve"> ponudnik vnese zmožek vrednosti za ocenjeno količino brez DDV (iz stoplca 7) in stopnje DDV.</t>
    </r>
  </si>
  <si>
    <r>
      <t xml:space="preserve">V </t>
    </r>
    <r>
      <rPr>
        <b/>
        <sz val="9"/>
        <rFont val="Arial Narrow"/>
        <family val="2"/>
        <charset val="238"/>
      </rPr>
      <t>stoplec 9</t>
    </r>
    <r>
      <rPr>
        <sz val="9"/>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</si>
  <si>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9"/>
        <rFont val="Arial Narrow"/>
        <family val="2"/>
        <charset val="238"/>
      </rPr>
      <t>stolpec 10</t>
    </r>
    <r>
      <rPr>
        <sz val="9"/>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</si>
  <si>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t>Ponudba velja 4 mesece od datuma za prejem ponudb.</t>
  </si>
  <si>
    <t>Naročnik: OŠ Koseze, Ledarska 23, 1118 Ljubljana</t>
  </si>
  <si>
    <t>Sterilizirano  mleko z okusom čokolade (kratkotrajna sterilizacija), najmanj 3,2 % m.m., pakiranje 0,2 L, dodana slamica</t>
  </si>
  <si>
    <t>Pasterizirani delno posneto mleko, delno posneto mleko 1,5 do 1,8% m.m., pakiranje od 10 do 15L</t>
  </si>
  <si>
    <t xml:space="preserve">Pasterizirano mleko, 3,2 do 3,5 % m.m., pakiranje od 10 do 15L </t>
  </si>
  <si>
    <t>Sterilizirano mleko DEKLARIRANO BREZ LAKTOZE, 3,2 do 3,5 % m.m.,  pakiranje 1 L</t>
  </si>
  <si>
    <t>Sterilizirano mleko DEKLARIRANO BREZ LAKTOZE, 1,5 do 3,5 % m.m., kratkotrajna sterilizacija, pakiranje 0,2 L, dodana slamica</t>
  </si>
  <si>
    <t>Tekoči navadni jogurt, 3,2 do 3,5 % m.m., pakiranje 1 L</t>
  </si>
  <si>
    <t>Tekoči navadni jogurt, 1,3 do 1,6% mm, pakiranje 1 L</t>
  </si>
  <si>
    <t>Jogurt kremast navadni, min 6% m.m, od 150 do 180g</t>
  </si>
  <si>
    <t>JOGURT, probiotični, navadni, 180 do 250g</t>
  </si>
  <si>
    <t>JOGURT, probiotični, navadni, 1 L</t>
  </si>
  <si>
    <t>Tekoči navadni jogurt, od 2,5 do 3,5 % m.m., pakiranje od 180 do 250 g</t>
  </si>
  <si>
    <t>Sadni jogurt s koščki sadja, različni okusi, pod 10g sladkorja, pakiranje do 150g, lonček</t>
  </si>
  <si>
    <t>JOGURT sadni, tekoči,različni okusi,  iz pasteriziranega, homogeniziranega mleka z dodatkom sadja ali sadnega pripravka (min.10%),  2,5 do 3,5% m.m., 1l</t>
  </si>
  <si>
    <t>JOGURT sadni, tekoči,različni okusi,  iz pasteriziranega, homogeniziranega mleka z dodatkom sadja ali sadnega pripravka (min.10%), 1,3 do 1,6 % m.m., 1l</t>
  </si>
  <si>
    <t>JOGURT, probiotični, sadni, od 180 do 250 g</t>
  </si>
  <si>
    <t>Jogurt z žiti do 250g</t>
  </si>
  <si>
    <t>Kefir 1,5% do 3,5% m.m, od 180 do 250g</t>
  </si>
  <si>
    <t>Kisla pasterizirana smetana, 25 do 30 % m.m., brez konzervansov in aditivov, pakiranje od 150 do 200g</t>
  </si>
  <si>
    <t>Kisla pasterizirana smetana, 25 do 30 % m.m., brez konzervansov in aditivov, pakiranje od 400 do 900 g</t>
  </si>
  <si>
    <t>Smetana za kuhanje, 20 do 25 % m.m., 1 L</t>
  </si>
  <si>
    <t>Kisla pasterizirana smetana, 18 do 25 % m.m., brez konzervansov in aditivov, pakiranje od 3 do 5 kg</t>
  </si>
  <si>
    <t>Skuta, nepasirana, iz pasteriziranega mleka, 30 do 40  % m.m. v suhi snovi, pakiranje 250g</t>
  </si>
  <si>
    <t>Skuta, pasirana,  vsaj 10% m.m. pakiranje 500g</t>
  </si>
  <si>
    <t xml:space="preserve">Skuta, pasirana vsaj 10% m.m,  pakiranje 100g </t>
  </si>
  <si>
    <t>Skuta s podloženim ali nadloženim sadjem, min. 10 % m.m. v suhi snovi, do 20 % sadnega pripravka, pakiranje v lonček od 100 do 150 g</t>
  </si>
  <si>
    <t>Poltrdi sir, min. 45 % m.m. v suhi snovi, štruca, zorjen v foliji, pakiranje 1 do 3 kg (gauda)</t>
  </si>
  <si>
    <t>Poltrdi sir, min. 45 % m.m. v suhi snovi, narezani , pakiranje do 1 kg</t>
  </si>
  <si>
    <t>Poltrdi, tričetrt mastni sir min. s  24 % m.m. v suhi snovi, štruca, pakiranje od 300 do 400g</t>
  </si>
  <si>
    <t>Sir dimljeni, min. 45 % m.m. v suhi snovi, pakiranje do 500g</t>
  </si>
  <si>
    <t>Sir dimljeni, min. 45 % m.m. v suhi snovi, pakiranje od 1 do 3 kg</t>
  </si>
  <si>
    <t>Trdi sir, drobno riban (kvaliteta kot parmezan), pakiranje do 1 kg</t>
  </si>
  <si>
    <t>Sveži polnomastni sir v slanici, v kosu, min. 40 % m.m. v suhi snovi, pakiranje od 200 do 500 g (kvaliteta Mozzarella ali enakovredno)</t>
  </si>
  <si>
    <t>Sveži polnomastni sir v slanici, kroglice, min. 40 % m.m. v suhi snovi, pakiranje 0,5 do 5 kg (kvaliteta Mozzarella ali enakovredno)</t>
  </si>
  <si>
    <t>Mehki sir s plemenito plesnijo (gorgonzola ali enakovreden)</t>
  </si>
  <si>
    <t>Sir feta, pakiranje do 500g</t>
  </si>
  <si>
    <t>Kajmak mladi, pakiranje do 500g</t>
  </si>
  <si>
    <t>Sir za žar, pakiranje od 1 do 2 kg</t>
  </si>
  <si>
    <t>Sirni namaz z zelišči, različni okusi , pakiranje od 30 do 50g</t>
  </si>
  <si>
    <t>Sirni smetanov namaz s tuno, pakiranje do 200 g</t>
  </si>
  <si>
    <t>Sirni smetanov namaz, pakiranje do 200 g</t>
  </si>
  <si>
    <t>Sirni smetanov namaz z rdečo papriko, pakiranje do 200 g</t>
  </si>
  <si>
    <t>Mlečni puding, vanilija, čokolada, brez smetane, pakiranje do 200 g</t>
  </si>
  <si>
    <t xml:space="preserve">Mlečni riž v lončku, 150 do 200g </t>
  </si>
  <si>
    <t xml:space="preserve">Mlečni riž v lončku z dodatki (npr sadje, čokolada), 150 do 200g </t>
  </si>
  <si>
    <t>Sladoled kremni/mlečni brez umetnih sladil z različnimi okusi (čokolada, vanilija, jagoda) , lonček, dodana  žlička, pakiranje od 80 do 140 ml</t>
  </si>
  <si>
    <t>Mlečni namaz, 15 do 20 % m.m., pakiranje od 2 do 5kg</t>
  </si>
  <si>
    <t>Mlado goveje stegno, očiščeno, brez bočnika, BK, narezano na zrezke, od 80 do 120 g / kos, I. kategorija</t>
  </si>
  <si>
    <t>Mlado goveje stegno, očiščeno, brez bočnika, BK,  velikosti po dogovoru,, I.kategorija</t>
  </si>
  <si>
    <t>Mlado goveje pleče BK, narezano na kocke ali trakce, velikosti po dogovoru,, I.kategorija</t>
  </si>
  <si>
    <t>Telečje stegno, očiščeno, brez bočnika, BK, v kosu, I.kategorija</t>
  </si>
  <si>
    <t>telečje pleče, kocke, velikost po dogovoru</t>
  </si>
  <si>
    <t>telečji vrat BK, očiščen, narezan na zrezke 80 do 120 g, 1. kategorija</t>
  </si>
  <si>
    <t>Svinjsko stegno, očiščeno, BK, brez slanine v kosu, I.kategorija</t>
  </si>
  <si>
    <t>Svinjsko stegno, očiščeno, BK, brez slanine v kosu,narezano na kocke I.kategorija</t>
  </si>
  <si>
    <t>Suho meso – prekajena svinjska šunka (brez kosti in kože)</t>
  </si>
  <si>
    <t>Suha salama, ogrska, v kosu</t>
  </si>
  <si>
    <t>Suho meso, zašinek, v kosu</t>
  </si>
  <si>
    <t>prekajen svinjski vrat BK</t>
  </si>
  <si>
    <t>Pleskavice iz mletega manj začinjenega in soljenega mesa (do 1,3% soli, 50% stegno mlade govedine I. kategorije bk in 50 % svinjsko stegno I. kategorije bk), sveže, od 80 do 100 g/kos</t>
  </si>
  <si>
    <t xml:space="preserve">Čevapčiči iz mletega manj začinjenega in soljenega mesa (do 1,3% soli, 50% stegno mlade govedine I. kategorije bk in 50 % svinjsko stegno I. kategorije bk), sveže, od 25 do 50 g/kos </t>
  </si>
  <si>
    <t>Čevapčiči goveji, manj začinjeni, I. kvalitete, sveže, 25 do 50g/kos</t>
  </si>
  <si>
    <t>Klobasa za kuhanje (70 do 80 % svinjskega mesa I. in II.kategorije, max. 20 % slanine. Dovoljeni dodatki 5 % vode, nitritna sol, česen in poper. Brez ostalih dodatkov)</t>
  </si>
  <si>
    <t>Govedina prekajena BK v kosu</t>
  </si>
  <si>
    <t xml:space="preserve">Mortadela, narezana na rezine, vakumsko pakirana </t>
  </si>
  <si>
    <t>SKUPAJ  VREDNOST SKLOPA 7.</t>
  </si>
  <si>
    <t>SKUPAJ  VREDNOST SKLOPA 8.</t>
  </si>
  <si>
    <t>Piščančja salama extra razreda, vsebuje najmanj 70 %  piščančjega mesa, v kosu</t>
  </si>
  <si>
    <t>Piščančja hrenovka z naravnim ovojem, polovička od 70 do 90 g</t>
  </si>
  <si>
    <t>Pečena piščančja šunka v ovitku, v kosu</t>
  </si>
  <si>
    <t>Pečene piščančje prsi v ovitku, v kosu</t>
  </si>
  <si>
    <t>Puranji file v kosu, razred kakovosti A (max skupno odstopanje 2 % naročene mase)</t>
  </si>
  <si>
    <t>Puranji file, razred kakovosti A, narezan na kocke, velikosti po dogovoru (max odstopanje 10 % od velikosti kock, max skupno odstopanje 2 % naročene teže)</t>
  </si>
  <si>
    <t>Puranja stegna brez kosti in kože, narezano na kocke, razred kakovosti A (max skupno odstopanje 2 % naročene mase)</t>
  </si>
  <si>
    <t>SKUPAJ  VREDNOST SKLOPA 9.</t>
  </si>
  <si>
    <t>Bio mlado goveje stegno, očiščeno, brez bočnika, BK, zrezki od 60 -90 g, I. kategorija</t>
  </si>
  <si>
    <t>SKUPAJ  VREDNOST SKLOPA 10.</t>
  </si>
  <si>
    <r>
      <t xml:space="preserve">V </t>
    </r>
    <r>
      <rPr>
        <b/>
        <sz val="9"/>
        <rFont val="Arial Narrow"/>
        <family val="2"/>
        <charset val="238"/>
      </rPr>
      <t>stolpec 5</t>
    </r>
    <r>
      <rPr>
        <sz val="9"/>
        <rFont val="Arial Narrow"/>
        <family val="2"/>
        <charset val="238"/>
      </rPr>
      <t xml:space="preserve"> se OBVEZNO navede blagovna ali trgovinska znamka ali vsaj proizvajalec ponujenih živil, razen pri izdelkih svežega mesa, kjer je prednastavljen znak "/.</t>
    </r>
  </si>
  <si>
    <r>
      <t xml:space="preserve">V </t>
    </r>
    <r>
      <rPr>
        <b/>
        <sz val="9"/>
        <rFont val="Arial Narrow"/>
        <family val="2"/>
        <charset val="238"/>
      </rPr>
      <t>stolpec 6</t>
    </r>
    <r>
      <rPr>
        <sz val="9"/>
        <rFont val="Arial Narrow"/>
        <family val="2"/>
        <charset val="238"/>
      </rPr>
      <t xml:space="preserve"> se vpiše cena v EUR za ponujeno blago, izračunana na zahtevano enoto mere, ki je navedena v stolpcu 4. </t>
    </r>
    <r>
      <rPr>
        <b/>
        <sz val="9"/>
        <rFont val="Arial Narrow"/>
        <family val="2"/>
        <charset val="238"/>
      </rPr>
      <t>Naročnik bo upošteval vrednost vpisane cene na enoto, zaokrožene na štiri decimalna mesta.</t>
    </r>
  </si>
  <si>
    <t>Bio mleko, pasterizirano, min 3,2 m.m., pakiranje od 5 do 10 L</t>
  </si>
  <si>
    <t>Bio mleko, pasterizirano, min 3,2 m.m., pakiranje 1L</t>
  </si>
  <si>
    <t>Bio mleko z okusom vanilije, pasterizirano, pakiranje 200-250ml</t>
  </si>
  <si>
    <t>Bio mleko, pasterizirano, min 3,2 m.m., pakiranje od 150ml do  250ml</t>
  </si>
  <si>
    <t>Bio surovo maslo 1.vrste, min 82% m.m., pakiranje od 150 do 250 g</t>
  </si>
  <si>
    <t>SKUPAJ  VREDNOST SKLOPA 11.</t>
  </si>
  <si>
    <r>
      <t>Tuna kosi v rastlinskem olju,</t>
    </r>
    <r>
      <rPr>
        <sz val="9"/>
        <color rgb="FFFF0000"/>
        <rFont val="Arial Narrow"/>
        <family val="2"/>
        <charset val="238"/>
      </rPr>
      <t xml:space="preserve"> </t>
    </r>
    <r>
      <rPr>
        <sz val="9"/>
        <rFont val="Arial Narrow"/>
        <family val="2"/>
        <charset val="238"/>
      </rPr>
      <t>(min.70% tune) pakirano 1 do 2 kg</t>
    </r>
  </si>
  <si>
    <t>SKUPAJ  VREDNOST SKLOPA 12.</t>
  </si>
  <si>
    <t>SKUPAJ  VREDNOST SKLOPA 4.</t>
  </si>
  <si>
    <t>SKUPAJ  VREDNOST SKLOPA 13.</t>
  </si>
  <si>
    <t>Skuta, DEKLARIRANA BREZ LAKTOZE, pakiranje do 500g</t>
  </si>
  <si>
    <t>Maslo, DEKLARIRAN BREZ LAKTOZE, pakiranje od 150 do 250g</t>
  </si>
  <si>
    <r>
      <t>Mlado goveje stegno, očiščeno, brez bočnika, BK, narezano na kocke</t>
    </r>
    <r>
      <rPr>
        <strike/>
        <sz val="9"/>
        <color rgb="FFFF0000"/>
        <rFont val="Arial Narrow"/>
        <family val="2"/>
        <charset val="238"/>
      </rPr>
      <t>,</t>
    </r>
    <r>
      <rPr>
        <sz val="9"/>
        <rFont val="Arial Narrow"/>
        <family val="2"/>
        <charset val="238"/>
      </rPr>
      <t xml:space="preserve"> I. kategorija</t>
    </r>
  </si>
  <si>
    <t>Mlado goveje pleče, brez bočnika, BK, v kosu, I.kategorija</t>
  </si>
  <si>
    <t>Mlado goveje stegno, očiščeno, BK, odstotek kolagena glede na beljakovine ne sme presegati 2%, mleto, I.kategorija</t>
  </si>
  <si>
    <t>Mlado goveje pleče, BK,  v kosu ali narezano po dogovoru; I. kategorija</t>
  </si>
  <si>
    <t>Kosti, goveje, narezane za juho</t>
  </si>
  <si>
    <t>Svinjsko stegno, očiščeno, BK, brez slanine v kosu,narezano na zrezke I.kategorija</t>
  </si>
  <si>
    <t>Svinjski kare, BK, očiščeno, (kvalitete kot laks kare), narezan na zrezke,  I.kategorija</t>
  </si>
  <si>
    <t>Svinjski kare, BK, očiščeno, (kvalitete kot laks kare), v kosu,  I.kategorija</t>
  </si>
  <si>
    <t>Telečje stegno, očiščeno, brez bočnika, BK, narezano na kocke ali trakce po dogovoru, I.kategorija</t>
  </si>
  <si>
    <t>Telečje stegno, očiščeno, brez bočnika, BK, narezani zrezki (80 do 120g/kos), I.kategorija</t>
  </si>
  <si>
    <t>Suha salama, goveja (100%), domača, drobno mleta, narezana</t>
  </si>
  <si>
    <t>Suha salama, ogrska, narezana</t>
  </si>
  <si>
    <t>Kuhan pršut, 1. ali extra razreda, brez konzervansov, narezan na rezine</t>
  </si>
  <si>
    <t>Pečen pršut, extra razred, narezan na tanke rezine, vakumsko pakiranje</t>
  </si>
  <si>
    <t>Pršut premium BK zorjen nad 16 mes, narezan</t>
  </si>
  <si>
    <t>Pica šunka v kosu od 1 do 3kg, extra razred</t>
  </si>
  <si>
    <t>Prešana šunka, pusta, extra razred, min. 70% delež mesa, do 1,3% soli, narezano</t>
  </si>
  <si>
    <t>telečje hrenovke v naravnem ovoju (od 70 do 90g na kos)</t>
  </si>
  <si>
    <t>zaseka, rinfuza</t>
  </si>
  <si>
    <t>ocvirki, suhi</t>
  </si>
  <si>
    <t>ocvirki, v masti, pakiranje do 1kg</t>
  </si>
  <si>
    <t>prešana slanina, narezana na rezine</t>
  </si>
  <si>
    <t>sušena panceta, narezana na tanke rezine</t>
  </si>
  <si>
    <t>sušena dimljena panceta, narezana na rezine</t>
  </si>
  <si>
    <t>kom</t>
  </si>
  <si>
    <t>Solata zelena - krhkolistna, podobno kot ledenka, razred I</t>
  </si>
  <si>
    <t>Solata zelena - krhkolistna, podobno kot rozetasta Gentila ali Kristalka (iceberg), razred I</t>
  </si>
  <si>
    <t>Solata endivija, razred I</t>
  </si>
  <si>
    <t>Motovilec, razred I</t>
  </si>
  <si>
    <t>Rukola, razred I</t>
  </si>
  <si>
    <t>Radič rdeči, razred I</t>
  </si>
  <si>
    <t>Radič štrucar, razred I</t>
  </si>
  <si>
    <t>Zelje kitajsko, razred I</t>
  </si>
  <si>
    <t>Zelje belo v glavah, razred I</t>
  </si>
  <si>
    <t>Zelje belo, mlado, razred I</t>
  </si>
  <si>
    <t>Zelje rdeče, razred I</t>
  </si>
  <si>
    <t>Cvetača, cvet, razred I</t>
  </si>
  <si>
    <t>Koleraba rumena (podzemna), razred I</t>
  </si>
  <si>
    <t>Ohrovt brstični, razred I</t>
  </si>
  <si>
    <t>Ohrovt v glavah, razred I</t>
  </si>
  <si>
    <t>Paradižnik, vsaj razred I</t>
  </si>
  <si>
    <t>Paradižnik češnjevec, razred I</t>
  </si>
  <si>
    <t>Paprika (babura), razred I</t>
  </si>
  <si>
    <t>Paprika rdeča, razred I</t>
  </si>
  <si>
    <t>Paprika zelena, razred I</t>
  </si>
  <si>
    <t>Paprika rumena, razred I</t>
  </si>
  <si>
    <t>Kumare, razred I</t>
  </si>
  <si>
    <t>Bučke, razred I</t>
  </si>
  <si>
    <t>Čebula, rdeča, razred I</t>
  </si>
  <si>
    <t>Čebula, mlada z zelenjem, razred I</t>
  </si>
  <si>
    <t>Por, vsaj razred I</t>
  </si>
  <si>
    <t>Korenje rdeče, razred I</t>
  </si>
  <si>
    <t>Korenje rumeno, razred I</t>
  </si>
  <si>
    <t>Peteršilj listi, razred I</t>
  </si>
  <si>
    <t>Peteršilj korenina, razred I</t>
  </si>
  <si>
    <t>Pastinak, razred I</t>
  </si>
  <si>
    <t>Zelena list, razred I</t>
  </si>
  <si>
    <t>Zelena gomolj, razred I</t>
  </si>
  <si>
    <t>Zelena, stebelna, razred I</t>
  </si>
  <si>
    <t>Jajčevci, razred I</t>
  </si>
  <si>
    <t>Blitva, list, razred I</t>
  </si>
  <si>
    <t>Fižol mlad stročji - maslenec, razred I</t>
  </si>
  <si>
    <t>Buče muškatne, razred I</t>
  </si>
  <si>
    <t>Buče hokaido, razred I</t>
  </si>
  <si>
    <t>Bazilika, sveža</t>
  </si>
  <si>
    <t>Drobnjak, svež</t>
  </si>
  <si>
    <t>Krompir, razred I</t>
  </si>
  <si>
    <t>Krompir, mladi, razred I</t>
  </si>
  <si>
    <t>Sladki krompir, razred I</t>
  </si>
  <si>
    <t>Avokado, razred I</t>
  </si>
  <si>
    <t>Jabolka (gala, jonagold, idared, zlati delišes,…), do 120 g / kos, razred I</t>
  </si>
  <si>
    <t>Hruške, do 120 g / kos, razred I</t>
  </si>
  <si>
    <t>Jagode, ekstra kvalitete</t>
  </si>
  <si>
    <t>Češnje, ekstra kvalitete</t>
  </si>
  <si>
    <t>Slive, ekstra kvalitete</t>
  </si>
  <si>
    <t>Breskve, do 120 g / kos, razred I</t>
  </si>
  <si>
    <t>Marelice, do 100 g / kos, razred I</t>
  </si>
  <si>
    <t>Nektarine, do 120 g / kos, ekstra kvalitete</t>
  </si>
  <si>
    <t>Grozdje, belo namizno, ekstra kvalitete</t>
  </si>
  <si>
    <t>Kaki vanilija (Persimon), do 120 g / kos</t>
  </si>
  <si>
    <t>Lubenice, razred I</t>
  </si>
  <si>
    <t>Melone, razred I</t>
  </si>
  <si>
    <t>Nashi, razred I</t>
  </si>
  <si>
    <t>Pomaranče, do 120 g / kos, brez pešk, razred I</t>
  </si>
  <si>
    <t>Mandarine, klementine in križanci do 100 g / kos, razred I</t>
  </si>
  <si>
    <t>Kivi, do 100 g / kos, razred I</t>
  </si>
  <si>
    <t>Limone, do 100 g / kos, vsaj razred I</t>
  </si>
  <si>
    <t>Ananas, kaliber 5, razred I</t>
  </si>
  <si>
    <t>Ringlo, razred I</t>
  </si>
  <si>
    <t>Eko jabolka, do 120 g / kos, razred I</t>
  </si>
  <si>
    <t>Eko hruške, do 120 g / kos, razred I</t>
  </si>
  <si>
    <t>Eko limone, do 100 g / kos, razred I</t>
  </si>
  <si>
    <t>Eko pomaranče, do 120 g/ kos, razred I</t>
  </si>
  <si>
    <t>Eko melona, razred I</t>
  </si>
  <si>
    <t>Eko krompir, razred I</t>
  </si>
  <si>
    <t>Eko čebula, razred I</t>
  </si>
  <si>
    <t>Eko buče hokaido, razred I</t>
  </si>
  <si>
    <t>Eko korenje, razred I</t>
  </si>
  <si>
    <t>Eko paprika, razred I</t>
  </si>
  <si>
    <t>Eko paradižnik, razred I</t>
  </si>
  <si>
    <r>
      <t xml:space="preserve">V </t>
    </r>
    <r>
      <rPr>
        <b/>
        <sz val="8"/>
        <rFont val="Arial Narrow"/>
        <family val="2"/>
        <charset val="238"/>
      </rPr>
      <t>stolpec 5</t>
    </r>
    <r>
      <rPr>
        <sz val="8"/>
        <rFont val="Arial Narrow"/>
        <family val="2"/>
        <charset val="238"/>
      </rPr>
      <t xml:space="preserve"> se OBVEZNO navede blagovna ali trgovinska znamka ali vsaj proizvajalec ponujenih živil. Izjema velja pri izdelkih svežega sadja in zelenjave, kjer je predoznačen znak "/".</t>
    </r>
  </si>
  <si>
    <r>
      <t xml:space="preserve">V </t>
    </r>
    <r>
      <rPr>
        <b/>
        <sz val="8"/>
        <rFont val="Arial Narrow"/>
        <family val="2"/>
        <charset val="238"/>
      </rPr>
      <t>stolpec 6</t>
    </r>
    <r>
      <rPr>
        <sz val="8"/>
        <rFont val="Arial Narrow"/>
        <family val="2"/>
        <charset val="238"/>
      </rPr>
      <t xml:space="preserve"> se vpiše </t>
    </r>
    <r>
      <rPr>
        <b/>
        <sz val="8"/>
        <color rgb="FFFF0000"/>
        <rFont val="Arial Narrow"/>
        <family val="2"/>
        <charset val="238"/>
      </rPr>
      <t>maksimalna</t>
    </r>
    <r>
      <rPr>
        <sz val="8"/>
        <rFont val="Arial Narrow"/>
        <family val="2"/>
        <charset val="238"/>
      </rPr>
      <t xml:space="preserve"> cena v EUR za ponujeno blago, izračunana na zahtevano enoto mere, ki je navedena v stolpcu 4. </t>
    </r>
    <r>
      <rPr>
        <b/>
        <sz val="8"/>
        <color rgb="FFFF0000"/>
        <rFont val="Arial Narrow"/>
        <family val="2"/>
        <charset val="238"/>
      </rPr>
      <t>Naročnik bo upošteval vrednost vpisane cene na enoto, zaokrožene na štiri decimalna mesta.</t>
    </r>
  </si>
  <si>
    <r>
      <t xml:space="preserve">V </t>
    </r>
    <r>
      <rPr>
        <b/>
        <sz val="8"/>
        <rFont val="Arial Narrow"/>
        <family val="2"/>
        <charset val="238"/>
      </rPr>
      <t>stolpec 7</t>
    </r>
    <r>
      <rPr>
        <sz val="8"/>
        <rFont val="Arial Narrow"/>
        <family val="2"/>
        <charset val="238"/>
      </rPr>
      <t xml:space="preserve"> ponudnik vnese zmnožek cene za enoto mere brez DDV (iz stolpca 6) in ocenjene količine (iz stoplca 3).</t>
    </r>
  </si>
  <si>
    <r>
      <t xml:space="preserve">V </t>
    </r>
    <r>
      <rPr>
        <b/>
        <sz val="8"/>
        <rFont val="Arial Narrow"/>
        <family val="2"/>
        <charset val="238"/>
      </rPr>
      <t>stolpec 8</t>
    </r>
    <r>
      <rPr>
        <sz val="8"/>
        <rFont val="Arial Narrow"/>
        <family val="2"/>
        <charset val="238"/>
      </rPr>
      <t xml:space="preserve"> ponudnik vnese zmožek vrednosti za ocenjeno količino brez DDV (iz stoplca 7) in stopnje DDV.</t>
    </r>
  </si>
  <si>
    <r>
      <t xml:space="preserve">V </t>
    </r>
    <r>
      <rPr>
        <b/>
        <sz val="8"/>
        <rFont val="Arial Narrow"/>
        <family val="2"/>
        <charset val="238"/>
      </rPr>
      <t>stoplec 9</t>
    </r>
    <r>
      <rPr>
        <sz val="8"/>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</si>
  <si>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8"/>
        <rFont val="Arial Narrow"/>
        <family val="2"/>
        <charset val="238"/>
      </rPr>
      <t>stolpec 10</t>
    </r>
    <r>
      <rPr>
        <sz val="8"/>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 </t>
    </r>
    <r>
      <rPr>
        <b/>
        <sz val="8"/>
        <color rgb="FFFF0000"/>
        <rFont val="Arial Narrow"/>
        <family val="2"/>
        <charset val="238"/>
      </rPr>
      <t xml:space="preserve">Ponudnik, ki v stolpcu 10 navede, da  ponuja živila iz shem kakovosti, je dolžan v primeru izbora dobaviti živila enake kakovosti ter predložiti ustrezen certifikat. </t>
    </r>
  </si>
  <si>
    <t>SKUPAJ  VREDNOST SKLOPA 16.</t>
  </si>
  <si>
    <t>SKUPAJ  VREDNOST SKLOPA 17.</t>
  </si>
  <si>
    <t>Sveže piščančje meso, mleto, rinfuza</t>
  </si>
  <si>
    <t>Piščančje nabodalo z zelenjavo brez svinjine (min 75 % mesa – piščančje stegno ali prsa in do 15 % zelenjave), brez konzervansov, od 80 do 100g</t>
  </si>
  <si>
    <t>Piščančje prsi v ovoju brez glutena, delež piščančjih prsi BK je najmanj 80 %, I.kvalitete</t>
  </si>
  <si>
    <t>Bio mlada govedina, stegno bk in bočnika, očiščeno, v kosu (max skupno odstopanje 2 % naročene mase) 1.kategorije</t>
  </si>
  <si>
    <t>Bio mlada govedina, stegno bk in bočnika, očiščeno, narezano na kocke 1,5 x 1,5 cm (max 10 % odstopanje od velikosti kock, max skupno odstopanje 2 % naročene mase) 1.kat.</t>
  </si>
  <si>
    <t>Bio goveja hrenovka, v naravnem ovoju, 60-80 g</t>
  </si>
  <si>
    <t>3. sklop: SLADOLEDI (iz shem kakovosti)</t>
  </si>
  <si>
    <t>1. sklop: ŽIVILA IZ SHEM KAKOVOSTI (brez eko živil): MLEKO IN MLEČNI IZDELKI (npr. izbrana kakovost):</t>
  </si>
  <si>
    <t>Mlečni sladoled na palčki- vanilija s kakavovim oblivom, do 80 ml</t>
  </si>
  <si>
    <t>Vanilijev sladoled s sadnim polnilom in kakavovim oblivom z lešniki, do 80ml</t>
  </si>
  <si>
    <t>Sladoled kremni/mlečni brez umetnih sladil z različnimi okusi (kakav, vanilija, jagoda), kornet, pakiranje od 100 do 125 ml</t>
  </si>
  <si>
    <t>Tunina pašteta, (32% tunino meso), brez konzervansov in ojačevalcev okusa, začinjena z naravnimi začimbami,  pakiranje do 30g</t>
  </si>
  <si>
    <t>Zamrznjena špinača - briketi pasirani, pakiranje od 2 do 3 kg</t>
  </si>
  <si>
    <t>Zamrznjen stročji fižol rumen, pakiranje do 2 do 3 kg</t>
  </si>
  <si>
    <t>Zamrznjen grah, pakiranje od 2 do 3 kg</t>
  </si>
  <si>
    <t>Zamrznjen brokoli, pakiranje od 2 do 3 kg</t>
  </si>
  <si>
    <t>Zamrznjena cvetača, pakiranje od 2 do 3 kg</t>
  </si>
  <si>
    <t>Zamrznjena mlečna koruza v zrnju, pakiranje od 2 do 3 kg</t>
  </si>
  <si>
    <t>Zamrznjene borovnice,  celi plodovi, pakiranje od 2 do 3 kg</t>
  </si>
  <si>
    <t>Zamrznjene jagode, celi plodovi, pakiranje od 2 do 3 kg</t>
  </si>
  <si>
    <t>Zamrznjene višnje, brez koščic, pakiranje od 2 do 3 kg</t>
  </si>
  <si>
    <t>Zamrznjene maline, celi plodovi, pakiranje od 2 do 3 kg</t>
  </si>
  <si>
    <t>Čičerika v slanici, sterilizirana, brez kemičnih konzervansov, pakiranje do 3 kg</t>
  </si>
  <si>
    <t>Kumarice v kisu, pasterizirane, brez kemičnih konzervansov, pakiranje od 3 do 5 kg</t>
  </si>
  <si>
    <t>Kumarice v kisu, pasterizirane, brez kemičnih konzervansov, pakiranje do 800 g</t>
  </si>
  <si>
    <t>Paprika fileti v kisu, pasterizirana, brez kemičnih konzervansov, pakiranje od 3 do 5 kg</t>
  </si>
  <si>
    <t>Paprika fileti v kisu, pasterizirana, brez kemičnih konzervansov, pakiranje do 800 g</t>
  </si>
  <si>
    <r>
      <t xml:space="preserve">Paradižnikov koncentrat – dvojni, stereliziran, min. 28 % suhe snovi, brez kemičnih konzervansov, pakiranje od </t>
    </r>
    <r>
      <rPr>
        <sz val="9"/>
        <rFont val="Arial Narrow"/>
        <family val="2"/>
        <charset val="238"/>
      </rPr>
      <t>720g do 1 kg</t>
    </r>
  </si>
  <si>
    <t>Paradižnik - pelati, celi,  olupljeni, steriliziran, brez kemičnih konzervansov,  pakiranje od 2 do 3 kg</t>
  </si>
  <si>
    <t>Paradižnik - pasiran, steriliziran, brez kemičnih konzervansov,  pakiranje 500 g</t>
  </si>
  <si>
    <t>Fižol, rjavi v zrnu, steriliziran, brez konzervansov, pakiranje do 3 kg</t>
  </si>
  <si>
    <t>Fižol, rdeči v zrnu, steriliziran, brez konzervansov, pakiranje do 3 kg</t>
  </si>
  <si>
    <t>Olive, zelene, brez koščic, sterilizirane, brez konzervansov, pakiranje do 1 kg</t>
  </si>
  <si>
    <t>Ajvar nepekoč, brez konzervansov, pakiranje do 1 kg</t>
  </si>
  <si>
    <t>Gobe, šampinjoni, v slanici, od 800 g do 1000g</t>
  </si>
  <si>
    <t>Grah, konzerviran, od 400g do 1000g</t>
  </si>
  <si>
    <t>Kompot breskov manj sladek,  min 50 % plodu, pasteriziran ali steriliziran, brez kemičnih konzervansov, pakiranje do 1kg</t>
  </si>
  <si>
    <t>Kompot ananasov – kocke, manj sladek,  min 50 % plodu, pasteriziran ali steriliziran, brez kemičnih konzervansov, pakiranje od 2 do 3,5 kg</t>
  </si>
  <si>
    <t>Marmelada, porcijsko pakiranje, različni okusi, min. 45% sadni delež, do 30g</t>
  </si>
  <si>
    <t>SKUPAJ  VREDNOST SKLOPA 18.</t>
  </si>
  <si>
    <t>Sok, sadno zelenjavni, sadno zelenjavni delež 100 %, pakirano po 0,5 do 1 L</t>
  </si>
  <si>
    <r>
      <t xml:space="preserve">Nektar </t>
    </r>
    <r>
      <rPr>
        <sz val="9"/>
        <rFont val="Arial Narrow"/>
        <family val="2"/>
        <charset val="238"/>
      </rPr>
      <t>ČRNI RIBEZ, pakiranje 1 L</t>
    </r>
  </si>
  <si>
    <t>Sok, zgoščen, limonin, 100 % sadni delež,  pakirano do 1 L</t>
  </si>
  <si>
    <t>Voda naravna mineralna pitna, negazirana, pakiranje 0,5 L</t>
  </si>
  <si>
    <t>SKUPAJ  VREDNOST SKLOPA 19.</t>
  </si>
  <si>
    <t>BIO sadno zelenjavni sok, 100% sadni delež, pakiranje od 750 do  1 L</t>
  </si>
  <si>
    <t>SKUPAJ  VREDNOST SKLOPA 20.</t>
  </si>
  <si>
    <t>POSEBNE ZAHTEVE, KI JIH MORAJO IZPOLNJEVATI POSAMEZNA ŽIVILA</t>
  </si>
  <si>
    <t>Za sklop 19 in 20: Sokovom v pakiranju 0,2 do 0,25 L mora biti dodana slamica oziroma mora biti embalaža oblikovana tako, da omogoča higiensko ustrezno pitje neposredno iz embalaže (npr. pokrovček z navojem)</t>
  </si>
  <si>
    <t>Nektarji in sokovi pakirani v literski embalaži morajo imeti pokrovček na navoj  z možnostjo ponovnega zapiranja.</t>
  </si>
  <si>
    <t>Svaljki z dodatkom ržene moke, pakiranje od 1 do 2 kg</t>
  </si>
  <si>
    <t>Ocvrtki zdrobovi, pakiranje od 1 do 2 kg</t>
  </si>
  <si>
    <t>Cmoki slivovi,  pakiranje od 1 do 2 kg</t>
  </si>
  <si>
    <t>Cmoki marelični, pirini, pakiranje od 1 do 2 kg</t>
  </si>
  <si>
    <t>Štruklji korenčkovi – slani,  brez konzervansov,  pakiranje od 1 do 2 kg</t>
  </si>
  <si>
    <t>Kaneloni sirovi, porcijski, do 100 g / kos, pakiranje do 2 kg</t>
  </si>
  <si>
    <t>Tortelini - krompirjevi, pakiranje do 2 kg (nadev tip žlikrofa)</t>
  </si>
  <si>
    <t>Palačinke, čokoladno-lešnikov nadev, kos 60 do 75 g, pakiranje od 1 do 2 kg</t>
  </si>
  <si>
    <t>Sojini polpeti, od 45 do 55  g / kos, pakirano od 1 do 2 kg</t>
  </si>
  <si>
    <t>Listnato testo, v kosu, pakiranje od 0,5 do 2 kg</t>
  </si>
  <si>
    <t>Listnato kvašeno testo, pakiranje do 2 kg</t>
  </si>
  <si>
    <t>SKUPAJ  VREDNOST SKLOPA 21.</t>
  </si>
  <si>
    <t>Čas dostave za vsa živila iz te skupine izdelkov bo dogovorjen z naročnikom ob vsaki dobavi sproti, ker naročnik nima skladiščnih kapacitet za ta živila.</t>
  </si>
  <si>
    <t>Vsa živila iz te skupine izdelkov morajo biti brez ojačevalcev okusa, umetnih barvil in kemičnih konzervansov.</t>
  </si>
  <si>
    <t>V primeru, da je bilo živilo odtajano in ponovno zamrznjeno, bo naročnik tako živilo zavrnil.</t>
  </si>
  <si>
    <t>Piščančji file trakci, razred kakovosti A</t>
  </si>
  <si>
    <t>Panirani piščančji medaljoni, zmrznjeni</t>
  </si>
  <si>
    <t>Paniran piščančji file, od 100 do 150g, zmrznjeni</t>
  </si>
  <si>
    <t>Sveže puranje meso, mleto, I. kvaliteta</t>
  </si>
  <si>
    <t>Piščančji čevapčiči, I. kvaliteta</t>
  </si>
  <si>
    <t>Pleskavica, puranja, sveža, I. kvaliteta</t>
  </si>
  <si>
    <t>Pleskavica, piščančja, sveža, I. kvaliteta</t>
  </si>
  <si>
    <t>Piščančje prsi v ovoju brez glutena, delež piščančjih prsi BK je najmanj 80 %, pakiranje od 180 do 220 g, narezano</t>
  </si>
  <si>
    <t>Piščančja salama extra razreda, vsebuje najmanj 70 %  piščančjega mesa, narezana</t>
  </si>
  <si>
    <t>Puranja šunka v ovoju, vsebuje najmanj 70 % puranjega mesa, narezana</t>
  </si>
  <si>
    <t>Puranja šunka v ovoju, vsebuje najmanj 70 % puranjega mesa, v kosu</t>
  </si>
  <si>
    <t>Posebna piščančja salama z vrtninami, narezana</t>
  </si>
  <si>
    <t>Piščančja hrenovka brez ovoja , polovička od 70 do 90 g</t>
  </si>
  <si>
    <t>Radič, tržaški, I razred</t>
  </si>
  <si>
    <t>Čebula, rjava, razred I</t>
  </si>
  <si>
    <t>Čebula, bela, razred I</t>
  </si>
  <si>
    <t>Čebulica šalotka (max premer do 2cm), razred I</t>
  </si>
  <si>
    <t>Česen, razred I</t>
  </si>
  <si>
    <t>Peteršilj kodrasti, okrasni, razred I</t>
  </si>
  <si>
    <t>Rožmarin svež</t>
  </si>
  <si>
    <t>Timijan svež</t>
  </si>
  <si>
    <t>Meta sveža</t>
  </si>
  <si>
    <t>Pehtran svež</t>
  </si>
  <si>
    <t>Koromač, razred I</t>
  </si>
  <si>
    <t>Koleraba (nadzemna), mladi gomolj,  razred I</t>
  </si>
  <si>
    <t>Brokoli, cvet, razred I</t>
  </si>
  <si>
    <t>Špinača, mlada, razred I</t>
  </si>
  <si>
    <t>Repa, sladka, razred I</t>
  </si>
  <si>
    <t>Redkvica rdeča, brez listja razred I</t>
  </si>
  <si>
    <t>Redkev, črna, razred I</t>
  </si>
  <si>
    <t>Rdeča pesa, gomolj, razred I</t>
  </si>
  <si>
    <t>Šparglji zeleni, razred I</t>
  </si>
  <si>
    <t>Buče maslenka, razred I</t>
  </si>
  <si>
    <t>Hren, razred I</t>
  </si>
  <si>
    <t>Ingver korenina, razred I</t>
  </si>
  <si>
    <t>Kalčki soja</t>
  </si>
  <si>
    <t>Kalčki alfalafa-lucerne</t>
  </si>
  <si>
    <t>Šampinjoni, celi, razred I</t>
  </si>
  <si>
    <t>Krompir, rdeči, razred I</t>
  </si>
  <si>
    <t>Limete, razred I</t>
  </si>
  <si>
    <t>Grenivke, razred I</t>
  </si>
  <si>
    <t>Pomelo, razred I</t>
  </si>
  <si>
    <t>Kaki, navaden, razred I</t>
  </si>
  <si>
    <t>Sveže fige, razred I</t>
  </si>
  <si>
    <t>Banane, do 150 g / kos, primerno zrele, vsaj razred I</t>
  </si>
  <si>
    <t>Granatno jabolko, razred I</t>
  </si>
  <si>
    <t>Maline, razred I</t>
  </si>
  <si>
    <t>Borovnice, razred I</t>
  </si>
  <si>
    <t>Grozdje, črno namizno, ekstra kvalitete</t>
  </si>
  <si>
    <t>Grozdje, rdeče namizno, brez pešk, ekstra kvalitete</t>
  </si>
  <si>
    <t>Kostanj-maroni, razred I</t>
  </si>
  <si>
    <t>Bio jagodna marmelada, steklen kozarec, brez konzervansov, umetnih barvil ali arom, pakiranje do 900g</t>
  </si>
  <si>
    <t>Bio malinova marmelada, steklen kozarec, brez konzervansov, umetnih barvil ali arom, pakiranje do 900g</t>
  </si>
  <si>
    <t>Bio marelična marmelada, steklen kozarec, brez konzervansov, umetnih barvil ali arom, pakiranje do 900g</t>
  </si>
  <si>
    <t>Zamrznjen brstični ohvrot, pakiranje od 2 do 3 kg</t>
  </si>
  <si>
    <t>Zamrznjene bučke, kocke, 10x10 mm, pakiranje 2 do 3 kg</t>
  </si>
  <si>
    <t>Zamrnjena paprika, rdeča in zelena, rezana, pakiranje  od 2 do 3 kg</t>
  </si>
  <si>
    <t>Zamrznjen stročji fižol zelen,ekstra fin, pakiranje od 2 do 3 kg</t>
  </si>
  <si>
    <t>Zamrznjen por, rezan, pakiranje od 2 dod 3 kg</t>
  </si>
  <si>
    <t>Zamrznjen peteršilj, sesekljan, pakiranje do 1kg</t>
  </si>
  <si>
    <t>Zmrznjena mešanica zelenjave, mehiška (zeleni stročji fižol, grah, sladka koruza, korenje, paprika), pakiranje od 2 do 3 kg</t>
  </si>
  <si>
    <t>Mešana zamrznjena zelenjava (korenje, brokoli, stročji fižol), pakiranje od 2 do 3 kg</t>
  </si>
  <si>
    <t>Zamrznjena mešanica gozdne gobe z jurčki, narezano, pakiranje od 2 do 3 kg</t>
  </si>
  <si>
    <t>Mešana zamrznjena zelenjava (za francosko solato-grah, korenje, krompir na kocke), pakiranje od 2 do 3 kg</t>
  </si>
  <si>
    <t>Mešana zamrznjena zelenjava (brokoli, cvetača, korenje), pakiranje od 2 do 3 kg</t>
  </si>
  <si>
    <t>Mešana zamrznjena zelenjava (zelene in rumene bučke, češnjev paradižnik, rezana čebula), pakiranje od 2 do 3 kg</t>
  </si>
  <si>
    <t>Zamrznjeni jurčki, kocke,pakiranje od 2 do 3 kg</t>
  </si>
  <si>
    <t>Zamrznjene lisičke, pakiranje 1kg</t>
  </si>
  <si>
    <t>Zamrznjena blitva, list porcije, pakiranje od 2 do 3 kg</t>
  </si>
  <si>
    <t>Zamrznjena koleraba, kocke, pakiranje od 2 do 3 kg</t>
  </si>
  <si>
    <t>Zmrznjen zelenjavni mix azijska (korenje, bučke, rumena paprika, sojini kalčki, črne gobe)</t>
  </si>
  <si>
    <t>Zmrznjen zelenjavni mix Julienne (rezanci), pakiranje od 2 do 3kg</t>
  </si>
  <si>
    <t>Zamrznjen zelenjavni mix džuveč (paradižnik, korenje, zel.fižol, čebula, grah, rdeča paprika), pakiranje od 2 do 3 kg</t>
  </si>
  <si>
    <t>Zamrznjen mix grah-korenje, pakiranje od 2 do 3kg</t>
  </si>
  <si>
    <t>Zamrznjen česen, nasekljan, pakiranje do 1 kg</t>
  </si>
  <si>
    <t>Zamrznjeno korenje, baby, pakiranje od 2 do 3 kg</t>
  </si>
  <si>
    <t>Ajvar nepekoč, brez konzervansov, pakiranje od 2 do 5kg</t>
  </si>
  <si>
    <t>Gorčica, pakiranje od 3 do 5 kg</t>
  </si>
  <si>
    <t xml:space="preserve"> Džuveč, pakiranje od 3 do 5 kg</t>
  </si>
  <si>
    <t>Kompot marelični, manj sladek,  min 50 % plodu, pasteriziran ali steriliziran, brez kemičnih konzervansov, pakiranje od 2kg  do 3kg</t>
  </si>
  <si>
    <t>Kompot breskov manj sladek,  min 50 % plodu, pasteriziran ali steriliziran, brez kemičnih konzervansov, pakiranje od 2kg do 3 kg</t>
  </si>
  <si>
    <t>Kompot višnjev (brez koščic), manj sladek,  min 40 % plodu, pasteriziran ali steriliziran, brez kemičnih konzervansov, pakiranje od 2kg do 3 kg</t>
  </si>
  <si>
    <t>Marmelada, jagodna, brez konzervansov, min. 45% sadni delež, pakiranje do 5kg</t>
  </si>
  <si>
    <t>Marmelada, marelična, brez konzervansov min. 45% sadni delež, pakiranje do 5kg</t>
  </si>
  <si>
    <t>Marmelada, mešana, brez konzervansov min. 45% sadni delež, pakiranje do 5kg</t>
  </si>
  <si>
    <t>Džem borovnica, min. 45% sadni delež, pakiranje do 5kg</t>
  </si>
  <si>
    <t>Voda naravna mineralna pitna, negazirana, pakiranje 1L</t>
  </si>
  <si>
    <t>Voda naravna mineralna pitna, negazirana, pakiranje 0,33L</t>
  </si>
  <si>
    <t>SKUPAJ  VREDNOST SKLOPA 22.</t>
  </si>
  <si>
    <t>Svaljki krompirjevi, brez skute, pakiranje od 1 do 2 kg</t>
  </si>
  <si>
    <t>Svaljki krompirjevi, s skuto, pakiranje od 1 do 2 kg</t>
  </si>
  <si>
    <t>Svaljki, pirini, pakiranje od 1 do 1,5 kg</t>
  </si>
  <si>
    <t>Svaljki, ajdovi, pakiranje 1kg</t>
  </si>
  <si>
    <t>Krompirjevi svaljki, koruzni, pakiranje od 1 do 2 kg</t>
  </si>
  <si>
    <t>Cmoki zdrobovi, pakiranje od 1,5  do 2 kg</t>
  </si>
  <si>
    <t xml:space="preserve">Kruhovi cmoki, pakiranje 1kg </t>
  </si>
  <si>
    <r>
      <t>Štruklji sirovi – slani, skutin nadev vsaj 50%,  brez konzervansov, v kosu,</t>
    </r>
    <r>
      <rPr>
        <sz val="9"/>
        <color theme="4"/>
        <rFont val="Arial Narrow"/>
        <family val="2"/>
        <charset val="238"/>
      </rPr>
      <t xml:space="preserve"> </t>
    </r>
    <r>
      <rPr>
        <sz val="9"/>
        <rFont val="Arial Narrow"/>
        <family val="2"/>
        <charset val="238"/>
      </rPr>
      <t xml:space="preserve"> pakiranje od 1 do 2 kg</t>
    </r>
  </si>
  <si>
    <t>Štruklji-ajdovi s skuto, pakiranje do 1 kg</t>
  </si>
  <si>
    <t>Štruklji-ajdovi z orehi, pakiranje 1 do 2 kg</t>
  </si>
  <si>
    <t>Gluhi štruklji, pakiranje do 1 kg</t>
  </si>
  <si>
    <t>Kaneloni s špinačo in belim sirom, pakiranje od 0,5kg do 2 kg</t>
  </si>
  <si>
    <t>Kaneloni s šunko in sirom, pakiranje od 0,5kg do 2 kg</t>
  </si>
  <si>
    <t>Zelenjavni polpeti, 50 g / kos, pakiranje do 2 kg</t>
  </si>
  <si>
    <t>Sirovi polpeti, 50g/kos, pakiranje do 2kg</t>
  </si>
  <si>
    <t>Palačinke, marelični nadev, kos 60 do 75 g, pakiranje od 1 do 2 kg</t>
  </si>
  <si>
    <t>Palačinke, ajdove, kos 60 do 75 g, pakiranje od 1 do 2 kg</t>
  </si>
  <si>
    <t>Palačinke, prazne, kos 60 do 75 g, pakiranje od 1 do 2 kg</t>
  </si>
  <si>
    <t>Tortelini- špinačni, pakiranje do 2kg</t>
  </si>
  <si>
    <t>Tortelini- sirovi, pakiranje do 2 kg</t>
  </si>
  <si>
    <t>Tortelini- mesni, pakiranje do 2kg</t>
  </si>
  <si>
    <t>Jabolčni zavitek iz listnatega testa, pakiranje do  1kg</t>
  </si>
  <si>
    <t>Mešani zavitek iz vlečenega testa (nadev jabolka in skuta), pakiranje do 1kg</t>
  </si>
  <si>
    <t>Jabolčni zavitek iz polnozrnatega  listnatega testa, pakiranje do  1kg</t>
  </si>
  <si>
    <t>Skutin zavitek iz listnatega testa, pakiranje do  1kg</t>
  </si>
  <si>
    <t>Francoski rogljiči s čokoladno-lešnikovim nadevom 60-90g/kos, pakiranje do 1kg</t>
  </si>
  <si>
    <t>Ekstra mini francoski rogljički do 20g/kos, pakiranje do 1kg</t>
  </si>
  <si>
    <t>Francoski rogljički brez mleka in jajc, do 70g na kos, pakiranje do 1kg</t>
  </si>
  <si>
    <t>Temni francoski rogljički z mareličnim nadevom, do 110g na kos</t>
  </si>
  <si>
    <t>Skutin burek, pakiranje do 1 kg</t>
  </si>
  <si>
    <t>Ajdov burek s skuto, pakiranje do 1kg</t>
  </si>
  <si>
    <t>Jabolčni burek, pakiranje do 1kg</t>
  </si>
  <si>
    <t>Mesni burek, pakiranje do 1 kg</t>
  </si>
  <si>
    <t>Temni navihanci s čokoladno-lešnikovim nadevom, pakiranje do 1kg</t>
  </si>
  <si>
    <t>Navihanci z nadevom gozdni sadeži, pakiranje do 1 kg</t>
  </si>
  <si>
    <t>Ravioli ali kapeletii, polnjeni s sirom, do 5 kg</t>
  </si>
  <si>
    <t>Njoki ajdovi, pakiranje do 5 kg</t>
  </si>
  <si>
    <t>Njoki pirini, pakiranje do 5 kg</t>
  </si>
  <si>
    <t>Moka pšenična tipa 400 - ostra, pakiranje 1 kg</t>
  </si>
  <si>
    <t xml:space="preserve">Moka pšenična tipa 500 - gladka, pakiranje 1 kg </t>
  </si>
  <si>
    <t>Moka pšenična polnozrnata, pakiranje do 1 kg</t>
  </si>
  <si>
    <t>Moka pirina, bela, pakiranje do 1 kg</t>
  </si>
  <si>
    <t>Moka koruzna, pakiranje do 1 kg</t>
  </si>
  <si>
    <t>Moka ajdova, pakiranje do 1 kg</t>
  </si>
  <si>
    <t>Zdrob pšenični, pakiranje od 1 do 2 kg</t>
  </si>
  <si>
    <t>Zdrob pirin, pakiranje do 1 kg</t>
  </si>
  <si>
    <t>Kus kus, pakiranje od 2 do 5 kg</t>
  </si>
  <si>
    <t>Kus kus polnozrnati, pakiranje do 5000 g</t>
  </si>
  <si>
    <t>Zdrob koruzni, pakiranje 1 kg</t>
  </si>
  <si>
    <t>Riž bel, glaziran, okroglozrnati, 1. vrste, pakiranje 1kg</t>
  </si>
  <si>
    <t>Riž integralni, parboiled, pakiranje do 5 kg</t>
  </si>
  <si>
    <t>Riž, beli, dolgozrnati, 1. vrste,  parboiled, pakiranje  do 5kg</t>
  </si>
  <si>
    <t>Riž dolgozrnati parboiled, ekstra kvalitete , pakiranje od 3 do 5 kg</t>
  </si>
  <si>
    <t>3 žita - riž, pira in ječmen, pakiranje do 1 kg</t>
  </si>
  <si>
    <t>Kaša ajdova, pakiranje do 1 kg</t>
  </si>
  <si>
    <t>Ješprenj, pakiranje do 1 kg</t>
  </si>
  <si>
    <t>Kaša prosena, pakiranje do 1 kg</t>
  </si>
  <si>
    <t>Pira, pakiranje do 2 kg</t>
  </si>
  <si>
    <t>Kvinoja, pakiranje do 1 kg</t>
  </si>
  <si>
    <t>Bulgur, pakiranje do 1 kg</t>
  </si>
  <si>
    <t>Kosmiči polnozrnati, kot kornfleks, pakiranje od 0,75 do 2,5 kg</t>
  </si>
  <si>
    <t>Kosmiči ovseni, pakiranje do 1 kg</t>
  </si>
  <si>
    <t xml:space="preserve">Musli s čokolado,  pakiranje od 700 do 1000g </t>
  </si>
  <si>
    <t>Mlinci, pakiranje od 1 do 6 kg</t>
  </si>
  <si>
    <t>Drobtine, krušne, bele in polbele, pakiranje od 0,5 do 1 kg</t>
  </si>
  <si>
    <r>
      <t>Drobtine, krušne, bele in polbele</t>
    </r>
    <r>
      <rPr>
        <sz val="9"/>
        <rFont val="Arial Narrow"/>
        <family val="2"/>
        <charset val="238"/>
      </rPr>
      <t>, pakiranje od 5 do 10 kg</t>
    </r>
  </si>
  <si>
    <t>Koruzni škrob 500 g do 1 kg</t>
  </si>
  <si>
    <t>BIO pirina moka, pakiranje 1kg</t>
  </si>
  <si>
    <t>BIO pšenična moka, pakiranje 1 kg</t>
  </si>
  <si>
    <t>BIO pirin riž, pakiranje do 1kg</t>
  </si>
  <si>
    <t>BIO pirin zdrob, paliranje do 1 kg</t>
  </si>
  <si>
    <t>BIO pirine testenine, razne oblike, pakiranje do 5kg</t>
  </si>
  <si>
    <t>Kruh ajdov mešan, 0,7 do 1,0 kg, rezan in pakiran</t>
  </si>
  <si>
    <t>Kruh z orehi ajdov mešan, 0,7 do 1,0 kg, rezan in pakiran</t>
  </si>
  <si>
    <t>Kruh pisani mešani iz treh vrst moke, 0,7 do 1,0 kg, rezan in pakiran</t>
  </si>
  <si>
    <t>Žemlja, pšenična, polbela, 60 g / kos, po potrebi prerezana</t>
  </si>
  <si>
    <t>kos</t>
  </si>
  <si>
    <t>Žemlja, pšenična,polbela, 80 g / kos, po potrebi prerezana</t>
  </si>
  <si>
    <t>Žemlja, pšenična, polbela, 100 g / kos, po potrebi prerezana</t>
  </si>
  <si>
    <t>Žemlja, pšenična, črna, 60 g / kos, po potrebi prerezana</t>
  </si>
  <si>
    <t>Žemlja, pšenična, črna, 80 g / kos, po potrebi prerezana</t>
  </si>
  <si>
    <t>Žemlja, pšenična, črna, 100 g / kos, po potrebi prerezana</t>
  </si>
  <si>
    <t>Žemlja, pšenična polnozrnata, 60 g / kos, po potrebi prerezana</t>
  </si>
  <si>
    <t>Žemlja, pšenična polnozrnata, 80 g / kos, po potrebi prerezana</t>
  </si>
  <si>
    <t>Žemlja, pšenična polnozrnata, 100 g / kos, po potrebi prerezana</t>
  </si>
  <si>
    <t>Žemlja, ržena, mešana, 60g / kos, po potrebi prerezano</t>
  </si>
  <si>
    <t>Žemlja, ržena, mešana, 80 g / kos,po potrebi prerezana</t>
  </si>
  <si>
    <t>Žemlja, ržena, mešana, 100 g / kos,po potrebi prerezana</t>
  </si>
  <si>
    <t xml:space="preserve">Žemlja, pirina, 60 g / kos, po potrebi prerezano </t>
  </si>
  <si>
    <t xml:space="preserve">Žemlja, pirina, 80 g / kos, po potrebi prerezano </t>
  </si>
  <si>
    <t xml:space="preserve">Žemlja, pirina, 100 g / kos, po potrebi prerezano </t>
  </si>
  <si>
    <t xml:space="preserve">Bombeta, polbela, mešana, 60 g / kos, po potrebi prerezano </t>
  </si>
  <si>
    <t>Bombeta, polbela, mešana, 80 g / kos,po potrebi prerezana</t>
  </si>
  <si>
    <t>Bombeta, polbela, mešana, 100 g / kos,po potrebi prerezana</t>
  </si>
  <si>
    <t xml:space="preserve">Bombeta, črna, mešana, 60 g / kos, po potrebi prerezano </t>
  </si>
  <si>
    <t>Bombeta, črna,mešana, 80 g / kos,po potrebi prerezana</t>
  </si>
  <si>
    <t>Bombeta, črna, mešana, 100 g / kos,po potrebi prerezana</t>
  </si>
  <si>
    <t xml:space="preserve">Bombeta, ovsena, mešana, 60 g / kos, po potrebi prerezano </t>
  </si>
  <si>
    <t>Bombeta,ovsena,mešana, 80 g / kos,po potrebi prerezana</t>
  </si>
  <si>
    <t>Bombeta, ovsena, mešana, 100 g / kos,po potrebi prerezana</t>
  </si>
  <si>
    <t xml:space="preserve">Bombeta, pirina, 60 g / kos, po potrebi prerezano </t>
  </si>
  <si>
    <t>Bombeta, pirina, 80 g / kos, po potrebi prerezano</t>
  </si>
  <si>
    <t>Bombeta, pirina, 100 g / kos, po potrebi prerezano</t>
  </si>
  <si>
    <t>Bombeta, s semeni, 60 g / kos, po potrebi prerezano</t>
  </si>
  <si>
    <t>Bombeta, s semeni, 80 g / kos, po potrebi prerezano</t>
  </si>
  <si>
    <t>Bombeta, s semeni, 100 g / kos, po potrebi prerezano</t>
  </si>
  <si>
    <t>Hot dog štručka, pšenična, črna, 60 g / kos, prerezana na pol ali luknjana</t>
  </si>
  <si>
    <t>Hot dog štručka, pšenična, črna, 80 g / kos, prerezana na pol ali luknjana</t>
  </si>
  <si>
    <t>Hot dog štručka, pšenična, črna, 100 g / kos, prerezana na pol ali luknjana</t>
  </si>
  <si>
    <t>Štručka, pšenična, polbela, 60g, po potrebi prerezana</t>
  </si>
  <si>
    <t>Štručka, pšenična, polbela, 80g, po potrebi prerezana</t>
  </si>
  <si>
    <t>Štručka, pšenična, polbela, 100g, po potrebi prerezana</t>
  </si>
  <si>
    <t>Štručka, pirina, 60g, po potrebi prerezana</t>
  </si>
  <si>
    <t>Štručka, pirina, 80g, po potrebi prerezana</t>
  </si>
  <si>
    <t>Štručka, pirina, 100g, po potrebi prerezana</t>
  </si>
  <si>
    <t>Štručka, ovsena, 60g, po potrebi prerezana</t>
  </si>
  <si>
    <t>Štručka, ovsena , 80g, po potrebi prerezana</t>
  </si>
  <si>
    <t>Štručka, ovsena, 100g, po potrebi prerezana</t>
  </si>
  <si>
    <t>Štručka, pšenična, polnozrnata, 60g, po potrebi prerezana</t>
  </si>
  <si>
    <t>Štručka, pšenična, polnozrnata, 80g, po potrebi prerezana</t>
  </si>
  <si>
    <t>Štručka, pšenična, polnozrnata, 100g, po potrebi prerezana</t>
  </si>
  <si>
    <t>Štručka, pšenična, mlečna, 60g, po potrebi prerezana</t>
  </si>
  <si>
    <t>Štručka, pšenična, mlečna, 80g, po potrebi prerezana</t>
  </si>
  <si>
    <t>Štručka, pšenična, mlečna, 100g, po potrebi prerezana</t>
  </si>
  <si>
    <t>Štručka, pšenična, makova, 60g, po potrebi prerezana</t>
  </si>
  <si>
    <t>Štručka, pšenična, makova, 80g, po potrebi prerezana</t>
  </si>
  <si>
    <t>Štručka, pšenična, sirova, min. 14 % sira, 60g, po potrebi prerezana</t>
  </si>
  <si>
    <t>Štručka, pšenična, sirova, min. 14 % sira, 80g, po potrebi prerezana</t>
  </si>
  <si>
    <t>Štručka, pšenična, črna, sirova, min. 14 % sira, 60g, po potrebi prerezana</t>
  </si>
  <si>
    <t>Štručka, pšenična, črna, sirova, min. 14 % sira, 80g, po potrebi prerezana</t>
  </si>
  <si>
    <t>Štručka, pšenična, črna, sirova, min. 14 % sira, 100g, po potrebi prerezana</t>
  </si>
  <si>
    <t>Kajzerica, pšenična, polbela, 60g, po potrebi prerezana</t>
  </si>
  <si>
    <t>Kajzerica, pšenična, polbela, 80g, po potrebi prerezana</t>
  </si>
  <si>
    <t>Kajzerica, pšenična, polbela, 100g, po potrebi prerezana</t>
  </si>
  <si>
    <t>Kajzerica, pšenična, črna, 60g, po potrebi prerezana</t>
  </si>
  <si>
    <t>Kajzerica, pšenična, črna, 80g, po potrebi prerezana</t>
  </si>
  <si>
    <t>Kajzerica, pšenična, črna, 100g, po potrebi prerezana</t>
  </si>
  <si>
    <t>Pletenka črna, s sezamom, 6 dag, rezana po dogovoru</t>
  </si>
  <si>
    <t>Pletenka črna, s sezamom, 8 dag, rezana po dogovoru</t>
  </si>
  <si>
    <t>Pletenka črna, s sezamom, 10 dag, rezana po dogovoru</t>
  </si>
  <si>
    <t>Pletenka črna, z makom, 6 dag, rezana po dogovoru</t>
  </si>
  <si>
    <t>Pletenka črna, z makom, 8 dag, rezana po dogovoru</t>
  </si>
  <si>
    <t>Pletenka črna, z makom, 10 dag, rezana po dogovoru</t>
  </si>
  <si>
    <t>Rogljič, pšenični, mlečen,60g</t>
  </si>
  <si>
    <t>Rogljič, pšenični, mlečen,80g</t>
  </si>
  <si>
    <t>Rogljič, pšenični, mlečen,100g</t>
  </si>
  <si>
    <t>Rogljič, pšenični, črn, 60g</t>
  </si>
  <si>
    <t>Rogljič, pšenični, črn, 80g</t>
  </si>
  <si>
    <t>Čičerika, razred I</t>
  </si>
  <si>
    <t>Fižol češnjevec, razred ekstra</t>
  </si>
  <si>
    <t>Fižol tetovec ali beli fižol sorte Alubia, razred ekstra</t>
  </si>
  <si>
    <t>Fižol gradiščanac, bele barave, razred ekstra</t>
  </si>
  <si>
    <t>Leča rjava, razred ekstra</t>
  </si>
  <si>
    <t>Leča rumena ali oranžna, razred ekstra</t>
  </si>
  <si>
    <t>Leča rdeča, razred ektra</t>
  </si>
  <si>
    <t>Leča zelena, razred ekstra</t>
  </si>
  <si>
    <t>Lešniki, jedrca, razred I, pakiranje od 500 do 1000 g</t>
  </si>
  <si>
    <t>Mandlji, jedrca, razred I, pakiranje od 500 do 1000 g</t>
  </si>
  <si>
    <t>Orehova jedrca - razred I, pakiranje od 500 do 1000 g</t>
  </si>
  <si>
    <t>Suhe slive brez koščic in konzervansov, razred I, pakiranje do 1000 g</t>
  </si>
  <si>
    <t>Bučna semena - sušena, pakiranje do 1000g</t>
  </si>
  <si>
    <t>Lanena semena, pakiranje do 500 g</t>
  </si>
  <si>
    <t>Sezam, semena, pakiranje do 500 g</t>
  </si>
  <si>
    <t>Sončnična semena - sušena, pakiranje do 1 kg</t>
  </si>
  <si>
    <t>Indijski oreščki, razred I, pakiranjedo 1kg</t>
  </si>
  <si>
    <t xml:space="preserve">Dateljni, razred I, pakiranje do 1kg </t>
  </si>
  <si>
    <t>Goba, jurček suhi, razred I, pakiranje do 1kg</t>
  </si>
  <si>
    <t>Čebula ocvrta, pakiranje do 1 kg</t>
  </si>
  <si>
    <t>Česen zrnasti-granulat, pakiranje od 500 do 1000 g</t>
  </si>
  <si>
    <t>Kardamom, pakiranje do 170 g</t>
  </si>
  <si>
    <t>Kumina mleta, sušena, pakiranje do 500 g</t>
  </si>
  <si>
    <t>Paprika, dimljena, pakiranje do 175 g, v vrečki</t>
  </si>
  <si>
    <t>Pehtran, sušen, zdrobljen, pakiranje 100 do 300 g</t>
  </si>
  <si>
    <t>Peteršilj list, sušen, pakiranje do 1000 g</t>
  </si>
  <si>
    <t>Poper črni, mleti, pakiranje do 1000 g</t>
  </si>
  <si>
    <t>Rožmarin, narezan, sušen, pakiranje do 400 g</t>
  </si>
  <si>
    <t>Šetraj, pakiranje od 100 do 300 g</t>
  </si>
  <si>
    <t>Začimba Čili con carne, mleta, pakiran do 300g</t>
  </si>
  <si>
    <t>Začimbe za medenjake(mešanica), pakiranje do 200 g</t>
  </si>
  <si>
    <t>Olje jedilno rafinirano sončično 100 %, pakiranje 1 L</t>
  </si>
  <si>
    <t xml:space="preserve">Olje bučno 100 %, jedilno nerafinirano, pakiranje do 1 L </t>
  </si>
  <si>
    <t>Solatno olje, vsebnost nerafiniranega bučnega olja min. 20%,PET, 1 L</t>
  </si>
  <si>
    <t>Prava delikatesna majoneza z jajci proste reje, brez konzervansov in barvil, pakiranje 4 do 6 kg</t>
  </si>
  <si>
    <t>Čaj šipek - hibiskus, filter vrečke, gastro pakiranje od 1000 do 1500 g</t>
  </si>
  <si>
    <t>Čaj planinski, filter vrečke, gastro pakiranje od 1000 do 1500 g</t>
  </si>
  <si>
    <t>Čaj lipov, filter vrečke, gastro pakiranje od 1000 do 1500 g</t>
  </si>
  <si>
    <t>Čaj bezgov, filter vrečke, gastro pakiranje od 1000 do 1500 g</t>
  </si>
  <si>
    <t>Čaj z okusom breskve, filter vrečke, gastro pakiranje od 1000 do 1500 g</t>
  </si>
  <si>
    <t>Čaj z okusom gozdnih sadežev, filter vrečke, gastro pakiranje od 1000 do 1500 g</t>
  </si>
  <si>
    <t>Čaj z okusom jagoda - vanilija, filter vrečke, gastro pakiranje od 1000 do 1500 g</t>
  </si>
  <si>
    <t>Čaj z okusom jabolko - cimet, filter vrečke, gastro pakiranje od 1000 do 1500 g</t>
  </si>
  <si>
    <t>Vinski kis 4 %, naravni postopek kisanja, pakiranje 1L</t>
  </si>
  <si>
    <t>Kis balzamični  od 0,5 do 1l</t>
  </si>
  <si>
    <t>Morska sol, fino mleta, brez dodanih sredstev za sprijemanje, pakiranje 1 kg</t>
  </si>
  <si>
    <t>Kakav v prahu, min. 20 % kakavovega masla, pakiranje do 250g</t>
  </si>
  <si>
    <t>Mešanica kavnih nadomestkov (pražen ječmen, korenina cikorije), pakiranje 500 do 1000 g</t>
  </si>
  <si>
    <t>Sojina temna omaka, pakiranje do 0,5 L</t>
  </si>
  <si>
    <t>Čokolada v prahu, min 35 % kakavovih delcev, pakiranje 100 g</t>
  </si>
  <si>
    <t>Čokoladno lešnikov namaz (min. 13 % lešnikov, min. 7 % manj masten kakav v prahu), pakiranje od 2 do 3 kg</t>
  </si>
  <si>
    <t>Mlečno čokoladni ali lešnikov kakavov namaz od 20 do 50 g</t>
  </si>
  <si>
    <t>Prašek za puding – vanilija, naravno obarvani, pakiranje do 1 kg</t>
  </si>
  <si>
    <t>Prašek za puding – čokolada, naravno obarvani,  pakiranje do 1 kg</t>
  </si>
  <si>
    <t>Soda bikarbona, pakiranje do 100 g</t>
  </si>
  <si>
    <t>Pecilni prašek, pakiranje do 15 g</t>
  </si>
  <si>
    <t>Sladkor mleti, pakiranje  do 1kg</t>
  </si>
  <si>
    <t>Vanilin sladkor, pakiranje do 15 g</t>
  </si>
  <si>
    <t>Moka kokosova, pakiranje do 500 g</t>
  </si>
  <si>
    <t>Želatina, v prahu do 100g</t>
  </si>
  <si>
    <t>Kvas sveži, pakiranje 42 g</t>
  </si>
  <si>
    <t>Kvas suhi, pakiranje do 30g</t>
  </si>
  <si>
    <t>Čokoladni koščki ali kapljice, pakiranje do 1 kg</t>
  </si>
  <si>
    <t>Citronska kislina v prahu, pakiranje od 0,5 do 1kg</t>
  </si>
  <si>
    <t>Medenjaki, pakiranje od 200 do 1000 g</t>
  </si>
  <si>
    <t>Arašidovo maslo, 100 % arašidi, pakiranje 200 g do 500 g</t>
  </si>
  <si>
    <t>jušna zakuha, ribana kaša z jajci, do 2 kg</t>
  </si>
  <si>
    <t>jušni valjani rezanci z jajci, do 2 kg</t>
  </si>
  <si>
    <t>rezanci, valjani, široki, z jajci, 3 do 8 kg</t>
  </si>
  <si>
    <t>rezanci špinačni, široki, valjani, do 6 kg</t>
  </si>
  <si>
    <t>ajdovi rezanci, do 2 kg</t>
  </si>
  <si>
    <t>pirini rezanci, do 2 kg</t>
  </si>
  <si>
    <t>pirini peresniki, do 2 kg</t>
  </si>
  <si>
    <t>pirini špageti, do 2 kg</t>
  </si>
  <si>
    <t>polnozrnati rezanci, do 5 kg</t>
  </si>
  <si>
    <t>polnozrnati špageti, do 5 kg</t>
  </si>
  <si>
    <t>polnozrnati polžki, do 5 kg</t>
  </si>
  <si>
    <t>Kaneloni, piščančji, pakiranje do 1 kg</t>
  </si>
  <si>
    <t>Mini rogljički z mareličnim nadevom do 30g/kos, pakiranje do 1 kg</t>
  </si>
  <si>
    <t>testenine, polži, pakiranje od  3 do 5 kg</t>
  </si>
  <si>
    <t xml:space="preserve"> testenine, peresniki, pakiranje od 3 do 5 kg</t>
  </si>
  <si>
    <t>testenine, špageti,  tanki, od 3 do 5 kg</t>
  </si>
  <si>
    <t>testenine, metuljčki, pakiranje do 5 kg</t>
  </si>
  <si>
    <t>testenine, valoviti rezanci,pakiranje do 8 kg</t>
  </si>
  <si>
    <t>Slanik, polnozrnati, cel ali rezani, 60g</t>
  </si>
  <si>
    <t>Slanik, polnozrnati, cel ali rezani, 80g</t>
  </si>
  <si>
    <t>Slanik, polnozrnati, cel ali rezani 100g</t>
  </si>
  <si>
    <t>Slanik, cel ali rezani, 60g</t>
  </si>
  <si>
    <t>Slanik,cel ali rezani, 80g</t>
  </si>
  <si>
    <t>Presta neslana, 40 g</t>
  </si>
  <si>
    <t>Presta neslana, 60 g</t>
  </si>
  <si>
    <t>Presta neslana, 80 g</t>
  </si>
  <si>
    <t>Polžek kruhov mlečni, 60g, cel ali rezan</t>
  </si>
  <si>
    <t>Polžek kruhov mlečni, 40g, cel ali rezan</t>
  </si>
  <si>
    <t>Polžek kruhov mlečni, 80g, cel ali rezan</t>
  </si>
  <si>
    <t xml:space="preserve">Žemlja, koruzna, 60 g / kos, po potrebi prerezano </t>
  </si>
  <si>
    <t xml:space="preserve">Žemlja, koruzna, 80 g / kos, po potrebi prerezano </t>
  </si>
  <si>
    <t xml:space="preserve">Žemlja, koruzna, 100 g / kos, po potrebi prerezano </t>
  </si>
  <si>
    <t>Kruh pšenični polbel(T-850), 0,7 do 1,0 kg, rezan in pakiran, štruca ali model-po dogovoru</t>
  </si>
  <si>
    <t>Kruh pšenični črni (T-1100), 0,7 do 1,0 kg, rezan in pakiran, štruca ali model-po dogovoru</t>
  </si>
  <si>
    <t>Kruh pšenični polnozrnati , 0,7 do 1,0 kg, rezan in pakiran, štruca ali model-po dogovoru, štruca ali model-po dogovoru</t>
  </si>
  <si>
    <t>Kruh rženi mešani, 0,7 do 1,0 kg, rezan in pakiran, štruca ali model-po dogovoru</t>
  </si>
  <si>
    <t>Kruh s semeni (s posipom ali brez), 0,7 do 1,0 kg, rezan in pakiran, štruca ali model-po dogovoru</t>
  </si>
  <si>
    <t>Kruh graham, rezan, pakiran 0,7 -1kg, štruca ali model-po dogovoru</t>
  </si>
  <si>
    <t>Kruh koruzni,mešan, rezan, pakiran 0,7-1kg, štruca ali model-po dogovoru</t>
  </si>
  <si>
    <t>Kruh ovsen, mešan, rezan,  pakiran 0,7-1kg, štruca ali model-po dogovoru</t>
  </si>
  <si>
    <t>Kruh, pirin, 0,7 do 1,0 kg, rezan in pakiran, štruca ali model-po dogovoru</t>
  </si>
  <si>
    <t>Kruh sončnični, štruca ali model-po dogovoru, rezan in pakiran</t>
  </si>
  <si>
    <t>Francoska štruca, bela</t>
  </si>
  <si>
    <t>Francoska štruca, polnozrnata</t>
  </si>
  <si>
    <t>Štručka ajdova z orehi, 40g, cela ali narezana</t>
  </si>
  <si>
    <t>Štručka ajdova z orehi, 60g, cela ali narezana</t>
  </si>
  <si>
    <t>Štručka ajdova z orehi, 80g, cela ali narezana</t>
  </si>
  <si>
    <t>Štručka graham, 40 g, cela ali rezana</t>
  </si>
  <si>
    <t>Štručka graham, 60 g, cela ali rezana</t>
  </si>
  <si>
    <t>Štručka graham, 80 g, cela ali rezana</t>
  </si>
  <si>
    <t>Štručka sezam 40 g, cela ali rezana</t>
  </si>
  <si>
    <t>Štručka sezam 60 g, cela ali rezana</t>
  </si>
  <si>
    <t>Štručka sezam 80 g, cela ali rezana</t>
  </si>
  <si>
    <t>Bombeta koruzna, 40g, cela ali rezana</t>
  </si>
  <si>
    <t>Bombeta koruzna, 60g, cela ali rezana</t>
  </si>
  <si>
    <t>Bombeta koruzna, 80g, cela ali rezana</t>
  </si>
  <si>
    <t>Bombeta ajdova, 40 g, cela ali rezana</t>
  </si>
  <si>
    <t>Bombeta ajdova, 60 g, cela ali rezana</t>
  </si>
  <si>
    <t>Bombeta ajdova, 80 g, cela ali rezana</t>
  </si>
  <si>
    <t>Lepinja 60g, cela ali rezana</t>
  </si>
  <si>
    <t>Lepinja 80g, cela ali rezana</t>
  </si>
  <si>
    <t>bio pirino pekovsko pecivo različnih oblik (štručka, kifeljc, bombeta…), 40 g, celo ali rezano</t>
  </si>
  <si>
    <t>bio pirino pekovsko pecivo različnih oblik (štručka, kifeljc, bombeta…), 60 g, celo ali rezano</t>
  </si>
  <si>
    <t>bio pirino pekovsko pecivo različnih oblik (štručka, kifeljc, bombeta...), 80 g, celo ali rezano</t>
  </si>
  <si>
    <t>bio pekovsko pecivo z dodatkom korenja različnih oblik (štručka, kifeljc, bombeta…), 40 g, celo ali rezano</t>
  </si>
  <si>
    <t>bio pekovsko pecivo različnih oblik (štručka, kifeljc, bombeta…) z dodatkom korenja, 60 g, celo ali rezano</t>
  </si>
  <si>
    <t>bio pekovsko pecivo različnih oblik (štručka, kifeljc, bombeta…) z dodatkom korenja, 80 g, celo ali rezano</t>
  </si>
  <si>
    <t>bio pekovsko pecivo različnih oblik (štručka, kifeljc, bombeta…) z dodatkom korenja, 100 g, celo ali rezano</t>
  </si>
  <si>
    <t>bio pekovsko pecivo z bio semeni različnih oblik (štručka, kifeljc, bombeta…), 40 g, celo ali rezano</t>
  </si>
  <si>
    <t>bio pekovsko pecivo z bio semeni različnih oblik (štručka, kifeljc, bombeta…), 60 g, celo ali rezano</t>
  </si>
  <si>
    <t>bio pekovsko pecivo z bio semeni različnih oblik (štručka, kifeljc, bombeta…), 80 g, celo ali rezano</t>
  </si>
  <si>
    <t>bio pekovsko pecivo z bio semeni različnih oblik (štručka, kifeljc, bombeta…), 100 g, celo ali rezano</t>
  </si>
  <si>
    <t>bio pšenično pekovsko pecivo (belo, polbelo, črno ali polnozrnato) različnih oblik, 40 g, celo ali rezano</t>
  </si>
  <si>
    <t>bio pšenično pekovsko pecivo (belo, polbelo, črno, polnozrnato) različnih oblik, 60 g, celo ali rezano</t>
  </si>
  <si>
    <t>bio pšenično pekovsko pecivo (belo, polbelo, črno ali polnozrnato) različnih oblik, 80 g, celo ali rezano</t>
  </si>
  <si>
    <t>bio pšenično pekovsko pecivo (belo, polbelo, črno, polnozrnato) različnih oblik, 100 g, celo ali rezano</t>
  </si>
  <si>
    <t>bio pekovsko pecivo z bio rozinami različnih oblik (štručka, bombeta…), 40 g</t>
  </si>
  <si>
    <t>bio pekovsko pecivo z bio rozinami različnih oblik (štručka, bombeta…), 60 g</t>
  </si>
  <si>
    <t>bio pekovsko pecivo z bio rozinami različnih oblik (štručka, bombeta…), 80 g</t>
  </si>
  <si>
    <t>bio koruzno pekovsko pecivo različnih oblik (štručka, bombeta, kifeljc…), 40 g, celo ali rezano</t>
  </si>
  <si>
    <t>bio koruzno pekovsko pecivo različnih oblik (štručka, bombeta, kifeljc…), 60 g, celo ali rezano</t>
  </si>
  <si>
    <t>bio koruzno pekovsko pecivo različnih oblik (štručka, bombeta, kifeljc…), 80 g, celo ali rezano</t>
  </si>
  <si>
    <t>bio koruzno pekovsko pecivo različnih oblik (štručka, bombeta, kifeljc…), 100 g, celo ali rezano</t>
  </si>
  <si>
    <t>bio sirovo pekovsko pecivo različnih oblik, 40 g</t>
  </si>
  <si>
    <t>bio sirovo pekovsko pecivo različnih oblik, 60 g</t>
  </si>
  <si>
    <t>bio sirovo pekovsko pecivo različnih oblik, 80 g</t>
  </si>
  <si>
    <t>bio sirovo pekovsko pecivo različnih oblik,100 g</t>
  </si>
  <si>
    <t>bio makovo pekovsko pecivo različnih oblik, 40 g, celo ali rezano</t>
  </si>
  <si>
    <t>bio makovo pekovsko pecivo različnih oblik, 60 g, celo ali rezano</t>
  </si>
  <si>
    <t>bio makovo pekovsko pecivo različnih oblik, 80 g, celo ali rezano</t>
  </si>
  <si>
    <t>bio makovo pekovsko pecivo različnih oblik, 100 g, celo ali rezano</t>
  </si>
  <si>
    <t>bio pšenično khorasan (kamutovo) pekovsko pecivo različnih oblik, 40 g, celo ali rezano</t>
  </si>
  <si>
    <t>bio pšenično khorasan (kamutovo) pekovsko pecivo različnih oblik, 60 g, celo ali rezano</t>
  </si>
  <si>
    <t>bio pšenično khorasan (kamutovo) pekovsko pecivo različnih oblik, 80 g, celo ali rezano</t>
  </si>
  <si>
    <t>bio pšenično khorasan (kamutovo) pekovsko pecivo različnih oblik, 100 g, celo ali rezano</t>
  </si>
  <si>
    <t>bio pekovsko pecivo z dodatkom kakava, različnih oblik (štručka, kifeljc, bombeta…), 40 g</t>
  </si>
  <si>
    <t>bio pekovsko pecivo z dodatkom kakava, različnih oblik (štručka, kifeljc, bombeta…), 60 g</t>
  </si>
  <si>
    <t>bio pekovsko pecivo z dodatkom kakava, različnih oblik (štručka, kifeljc, bombeta…), 80 g</t>
  </si>
  <si>
    <t>bio pekovsko pecivo z dodatkom kakava, različnih oblik (štručka, kifeljc, bombeta…),100 g</t>
  </si>
  <si>
    <t>bio ovseno pekovsko pecivo različnih oblik, 40 g, celo ali rezano</t>
  </si>
  <si>
    <t>bio ovseno pekovsko pecivo različnih oblik, 60 g, celo ali rezano</t>
  </si>
  <si>
    <t>bio ovseno pekovsko pecivo različnih oblik, 80 g, celo ali rezano</t>
  </si>
  <si>
    <t>bio ovseno pekovsko pecivo različnih oblik, 100 g, celo ali rezano</t>
  </si>
  <si>
    <t>bio slanik, 40 g</t>
  </si>
  <si>
    <t>bio slanik, 60 g</t>
  </si>
  <si>
    <t>bio slanik, 80 g</t>
  </si>
  <si>
    <t>bio pica (paradižnik, sir), 80 g</t>
  </si>
  <si>
    <t>bio pica (paradižnik, sir), 100 g</t>
  </si>
  <si>
    <t>bio pica (paradižnik, sir), 120 g</t>
  </si>
  <si>
    <t>bio preste (polnozrnate, kamutove), 20 do 30 g</t>
  </si>
  <si>
    <t>bio grisini (polnozrnati, kamutovi)</t>
  </si>
  <si>
    <t>bio hrustljavi kruhki (polnozrnati, pirini, ovseni), 20 do 30g</t>
  </si>
  <si>
    <t>bio kokosov zavitek, 60 g</t>
  </si>
  <si>
    <t>bio kokosov zavitek, 80 g</t>
  </si>
  <si>
    <t>bio kokosov zavitek, 100 g</t>
  </si>
  <si>
    <t>bio makov zavitek, 60 g</t>
  </si>
  <si>
    <t>bio makov zavitek, 80 g</t>
  </si>
  <si>
    <t>bio makov zavitek, 100 g</t>
  </si>
  <si>
    <t>bio buhtelj z marmelado, 60 g</t>
  </si>
  <si>
    <t>bio buhtelj z marmelado, 80 g</t>
  </si>
  <si>
    <t>bio buhtelj z marmelado, 100 g</t>
  </si>
  <si>
    <t>bio buhtelj s čokolado, 60 g</t>
  </si>
  <si>
    <t>bio buhtelj z čokolado, 80 g</t>
  </si>
  <si>
    <t>bio buhtelj z čokolado, 100 g</t>
  </si>
  <si>
    <t>bio mafin čokoladni, 60 g</t>
  </si>
  <si>
    <t>bio mafin čokoladni, 80 g</t>
  </si>
  <si>
    <t>bio mafin čokoladni, 100 g</t>
  </si>
  <si>
    <t>bio mafin sadni, 60 g</t>
  </si>
  <si>
    <t>bio mafin sadni, 80 g</t>
  </si>
  <si>
    <t>bio mafin sadni, 100 g</t>
  </si>
  <si>
    <t>bio mafin s korenjem, 60 g</t>
  </si>
  <si>
    <t>bio mafin s korenjem, 80 g</t>
  </si>
  <si>
    <t>bio mafin s korenjem, 100 g</t>
  </si>
  <si>
    <t>rogljič francoski polnozrnat z mareličnim polnilom, 80 do 100 g</t>
  </si>
  <si>
    <t>rogljič francoski polnozrnat z mareličnim polnilom,  60 do 70 g</t>
  </si>
  <si>
    <t>rogljič francoski polnozrnat, prazen, 80 do 100 g</t>
  </si>
  <si>
    <t>rogljič francoski polnozrnat, prazen, 60 do 70 g</t>
  </si>
  <si>
    <t>rogljič francoski polnozrnat s čokoladnim polnilom, 80 do 100 g</t>
  </si>
  <si>
    <t>rogljič francoski polnozrnat s čokoladnim polnilom,  60 do 70 g</t>
  </si>
  <si>
    <t>rogljič francoski brez jajc in mleka, 60 do 80 g</t>
  </si>
  <si>
    <t>buhtelj z marmelado, 60 g</t>
  </si>
  <si>
    <t>buhtelj z marmelado, 80 g</t>
  </si>
  <si>
    <t>krof z marmelado, 80 g</t>
  </si>
  <si>
    <t>krof z marmelado, 100 g</t>
  </si>
  <si>
    <t>zavitek jabolčni, vlečeno testo, 80 do 100 g</t>
  </si>
  <si>
    <t>zavitek jabolčni, vlečeno testo, 140 do 160 g</t>
  </si>
  <si>
    <t>zavitek skutin, vlečeno testo, 80 do 100 g</t>
  </si>
  <si>
    <t>zavitek skutin, vlečeno testo, 140 do 160 g</t>
  </si>
  <si>
    <t>gibanica, 100 g</t>
  </si>
  <si>
    <t>torta sacher, 80 g</t>
  </si>
  <si>
    <t>torta sadna, 80 g</t>
  </si>
  <si>
    <t>kokos kocka, oblita s čokolado, 80 g</t>
  </si>
  <si>
    <t>potica orehova brez rozin, razrezana- košček 80 g, pakirana</t>
  </si>
  <si>
    <t>krem rezina, 80 g</t>
  </si>
  <si>
    <t>skutina pita, 100 g</t>
  </si>
  <si>
    <t>jabolčna pita, 80 g</t>
  </si>
  <si>
    <t>minjon sadni, 50 g</t>
  </si>
  <si>
    <t>minjon čokoladni, 50 g</t>
  </si>
  <si>
    <t>mini žepek s posipom (mak, sezam), 30 do 50 g</t>
  </si>
  <si>
    <t>mini žepek z marmelado, 30 do 50 g</t>
  </si>
  <si>
    <t>marmorni kolač, 60 g</t>
  </si>
  <si>
    <t>marmorni kolač, 80 g</t>
  </si>
  <si>
    <t>SKUPAJ 29. sklop:</t>
  </si>
  <si>
    <t>SKUPAJ 30. sklop:</t>
  </si>
  <si>
    <t>burek polnozrnati s skuto, 13 dag</t>
  </si>
  <si>
    <t>burek polnozrnati s skuto, 20 dag</t>
  </si>
  <si>
    <t>burek pirin s skuto, 13 dag</t>
  </si>
  <si>
    <t>burek pirin s skuto, 20 dag</t>
  </si>
  <si>
    <t>burek polnozrnati z jabolki, 13 dag</t>
  </si>
  <si>
    <t>burek pirin z jabolki, 13 dag</t>
  </si>
  <si>
    <t>sendvič s polnozrnato žemljo in sirom, 10 dag, pakiran</t>
  </si>
  <si>
    <t>sendvič s polnozrnato žemljo in sirom, 15 dag, pakiran</t>
  </si>
  <si>
    <t>sendvič s polnozrnato žemljo, sirom in šunko, 10 dag, pakiran</t>
  </si>
  <si>
    <t>sendvič s polnozrnato žemljo, sirom in šunko, 15 dag, pakiran</t>
  </si>
  <si>
    <t>sendvič s sirom in suho salamo, 10 dag, pakiran</t>
  </si>
  <si>
    <t>sendvič s sirom in suho salamo, 15 dag, pakiran</t>
  </si>
  <si>
    <t>sendvič s sirom in perutninsko salamo, 10 dag, pakiran</t>
  </si>
  <si>
    <t>sendvič s sirom in perutninsko salamo, 15 dag, pakiran</t>
  </si>
  <si>
    <t>burek mesni, do 15 dag</t>
  </si>
  <si>
    <r>
      <t>Limonin sladkor, pakira</t>
    </r>
    <r>
      <rPr>
        <sz val="9"/>
        <rFont val="Arial Narrow"/>
        <family val="2"/>
        <charset val="238"/>
      </rPr>
      <t>nje do 20g</t>
    </r>
  </si>
  <si>
    <t>potica, pehtranova- košček 80g</t>
  </si>
  <si>
    <t>Brazilski oreščki, razred I, pakiranje od 500 do 1000 g</t>
  </si>
  <si>
    <t>lešniki, mleti, 100-250g</t>
  </si>
  <si>
    <t>orehi, mleti, 100-250g</t>
  </si>
  <si>
    <t>sušene rezine banane, pakiranje do 250g</t>
  </si>
  <si>
    <t>rozine Sultana, brez konzervansov (nežveplane)pakiranje do 250g</t>
  </si>
  <si>
    <t>Suhi hruškovi krhlji, razred I, pakiranje od 500 do 1000 g</t>
  </si>
  <si>
    <t>brusnice, suhe, brez konzervansov, pakiranje do 250g, razred I</t>
  </si>
  <si>
    <t>mešano suho sadje, razred I, pakiranje do 1 kg</t>
  </si>
  <si>
    <t>ananas,suhi, kocke, razred I, pakiranje do 250g</t>
  </si>
  <si>
    <t>Suhi jabolčni krhlji brez konzervansov, neolupljeni, razred I, pakiranje  do 6kg</t>
  </si>
  <si>
    <t>Suhi jabolčni krhlji brez konzervansov, olupljeni, razred I, pakiranje  do 6kg</t>
  </si>
  <si>
    <t>Suhe marelice, razred I,  brez konzervansov (nežveplane), pakiranje do 1000 g</t>
  </si>
  <si>
    <t>suhe fige, brez konzervansov, razred I, pakiranje do 1000g</t>
  </si>
  <si>
    <r>
      <t>SKUPAJ  VREDNOST SKLOPA 34</t>
    </r>
    <r>
      <rPr>
        <b/>
        <sz val="9"/>
        <rFont val="Arial Narrow"/>
        <family val="2"/>
        <charset val="238"/>
      </rPr>
      <t>.</t>
    </r>
  </si>
  <si>
    <t>Cimet mleti, pakiranje 40 do 100 g (steklen kozarček)</t>
  </si>
  <si>
    <t>Bazilika, zdrobljena, sušena,  pakiranje od 300 do 400g</t>
  </si>
  <si>
    <t>Bazilika, zdrobljena, sušena,  pakiranje do 100g (steklen kozarček)</t>
  </si>
  <si>
    <r>
      <t>Lovorjev list, pakiranje do</t>
    </r>
    <r>
      <rPr>
        <sz val="9"/>
        <color theme="1"/>
        <rFont val="Arial Narrow"/>
        <family val="2"/>
        <charset val="238"/>
      </rPr>
      <t xml:space="preserve"> 100 g do 300 g</t>
    </r>
  </si>
  <si>
    <t>Origano, sušen, zdrobljen, pakiranje od 100 do 300 g</t>
  </si>
  <si>
    <r>
      <t>Zelena, zdrobljena, sušena, pakiranje do 200 g,</t>
    </r>
    <r>
      <rPr>
        <sz val="9"/>
        <color theme="1"/>
        <rFont val="Arial Narrow"/>
        <family val="2"/>
        <charset val="238"/>
      </rPr>
      <t xml:space="preserve"> lahko tudi v kozarčku</t>
    </r>
  </si>
  <si>
    <t>Peteršilj list, sušen, pakiranje od 40 do 100g (steklen kozarček)</t>
  </si>
  <si>
    <t xml:space="preserve">Timijan, pakiranje od 400 do 500 g </t>
  </si>
  <si>
    <r>
      <t>Majaron, sušen</t>
    </r>
    <r>
      <rPr>
        <u/>
        <sz val="9"/>
        <rFont val="Arial Narrow"/>
        <family val="2"/>
        <charset val="238"/>
      </rPr>
      <t>,</t>
    </r>
    <r>
      <rPr>
        <sz val="9"/>
        <rFont val="Arial Narrow"/>
        <family val="2"/>
        <charset val="238"/>
      </rPr>
      <t xml:space="preserve"> zdrobljen, pakiranje od 80 do 300 g</t>
    </r>
  </si>
  <si>
    <t xml:space="preserve">Drobnjak, sušen, pakiranje do 70 g do 300 g </t>
  </si>
  <si>
    <r>
      <t xml:space="preserve">Žafranika, mleta, pakirana do 20 g, </t>
    </r>
    <r>
      <rPr>
        <sz val="9"/>
        <color theme="1"/>
        <rFont val="Arial Narrow"/>
        <family val="2"/>
        <charset val="238"/>
      </rPr>
      <t xml:space="preserve">lahko tudi v kozarčku </t>
    </r>
  </si>
  <si>
    <t>Paprika rdeča, mleta, sladka, pakiranje od  50 do 1000 g, v vrečki</t>
  </si>
  <si>
    <t>Klinčki-celi, pakiranje 30 do 200g</t>
  </si>
  <si>
    <t>Muškatni orešček mleti, pakiranje do 500 g</t>
  </si>
  <si>
    <t>Česen zrnasti-granulat, pakiranje do 100g (stekleni kozarček)</t>
  </si>
  <si>
    <t>Curry, mleti, pakiranje do 100 g (stekleni kozarček)</t>
  </si>
  <si>
    <t>Koper, zdrobljen, sušen, pakiranje do 100 g (stekleni kozarček)</t>
  </si>
  <si>
    <t>Kurkuma, mleta, pakiranje 40 do 50 g (lahko tudi steklen kozarček)</t>
  </si>
  <si>
    <t>Ingver, pakiranje do 40g, steklen kozarček</t>
  </si>
  <si>
    <t>Mešanica začimb za perutnino, pakiranje do  1000 g</t>
  </si>
  <si>
    <t>Mešanica začim za ribe do 1000g</t>
  </si>
  <si>
    <t>Mešanica začimb za krompir do 1000g</t>
  </si>
  <si>
    <t>Olje jedilno rafinirano sončično 100 %, pakiranje 5 do 10 L</t>
  </si>
  <si>
    <t>KRUH črni z manj soli (vsaj 30% manj soli), rezan, pakiran, 800g - 1 kg</t>
  </si>
  <si>
    <t xml:space="preserve">KRUH, graham, brez dodatkov (dietni), štruca, narezan, 800g - 1 kg </t>
  </si>
  <si>
    <t>brezglutenski keksi (čokolada, vanilija), 175 do 500 g</t>
  </si>
  <si>
    <t>polnozrnati piškoti iz 4 žit, brez glutena, laktoze in jajc, 150 g</t>
  </si>
  <si>
    <t>jušna zakuha brez glutena, 250 do 500 g</t>
  </si>
  <si>
    <t>jušni rezanci brez glutena, 250 do 500 g</t>
  </si>
  <si>
    <t>špageti brez glutena, mleka in jajc, 220 do 500 g</t>
  </si>
  <si>
    <t>testenine svedri brez glutena, mleka in  jajc, 250 do 500 g</t>
  </si>
  <si>
    <t>testenine peresniki brez glutena, mleka in  jajc, 250 do 500 g</t>
  </si>
  <si>
    <t>testenine polžki brez glutena, mleka in  jajc, 250 do 500 g</t>
  </si>
  <si>
    <t>široki rezanci brez glutena, mleka in jajc, 250 do 500 g</t>
  </si>
  <si>
    <t>testenine koruzne, pisane- z zelenjavo brez glutena</t>
  </si>
  <si>
    <t>koruzni kosmiči brez sladkorja, 375 g</t>
  </si>
  <si>
    <t>ovseni napitek, 1 l</t>
  </si>
  <si>
    <t>sojin puding, okus vanilija, čokolada, 115 g</t>
  </si>
  <si>
    <t>sojin jogurt, navadni, 125 g</t>
  </si>
  <si>
    <t>sojin jogurt s sadjem, različni okusi, 125 g</t>
  </si>
  <si>
    <t>sojin sir (tofu), 200 g</t>
  </si>
  <si>
    <t>kokosov napitek, 1 l</t>
  </si>
  <si>
    <t>kokosovi deserti, različni okusi, 100 do 125 g</t>
  </si>
  <si>
    <t>rižev desert (kot puding), okus vanilija, 100 do 150 g</t>
  </si>
  <si>
    <t>riževa krema za kuhanje, 200 do 500 ml</t>
  </si>
  <si>
    <t>ovsena krema za kuhanje, do 500 ml</t>
  </si>
  <si>
    <t>kokosova smetana za stepanje, brez alergenov, pakiranje do 500 ml</t>
  </si>
  <si>
    <t>mešanica za palačinke brez mleka, jajc in glutena, 375 g</t>
  </si>
  <si>
    <t>mešanica za mafine brez glutena, mleka in jajc, do 500 g</t>
  </si>
  <si>
    <t>grisini brez glutena, jajc in laktoze, 150 g</t>
  </si>
  <si>
    <t>prepečenec brez glutena, 160 do 250 g</t>
  </si>
  <si>
    <t>kruh brez glutena, štručke do 500 g</t>
  </si>
  <si>
    <t>kruh brez glutena, bombetke do 500 g</t>
  </si>
  <si>
    <t>biskvit z mareličnim polnilom, brez glutena, mleka, jajc in soje, 175 g</t>
  </si>
  <si>
    <t>biskvit z malinovim polnilom brez glutena, mleka, jajc, oreščkov in soje, 175 g</t>
  </si>
  <si>
    <t>žitna rezina brez glutena, 35 g</t>
  </si>
  <si>
    <t>nadomestek za jajca, 200 g</t>
  </si>
  <si>
    <t>javorjev sirup, pakiranje do 0,5 l</t>
  </si>
  <si>
    <t>marmelada diabetična, marelica, 300 do 350 g</t>
  </si>
  <si>
    <t>Mandlji v lističih, pakiranje do 1000g, razred I</t>
  </si>
  <si>
    <t>Pašteta piščančja, alu lonček,  brez konzervansov, brez ojačevalcev arome, brez glutena, 20 do 30 g</t>
  </si>
  <si>
    <t>Čaj šipek - šipek, filter vrečke, gastro pakiranje od 1000 do 1500 g</t>
  </si>
  <si>
    <t>Otroški čaj, zeliščni brez glutena, barvil, arom in ostalih aditivov, 500g</t>
  </si>
  <si>
    <t>Čaj divja češnja, brez glutena, barvil, arom in ostalih aditivov, 500g</t>
  </si>
  <si>
    <t>Jedilna čokolada, min. 45 % kakavov delež, pakiranje od 100 do 300g</t>
  </si>
  <si>
    <t>Mak mleti, pakiranje do 500g</t>
  </si>
  <si>
    <t>Napolitanke, kakavove do 100g v pakiranju</t>
  </si>
  <si>
    <r>
      <t>Javorjev sirup, 200 ml do 400ml</t>
    </r>
    <r>
      <rPr>
        <strike/>
        <sz val="9"/>
        <rFont val="Arial Narrow"/>
        <family val="2"/>
        <charset val="238"/>
      </rPr>
      <t xml:space="preserve">  </t>
    </r>
  </si>
  <si>
    <t xml:space="preserve"> L</t>
  </si>
  <si>
    <r>
      <t>Žitno sadna rezina pakirana, od 20-50 g, brez konzervansov, vsebuje  max.  36 % sladkorjev</t>
    </r>
    <r>
      <rPr>
        <strike/>
        <sz val="9"/>
        <rFont val="Arial Narrow"/>
        <family val="2"/>
        <charset val="238"/>
      </rPr>
      <t>,</t>
    </r>
    <r>
      <rPr>
        <sz val="9"/>
        <rFont val="Arial Narrow"/>
        <family val="2"/>
        <charset val="238"/>
      </rPr>
      <t xml:space="preserve"> brez umetnih sladil </t>
    </r>
  </si>
  <si>
    <t>Kosmiči koruzni, brez dodanega sladkorja, pakiranje od 375 g do 2,5 kg</t>
  </si>
  <si>
    <r>
      <rPr>
        <b/>
        <sz val="9"/>
        <rFont val="Arial Narrow"/>
        <family val="2"/>
        <charset val="238"/>
      </rPr>
      <t xml:space="preserve">V stolpec 6 </t>
    </r>
    <r>
      <rPr>
        <sz val="9"/>
        <rFont val="Arial Narrow"/>
        <family val="2"/>
        <charset val="238"/>
      </rPr>
      <t>se vpiše cena v EUR za ponujeno blago, izračunana na zahtevano enoto mere, ki je navedena v stolpcu 4. Naročnik bo upošteval vrednost vpisane cene na enoto, zaokrožene na štiri decimalna mesta.</t>
    </r>
  </si>
  <si>
    <t>Med cvetlični, porcijski 20g</t>
  </si>
  <si>
    <t xml:space="preserve">Čokolada, mlečna, pakiranje do 120g </t>
  </si>
  <si>
    <t>Mini mlečne čokolade, 4 do 5 g, vsaka posamično zavita</t>
  </si>
  <si>
    <t>Rožičeva moka, pakiranje do 250g</t>
  </si>
  <si>
    <t>Suhi jabolčni čips, 20 do 30g</t>
  </si>
  <si>
    <t>Pecilni prašek, pakiranje 1kg</t>
  </si>
  <si>
    <t>Med cvetlični, 900g</t>
  </si>
  <si>
    <t>jedilni škrob, pakiranje 500 do 1000g</t>
  </si>
  <si>
    <t>čokoladne figurice, različne oblike, (zajček, božiček..), do 60g</t>
  </si>
  <si>
    <t>keksi polnozrnati, masleni, porcijski, 50g</t>
  </si>
  <si>
    <t>rjavi sladkor, kristalni, 500g do 1000g</t>
  </si>
  <si>
    <t>Morska sol, grobo mleta, 1kg</t>
  </si>
  <si>
    <t xml:space="preserve">Olje oljčno 100 %, ekstra deviško, hladno stiskano, pakiranje do 1 L </t>
  </si>
  <si>
    <t>Margarina za peko, 250-500g</t>
  </si>
  <si>
    <t>Margarina za namaze, 500g</t>
  </si>
  <si>
    <t>grisini polnozrnati, pakiranje 100 do 400g</t>
  </si>
  <si>
    <t>grisini s sezamom, pakiranje od 100 do 400g</t>
  </si>
  <si>
    <t>preprečenec v rezinah (pšenična moka tip 500), pakiranje 100 do 400g</t>
  </si>
  <si>
    <t>preprečenec v rezinah, polnozrnat, pakiranje 100 do 400g</t>
  </si>
  <si>
    <t>hrustljavi kruhki iz 5 žit, kot Crispy kruhek, pakiranje do 200g</t>
  </si>
  <si>
    <t>hrustljavi kruhki-navadni, kot Crispy kruhek, pakiranje do 200g</t>
  </si>
  <si>
    <t>hrustljavi kruhki s kvinojo, kot Crispy kruhek, brez glutena, mleka in jajc, pakiranje do 200g</t>
  </si>
  <si>
    <t>sadno-zelenjavna rezina, min. 80% sadja in zelenjave, iz korenja, sadja in žit, 30 do 40g</t>
  </si>
  <si>
    <t>sadno-žitna rezina, min. 90% sadja, oblita s temno čokolado, 30 do 40g</t>
  </si>
  <si>
    <t>sadno-žitna rezina, min. 90% sadja, oblita z jogurtom, 30g</t>
  </si>
  <si>
    <t>4. sklop: MLEČNI IZDELKI BREZ LAKTOZE</t>
  </si>
  <si>
    <t xml:space="preserve">5. sklop: BIO MLEKO IN MLEČNI IZDELKI </t>
  </si>
  <si>
    <t>SKUPAJ VREDNOST SKLOPA 5.</t>
  </si>
  <si>
    <t>6. sklop: ŽIVILA IZ SHEM KAKOVOSTI (brez eko živil): SVEŽE MLADO GOVEJE MESO (npr. izbrana kakovost)</t>
  </si>
  <si>
    <t>SKUPAJ  VREDNOST SKLOPA 6.</t>
  </si>
  <si>
    <t>7. sklop: SVEŽE GOVEJE, TELEČJE, SVINJSKO MESO IN MESNI IZDELKI</t>
  </si>
  <si>
    <t>8. sklop: ŽIVILA IZ SHEM KAKOVOSTI (brez eko živil): PERUTNINSKO MESO (npr. višja ali izbrana kakovost)</t>
  </si>
  <si>
    <t>9. sklop: PERUTNINSKO MESO IN IZDELKI IZ PERUTNINSKEGA MESA</t>
  </si>
  <si>
    <t>10. sklop: BIO GOVEJE MESO</t>
  </si>
  <si>
    <t xml:space="preserve">11. sklop: ZAMRZNJENE RIBE </t>
  </si>
  <si>
    <t>12. sklop : KONZERVIRANE RIBE</t>
  </si>
  <si>
    <t>13. sklop : SVEŽE RIBE</t>
  </si>
  <si>
    <t>SKUPAJ VREDNOST SKLOPA 14.</t>
  </si>
  <si>
    <t>15. sklop:  SVEŽA ZELENJAVA IN SADJE</t>
  </si>
  <si>
    <t>SKUPAJ  VREDNOST SKLOPA 15.</t>
  </si>
  <si>
    <r>
      <rPr>
        <b/>
        <sz val="9"/>
        <rFont val="Arial Narrow"/>
        <family val="2"/>
        <charset val="238"/>
      </rPr>
      <t xml:space="preserve">16. </t>
    </r>
    <r>
      <rPr>
        <b/>
        <sz val="9"/>
        <color theme="1"/>
        <rFont val="Arial Narrow"/>
        <family val="2"/>
        <charset val="238"/>
      </rPr>
      <t>sklop: EKO SADJE IN EKO ZELENJAVA</t>
    </r>
  </si>
  <si>
    <t>17. sklop:  ZAMRZNJENA ZELENJAVA IN SADJE</t>
  </si>
  <si>
    <t>18. sklop: PASTERIZIRANA IN STERILIZIRANA ZELENJAVA, SADJE IN MARMELADE</t>
  </si>
  <si>
    <t>19. sklop:  EKO MARMELADE</t>
  </si>
  <si>
    <t>20. sklop:  SADNI IN ZELENJAVNI SOKOVI, PIJAČE, SMUTIJI</t>
  </si>
  <si>
    <t>21. sklop:  BIO SADNI IN ZELENJAVNI SOKOVI</t>
  </si>
  <si>
    <t>22. sklop:  ZAMRZNJENI IZDELKI IZ TESTA</t>
  </si>
  <si>
    <t>23. sklop:  SVEŽE TESTO IN IZDELKI</t>
  </si>
  <si>
    <r>
      <t>SKUPAJ  VREDNOST SKLOPA</t>
    </r>
    <r>
      <rPr>
        <b/>
        <sz val="9"/>
        <rFont val="Arial Narrow"/>
        <family val="2"/>
        <charset val="238"/>
      </rPr>
      <t xml:space="preserve"> 23.</t>
    </r>
  </si>
  <si>
    <t>24. sklop: TESTENINE</t>
  </si>
  <si>
    <t>SKUPAJ VREDNOST SKLOPA 24. sklop:</t>
  </si>
  <si>
    <t>25. sklop:  ŽITA, MLEVSKI IZDELKI, KOSMIČI IN OSTALO</t>
  </si>
  <si>
    <r>
      <t>SKUPAJ  VREDNOST SKLOPA 25</t>
    </r>
    <r>
      <rPr>
        <b/>
        <sz val="9"/>
        <rFont val="Arial Narrow"/>
        <family val="2"/>
        <charset val="238"/>
      </rPr>
      <t>.</t>
    </r>
  </si>
  <si>
    <t>26. sklop:  EKO ŽITA, MLEVSKI IZDELKI IN TESTENINE</t>
  </si>
  <si>
    <r>
      <t>SKUPAJ  VREDNOST SKLOPA</t>
    </r>
    <r>
      <rPr>
        <b/>
        <sz val="9"/>
        <rFont val="Arial Narrow"/>
        <family val="2"/>
        <charset val="238"/>
      </rPr>
      <t xml:space="preserve"> 26.</t>
    </r>
  </si>
  <si>
    <t>27. sklop: KRUH (MODEL ALI ŠTRUCA) IN PEKOVSKO PECIVO</t>
  </si>
  <si>
    <r>
      <t>SKUPAJ  VREDNOST SKLOPA 27</t>
    </r>
    <r>
      <rPr>
        <b/>
        <sz val="9"/>
        <rFont val="Arial Narrow"/>
        <family val="2"/>
        <charset val="238"/>
      </rPr>
      <t>.</t>
    </r>
  </si>
  <si>
    <t>28. sklop:  BIO KRUH IN BIO PEKOVSKO PECIVO</t>
  </si>
  <si>
    <t>SKUPAJ 28. sklop:</t>
  </si>
  <si>
    <r>
      <rPr>
        <b/>
        <sz val="9"/>
        <rFont val="Arial Narrow"/>
        <family val="2"/>
        <charset val="238"/>
      </rPr>
      <t>29.</t>
    </r>
    <r>
      <rPr>
        <b/>
        <sz val="9"/>
        <color theme="1"/>
        <rFont val="Arial Narrow"/>
        <family val="2"/>
        <charset val="238"/>
      </rPr>
      <t xml:space="preserve"> sklop:  SLAŠČIČARSKI IZDELKI, IZDELKI IZ LISTNATEGA, KVAŠENEGA, VLEČENEGA TESTA IN KEKSI (vsebnost transmaščobnih kislin do 2%) </t>
    </r>
  </si>
  <si>
    <t>30. sklop: PICE, BUREKI, SENDVIČI</t>
  </si>
  <si>
    <t>31.  sklop:  STROČNICE</t>
  </si>
  <si>
    <r>
      <t>SKUPAJ  VREDNOST SKLOPA 31</t>
    </r>
    <r>
      <rPr>
        <b/>
        <sz val="9"/>
        <rFont val="Arial Narrow"/>
        <family val="2"/>
        <charset val="238"/>
      </rPr>
      <t>.</t>
    </r>
  </si>
  <si>
    <t>32. sklop:  SUHO SADJE, SEMENA, OREŠČKI IN GOBE</t>
  </si>
  <si>
    <r>
      <t>SKUPAJ VREDNOST SKLOPA 32</t>
    </r>
    <r>
      <rPr>
        <b/>
        <sz val="9"/>
        <rFont val="Arial Narrow"/>
        <family val="2"/>
        <charset val="238"/>
      </rPr>
      <t>.</t>
    </r>
  </si>
  <si>
    <t xml:space="preserve">33 sklop:  ZAČIMBE </t>
  </si>
  <si>
    <r>
      <t>SKUPAJ  VREDNOST SKLOPA 33</t>
    </r>
    <r>
      <rPr>
        <b/>
        <sz val="9"/>
        <rFont val="Arial Narrow"/>
        <family val="2"/>
        <charset val="238"/>
      </rPr>
      <t>.</t>
    </r>
  </si>
  <si>
    <r>
      <rPr>
        <b/>
        <sz val="9"/>
        <rFont val="Arial Narrow"/>
        <family val="2"/>
        <charset val="238"/>
      </rPr>
      <t>34. s</t>
    </r>
    <r>
      <rPr>
        <b/>
        <sz val="9"/>
        <color theme="1"/>
        <rFont val="Arial Narrow"/>
        <family val="2"/>
        <charset val="238"/>
      </rPr>
      <t>klop: OLJA IN IZDELKI</t>
    </r>
  </si>
  <si>
    <r>
      <rPr>
        <b/>
        <sz val="9"/>
        <rFont val="Arial Narrow"/>
        <family val="2"/>
        <charset val="238"/>
      </rPr>
      <t>35. s</t>
    </r>
    <r>
      <rPr>
        <b/>
        <sz val="9"/>
        <color theme="1"/>
        <rFont val="Arial Narrow"/>
        <family val="2"/>
        <charset val="238"/>
      </rPr>
      <t>klop: SPLOŠNO PREHRAMBENO BLAGO</t>
    </r>
  </si>
  <si>
    <r>
      <t>SKUPAJ  VREDNOST SKLOPA</t>
    </r>
    <r>
      <rPr>
        <b/>
        <sz val="9"/>
        <rFont val="Arial Narrow"/>
        <family val="2"/>
        <charset val="238"/>
      </rPr>
      <t xml:space="preserve"> 35.</t>
    </r>
  </si>
  <si>
    <t>Paradižnikov koncentrat, pakiranje 2 do 5 kg</t>
  </si>
  <si>
    <t>brezglutenski pudingi, 36 do 150 g</t>
  </si>
  <si>
    <r>
      <t xml:space="preserve">dietni keksi brez jajc, primerni za alergike, </t>
    </r>
    <r>
      <rPr>
        <sz val="9"/>
        <color rgb="FF000000"/>
        <rFont val="Arial Narrow"/>
        <family val="2"/>
        <charset val="238"/>
      </rPr>
      <t>130g</t>
    </r>
    <r>
      <rPr>
        <sz val="9"/>
        <color indexed="8"/>
        <rFont val="Arial Narrow"/>
        <family val="2"/>
        <charset val="238"/>
      </rPr>
      <t xml:space="preserve"> do 500 g</t>
    </r>
  </si>
  <si>
    <r>
      <t>dietni keksi brez jajc, mleka in mlečnih sestavin, brez oreščkov,</t>
    </r>
    <r>
      <rPr>
        <sz val="9"/>
        <color rgb="FF000000"/>
        <rFont val="Arial Narrow"/>
        <family val="2"/>
        <charset val="238"/>
      </rPr>
      <t xml:space="preserve"> 130g</t>
    </r>
    <r>
      <rPr>
        <b/>
        <sz val="9"/>
        <color indexed="8"/>
        <rFont val="Arial Narrow"/>
        <family val="2"/>
        <charset val="238"/>
      </rPr>
      <t xml:space="preserve"> </t>
    </r>
    <r>
      <rPr>
        <sz val="9"/>
        <color indexed="8"/>
        <rFont val="Arial Narrow"/>
        <family val="2"/>
        <charset val="238"/>
      </rPr>
      <t>do 500 g</t>
    </r>
  </si>
  <si>
    <t>sojin napitek, vanilija,  0,2 do 0,25 l</t>
  </si>
  <si>
    <t>sojin napitek, okus kakav/čokolada, 250 ml</t>
  </si>
  <si>
    <t>rižev napitek z okusom kokosa 0,2 do 0,25 l</t>
  </si>
  <si>
    <t>vaflji- okrogli, riževi, 100 do 150g</t>
  </si>
  <si>
    <t>vaflji-okrogli, koruzni, 100 do 150 g</t>
  </si>
  <si>
    <r>
      <t>margarina 35 do 40% mm Vitag.</t>
    </r>
    <r>
      <rPr>
        <strike/>
        <sz val="9"/>
        <color indexed="8"/>
        <rFont val="Arial Narrow"/>
        <family val="2"/>
        <charset val="238"/>
      </rPr>
      <t>,</t>
    </r>
    <r>
      <rPr>
        <sz val="9"/>
        <color indexed="8"/>
        <rFont val="Arial Narrow"/>
        <family val="2"/>
        <charset val="238"/>
      </rPr>
      <t xml:space="preserve"> 250 do 500 g</t>
    </r>
  </si>
  <si>
    <r>
      <t>namaz čokoladni brez glutena, mleka in jaj</t>
    </r>
    <r>
      <rPr>
        <sz val="9"/>
        <color rgb="FF000000"/>
        <rFont val="Arial Narrow"/>
        <family val="2"/>
        <charset val="238"/>
      </rPr>
      <t>c,</t>
    </r>
    <r>
      <rPr>
        <strike/>
        <sz val="9"/>
        <color rgb="FF000000"/>
        <rFont val="Arial Narrow"/>
        <family val="2"/>
        <charset val="238"/>
      </rPr>
      <t xml:space="preserve"> </t>
    </r>
    <r>
      <rPr>
        <sz val="9"/>
        <color rgb="FF000000"/>
        <rFont val="Arial Narrow"/>
        <family val="2"/>
        <charset val="238"/>
      </rPr>
      <t>275g do 330 g</t>
    </r>
  </si>
  <si>
    <t>marmelada diabetična, jagoda, 300 do 350 g</t>
  </si>
  <si>
    <t>marmelada diabetična, borovnice, 300 do 350 g</t>
  </si>
  <si>
    <t>dietični med, porcijski do 30g</t>
  </si>
  <si>
    <t>čokoladni namaz brez živalskih, jajčnih in mlečnih beljakovin, pakiranje od 250 do 300g</t>
  </si>
  <si>
    <t>Sladka pasterizirana smetana, 30 do 35% m.m., brez konzervansov in aditivov,  pakiranje 250ml</t>
  </si>
  <si>
    <t>Sadni jogurt s koščki sadja, pod 10 g sladkorja, različni okusi, min. 20% sadnega deleža, pakiranje od 140 do 200 g</t>
  </si>
  <si>
    <t>ARGENTINSKI OSLIČ - file, porcijski (od 80 do 160 g), posamič zamrznjen, (max 10 % odstopanje od naročene teže), brez kosti, pakiranje do 8 kg, I.kvaliteta</t>
  </si>
  <si>
    <t>ARGENTINSKI OSLIČ - file, porcijski (od 80 do 160 g), posamič zamrznjen, (max 10 % odstopanje od naročene teže), paniran, brez kosti, pakiranje do 8 kg,  I.kvaliteta</t>
  </si>
  <si>
    <t>ARGENTINSKI OSLIČ - file, porcijski (od 120 do 150g), file medaljoni, brez kosti, I.kvaliteta</t>
  </si>
  <si>
    <t>NOVOZELANDSKI REPAK, file brez kože in kosti, (od 80 do 120g), posamič zmrznjeno, I. kvaliteta</t>
  </si>
  <si>
    <t>POTRV, file brez kosti (od 80 do 120g), posamič zmrznjeno, I. kvaliteta</t>
  </si>
  <si>
    <t>BRANCIN, file porcijski brez kosti (od 80 do 120g), posamič zmrznjeno, I.kvaliteta</t>
  </si>
  <si>
    <t>LOSOS atlantski, file brez kosti in kože, (od 80 do 120g), posamič zmrznjeno, I.kvalitete</t>
  </si>
  <si>
    <t>TUNA rumenoplavuta steak, porcijska, brez kože, (od 100g do 130g) I.kvaliteta</t>
  </si>
  <si>
    <t>KOZICE, oluščeni repki, pakiranje do 1kg, I. kvaliteta</t>
  </si>
  <si>
    <t xml:space="preserve">LIGNJI, patagonski očiščeni, brez hrustanca, pakiranje do 1kg, I. kvalitete </t>
  </si>
  <si>
    <t>VITKI SOM, file brez kosti in kože (od 80 do 120g), posamič zmrznjeno, I. kvalitete</t>
  </si>
  <si>
    <t>ORADA - file, porcijski 80 do 160 g, posamič zamrznjen, brez kosti, I.kvaliteta</t>
  </si>
  <si>
    <t>PANIRANE JADRANSKE SARDELE, brez glave, zmrznjene, pakiranje do 5kg</t>
  </si>
  <si>
    <t>PANIRAN RIBJI BURGER Z LOSOSOM, 60 do 80g, panirano, zmrznjeno</t>
  </si>
  <si>
    <t xml:space="preserve">ORADA, sveža, očiščena, I. kvalitete, od 150-250g, </t>
  </si>
  <si>
    <t>Mlečni sladoled BREZ LAKTOZE, pakiranje do 1 L</t>
  </si>
  <si>
    <t>Bio sadni jogurt, različni okusi (jagoda, marelica, borovnica...); 3,0 do  3,5 % m.m., pakiranje od 150 do 180 g</t>
  </si>
  <si>
    <t>Bio sadni jogurt, različni okusi (jagoda, marelica, borovnica …) 1,0 do  1,5 % m.m., pakiranje od 150 do 180 g</t>
  </si>
  <si>
    <t>Bio sadni kefir, iz tradicionalnih kefirjevih zrn, različni okusi (jagoda, breskev, vanilija…); 1,5 do 3,5 m.m., pakiranje od 150 do 180 g</t>
  </si>
  <si>
    <t>Bio sadni pinjenec (različni okusi jagoda, bezeg…), pakiranje od 150 do 250 g</t>
  </si>
  <si>
    <t>Sterilizirane sardine v rastlinskem olju,, min. 75% sardine, pakirano 750 do1000 g</t>
  </si>
  <si>
    <t>ŠARENKA (POSTRV), file, od 150g do 250g, kvaliteta I,sveža</t>
  </si>
  <si>
    <t>Zamrznjeni gozdni sadeži, pakiranje od 2 do 3kg</t>
  </si>
  <si>
    <t>Rdeča pesa- pasterizirana, rezana na rezine 1-3mm, brez kem. in konz. In kem. sladil, pakiranje do 800g</t>
  </si>
  <si>
    <t>Rdeča pesa- pasterizirana, rezana na rezine 1-3mm, brez kem. in konz. In kem. sladil, pakiranje od 3 do 4,5kg</t>
  </si>
  <si>
    <t>Gorčica delikatesna v tubi, 180g</t>
  </si>
  <si>
    <t>Sok, jabolčni, bistri 100 % sadni delež, brez dodanega sladkorja, umetnih sladil,  pakiranje 1 L</t>
  </si>
  <si>
    <t>Sok, jabolčni, bistri 100 % sadni delež, brez dodanega sladkorja, umetnih sladil, pakiranje 0,2L -0,25L</t>
  </si>
  <si>
    <t xml:space="preserve">Sok, pomarančni, 100 % sadni delež, brez dodanega sladkorja, umetnih sladil, pakiranje 1 L </t>
  </si>
  <si>
    <t>Sok, ananasov, 100% sadni delež, brez dodanega sladkorja, umetnih sladil,pakiranje 0,2L -0.25 L</t>
  </si>
  <si>
    <t>Sok, ananasov, 100% sadni delež, brez dodanega sladkorja, umetnih sladil,pakiranje 1 L</t>
  </si>
  <si>
    <t>Sok, pomarančni, 100 % sadni delež, brez dodanega sladkorja, umetnih sladil,pakiranje 0,2 L - 0,25L</t>
  </si>
  <si>
    <t xml:space="preserve">Sok multivitaminski (mešani sadni sok iz več vrst zgoščenih sadnih sokov), 100 % sadni delež, brez dodanega sladkorja, umetnih sladil,pakiranje 1 L </t>
  </si>
  <si>
    <t>Sok multivitaminski, 100 % sadni delež, brez dodanega sladkorja, umetnih sladil, pakiranje 0,2 L - 0,25L</t>
  </si>
  <si>
    <t>Smuti - sadni, 100 % sadni delež, pakiranje od 0,2 L do 0,25 L</t>
  </si>
  <si>
    <t>Kompot iz mešanega sadja, manj sladek, min 50 % plodu, pasterizirana ali sterilizirana, brez kemičnih konzervansov,razen E127 pakiranje od 2 do 4,2 kg</t>
  </si>
  <si>
    <t>BIO sadni sok-jabolčni, 100% sadni delež, pakiranje 1 L</t>
  </si>
  <si>
    <t>BIO sadni sok-jabolčni ali pomarančni, 100% sadni delež, pakiranje 0,2 - 0,25 L</t>
  </si>
  <si>
    <t>BIO sok iz zelenjave in sadja (katerokoli), 100% sadni delež, 0,2L</t>
  </si>
  <si>
    <t>Cmoki s čokoladno-lešnikovim nadevom, pakiranje 0,5 kg do 2 kg</t>
  </si>
  <si>
    <t>Cmoki z jagodnim nadevom (vsaj 20% nadeva),  pakiranje od 1 kg do 2 kg</t>
  </si>
  <si>
    <t>Cmoki z borovničevim nadevom, pakiranje 1 kg  do 2 kg</t>
  </si>
  <si>
    <t>Vzhajani orehovi štruklji, pakiranje 1kg do 2 kg</t>
  </si>
  <si>
    <t xml:space="preserve">Polpeti z brokolijem in cvetačo, pakiranje </t>
  </si>
  <si>
    <t>Francoski rogljički s kaljenimi semeni, do 90g na kos, pakiranje do 7 kg, rinfuza</t>
  </si>
  <si>
    <t>Mini dvobarvni francoski rogljički, do 30g na kos, pakiranje 1kg</t>
  </si>
  <si>
    <t>jušna zakuha, različnih oblik (rižek, školjke, zvezdice) do 2 kg</t>
  </si>
  <si>
    <t>BIO pšenične testenine, razne oblike- metuljčki/ polžki/ peresniki, pakiranje do 5kg</t>
  </si>
  <si>
    <t>bio pirin mešani kruh (bel, polnozrnat), rezan in pakiran do 1 kg</t>
  </si>
  <si>
    <t>bio pšenični kruh (beli, polbeli, črni), rezan in pakiran do 1 kg</t>
  </si>
  <si>
    <t>bio pšenični kruh z dodatkom korenja, rezan in pakiran do 1 kg</t>
  </si>
  <si>
    <t>pica brez salame (parad. pelati, sir), kos 15 dag</t>
  </si>
  <si>
    <t>pica brez salame (parad. pelati, sir), kos od 10dag do 12 dag</t>
  </si>
  <si>
    <t>pica (pelati, šunka, sir), kos 18 dag</t>
  </si>
  <si>
    <t>sendvič z ocvrtim piščancem, od 150g do 250g</t>
  </si>
  <si>
    <t>rozine, rumene (zlate), razred I, pakiranje do 250g</t>
  </si>
  <si>
    <t>Pinjole, pakiranje do 250g</t>
  </si>
  <si>
    <t>Cimetova skorja, pakiranje do 100g</t>
  </si>
  <si>
    <t>Brinje jagode, pakiranje do 250g</t>
  </si>
  <si>
    <t>dodatek jedem brez Na glutaminata, mešanica začimb, brez glutena, brez ojačevalcev okusa, pakiranje 1-3 kg</t>
  </si>
  <si>
    <t>Kis jabolčni, (5% kislosti), 1L</t>
  </si>
  <si>
    <t xml:space="preserve">Instant kakavov napitek, min. 25 % kakava,  manj kot 40g/100g sladkorja, pakiranje 800 g do 1 kg, </t>
  </si>
  <si>
    <t>Sladkor, kristalni beli, pakiranje 1kg</t>
  </si>
  <si>
    <t>Mešanica za utrjevanje stepene smetane, pakiranje do 100 g</t>
  </si>
  <si>
    <t>Pecivo iz biskvitnega testa, pakiranje od 250 do 500 g</t>
  </si>
  <si>
    <t>Fino pekovsko pecivo (piškoti) z maslom vsaj 10% masla, pakiranje 50 g</t>
  </si>
  <si>
    <t>Piškoti, polnozrnati keksi, pakiranje od 200 do 500 g</t>
  </si>
  <si>
    <t>Instant pšenični kosmiči s čokolado in lešniki, vsaj 2% lešnikov, 600g do 1kg</t>
  </si>
  <si>
    <t>Mleko v prahu, pakiranje do 1kg</t>
  </si>
  <si>
    <t>jušni fritati, pakiranje do 1kg</t>
  </si>
  <si>
    <t>jušne kroglice, pakiranje do 1kg</t>
  </si>
  <si>
    <t>kruhove kocke za juho, popečene, pakiranje do 1kg</t>
  </si>
  <si>
    <t>bonboni mehka karamela, vsak bonbon posamično zavit, pakiranje do 1,5 kg</t>
  </si>
  <si>
    <t>bonboni, sadni žele, vsak bonbon posamično zavit, pakiranje do 1,5kg</t>
  </si>
  <si>
    <t>keksi, orehovi rogljički, pakiranje do 500g</t>
  </si>
  <si>
    <t>keksi, vanilijevi rogljički, pakiranje do 500g</t>
  </si>
  <si>
    <t>linški keksi, pakiranje do 500g</t>
  </si>
  <si>
    <t>keksi domači prijatelj, pakiranje do 500g</t>
  </si>
  <si>
    <t>instant vitaminski napitek, okus pomaranča ali limona, pakiranje do 1 kg</t>
  </si>
  <si>
    <t>moka brez glutena večnamenska, pakiranje do 1 kg brez alergenov</t>
  </si>
  <si>
    <t>samovzhajajoča moka brez glutena, pakiranje do 1kg</t>
  </si>
  <si>
    <t>koruzna moka brez glutena, pakiranje do 1kg</t>
  </si>
  <si>
    <t>drobtine brez glutena, pakiranje do 500g</t>
  </si>
  <si>
    <t>pecilni prašek brez glutena, pakiranje do 30g</t>
  </si>
  <si>
    <t>krekerji brez glutena, mleka in jajc, brez konzervansov, pakiranje do 250g</t>
  </si>
  <si>
    <t>testenine za lazanjo brez glutena, pakiranje do 500g</t>
  </si>
  <si>
    <t>krompirjevi njoki brez glutena, pakiranje do 500g</t>
  </si>
  <si>
    <t>koruzni kus kus, brez glutena, mleka in jajc, pakiranje do 500g</t>
  </si>
  <si>
    <t>kokosov sladkor, pakiranje do 500g</t>
  </si>
  <si>
    <t>čokolada brez sladkorja, s sladili, ne več kot 3g/100g sladkorja, 80 g</t>
  </si>
  <si>
    <t>čokolada brez glutena, do 100g</t>
  </si>
  <si>
    <t>proseni zdrob brez glutena, pakiranje do 500g</t>
  </si>
  <si>
    <t>prosena kaša brez glutena, pakiranje do 500g</t>
  </si>
  <si>
    <t>ajdova kaša brez glutena, pakiranje do 1kg</t>
  </si>
  <si>
    <t>koruzni kosmiči brez glutena, pakiranje do 500g</t>
  </si>
  <si>
    <t>ovseni kosmiči brez glutena, pakiranje do 500g</t>
  </si>
  <si>
    <t>misli sadni brez glutena, jajc in mleka, pakiranje do 500g</t>
  </si>
  <si>
    <t>sojin napitek, 1 l</t>
  </si>
  <si>
    <t>rižev napitek, pakirano po 1 l</t>
  </si>
  <si>
    <t>kvinojini napihnjenci brez glutena, pakiranje do 300g</t>
  </si>
  <si>
    <t>riževi kosmiči brez glutena, pakiranje do 500g</t>
  </si>
  <si>
    <t xml:space="preserve"> veganski namaz, različni okusi -z zelišči, s paradižnikom, 50 g</t>
  </si>
  <si>
    <t>kruh beli brez glutena, pakiranje do 500g</t>
  </si>
  <si>
    <t>krekerji brez glutena in laktoze, pakiranje do 300g</t>
  </si>
  <si>
    <t>rumena polenta brez glutena, pakiranje do 500g</t>
  </si>
  <si>
    <t>kruhki za hamburger brez glutena in laktoze, pakiranje do 500g</t>
  </si>
  <si>
    <t>večzrnati kruh brez glutena in laktoze, pakiranje do 500g</t>
  </si>
  <si>
    <t>arašidovo maslo brez glutena, pakiranje do 300g</t>
  </si>
  <si>
    <t>mešanica za zgostitev omake brez glutena, pakiranje do 500g</t>
  </si>
  <si>
    <t>mešanica za peko kruha brez glutena, pakiranje do 1kg</t>
  </si>
  <si>
    <t>tortilje brez glutena, pakiranje do 500g</t>
  </si>
  <si>
    <t>mešanica za pripravo torte brez glutena, okus vanilija ali čokolada, pakiranje do 1kg</t>
  </si>
  <si>
    <t>36.  sklop:  DIETNA ŽIVILA</t>
  </si>
  <si>
    <t xml:space="preserve">SKUPAJ 36. sklop: </t>
  </si>
  <si>
    <t>Bio sadnozelenjavni jogurt, različni okusi, 3,0 do 3,5 % m.m., pakiranje od 150 do 180 g</t>
  </si>
  <si>
    <t>Bio smuti sadni (različni okusi), 3,0 do 3,5 m.m., pakiranje od 150 do 180 g</t>
  </si>
  <si>
    <t>Sir ribani, pakiranje do 5 kg</t>
  </si>
  <si>
    <t>tortilije pšenične, premer približno 25cm, pakiranje do 500g</t>
  </si>
  <si>
    <r>
      <t xml:space="preserve">Pašteta, kokošja, brez dodanih konzervansov, brez glutena, ne vsebujej ojačevalcev okusa </t>
    </r>
    <r>
      <rPr>
        <sz val="9"/>
        <rFont val="Arial Narrow"/>
        <family val="2"/>
        <charset val="238"/>
      </rPr>
      <t>in umetnih arom, z min 30% kokošjega mesa, z visoko vsebnostjo beljakovin</t>
    </r>
    <r>
      <rPr>
        <sz val="9"/>
        <color theme="1"/>
        <rFont val="Arial Narrow"/>
        <family val="2"/>
        <charset val="238"/>
      </rPr>
      <t>, pakiranje 27 g</t>
    </r>
  </si>
  <si>
    <t xml:space="preserve">/ </t>
  </si>
  <si>
    <t xml:space="preserve"> / </t>
  </si>
  <si>
    <t>Kokošja jajca, hlevska  reja, velikost L</t>
  </si>
  <si>
    <t>14. sklop: KOKOŠJA JAJCa HLEVSKE REJE</t>
  </si>
  <si>
    <r>
      <rPr>
        <b/>
        <sz val="7"/>
        <color rgb="FFFF0000"/>
        <rFont val="Arial Narrow"/>
        <family val="2"/>
        <charset val="238"/>
      </rPr>
      <t>MAKSIMALNA</t>
    </r>
    <r>
      <rPr>
        <b/>
        <sz val="7"/>
        <rFont val="Arial Narrow"/>
        <family val="2"/>
        <charset val="238"/>
      </rPr>
      <t xml:space="preserve"> CENA ZA ENOTO MERE BREZ DDV (EUR)</t>
    </r>
  </si>
  <si>
    <t>Sklop 29 vsa živila v tem sklopu se zahteva, da vsebujejo manj kot 2 % trans maščobnih kislin.Kot ustrezno dokazilo se šteje proizvodna specifikacija ali deklaracija, kjer je navedena vsebnost trans maščobnih kislin. Če tega ni, ponudnik predloži lastno izjavo, dano pod kazensko in materialno odgovornostjo.</t>
  </si>
  <si>
    <t>Pečenice iz svinjskega mesa v naravnem ovoju, manj začinjene, I. kvalitete, obarjene</t>
  </si>
  <si>
    <t>Pečena hamburška slanina v kosu ali narezana na rezine, max. 2,5% NaCl</t>
  </si>
  <si>
    <t>svinjska mast</t>
  </si>
  <si>
    <t>Piščančje prsi, bkk, razred kakovosti A , sveže</t>
  </si>
  <si>
    <t>Piščančje prsi, file, narezano na zrezke od 60 do 140 g, razred kakovosti A (max skupno odstopanje 2 % naročene teže)</t>
  </si>
  <si>
    <t>Piščančje krače s kostjo, 110 do 140 g / kos, razred kakovosti A</t>
  </si>
  <si>
    <t>Piščančja stegna, brez kosti in kože, v kosu, razred kakovosti A , (od 100g do 140g na kos)</t>
  </si>
  <si>
    <t>Piščančja stegna s kostjo in kožo, razred kakovosti A, celo bedro (od 120g do 140g na kos)</t>
  </si>
  <si>
    <t xml:space="preserve">Puranji file, razred kakovosti A, narezan na zrezke od 60 do 120 g </t>
  </si>
  <si>
    <t>Pečene puranje prsi v ovitku, narezane</t>
  </si>
  <si>
    <r>
      <t xml:space="preserve">V </t>
    </r>
    <r>
      <rPr>
        <b/>
        <sz val="8"/>
        <rFont val="Arial Narrow"/>
        <family val="2"/>
        <charset val="238"/>
      </rPr>
      <t>stolpec 5</t>
    </r>
    <r>
      <rPr>
        <sz val="8"/>
        <rFont val="Arial Narrow"/>
        <family val="2"/>
        <charset val="238"/>
      </rPr>
      <t xml:space="preserve"> se OBVEZNO navede blagovna ali trgovinska znamka ali vsaj proizvajalec ponujenih živil.</t>
    </r>
  </si>
  <si>
    <r>
      <t xml:space="preserve">V </t>
    </r>
    <r>
      <rPr>
        <b/>
        <sz val="8"/>
        <rFont val="Arial Narrow"/>
        <family val="2"/>
        <charset val="238"/>
      </rPr>
      <t>stolpec 6</t>
    </r>
    <r>
      <rPr>
        <sz val="8"/>
        <rFont val="Arial Narrow"/>
        <family val="2"/>
        <charset val="238"/>
      </rPr>
      <t xml:space="preserve"> se vpiše cena v EUR za ponujeno blago, izračunana na zahtevano enoto mere, ki je navedena v stolpcu 4. </t>
    </r>
    <r>
      <rPr>
        <b/>
        <sz val="8"/>
        <color rgb="FFFF0000"/>
        <rFont val="Arial Narrow"/>
        <family val="2"/>
        <charset val="238"/>
      </rPr>
      <t>Naročnik bo upošteval vrednost vpisane cene na enoto, zaokrožene na štiri decimalna mesta.</t>
    </r>
  </si>
  <si>
    <r>
      <t xml:space="preserve">V </t>
    </r>
    <r>
      <rPr>
        <b/>
        <sz val="8"/>
        <rFont val="Arial Narrow"/>
        <family val="2"/>
        <charset val="238"/>
      </rPr>
      <t>stolpec 10</t>
    </r>
    <r>
      <rPr>
        <sz val="8"/>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</si>
  <si>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t xml:space="preserve">bio pirini keksi brez dodanega sladkorja, do 1 kg </t>
  </si>
  <si>
    <t xml:space="preserve">bio keksi z marmelado, do 1 kg </t>
  </si>
  <si>
    <t xml:space="preserve">bio keksi s čokolado, do 1 kg </t>
  </si>
  <si>
    <t xml:space="preserve">bio keksi s kokosom, do 1 kg </t>
  </si>
  <si>
    <t xml:space="preserve">bio keksi z ovsenimi kosmiči, do 1 kg </t>
  </si>
  <si>
    <t xml:space="preserve">bio kamutovi keksi, do 1 kg </t>
  </si>
  <si>
    <t xml:space="preserve">bio keksi masleni, do 1 kg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</si>
</sst>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0"/>
    <numFmt numFmtId="165" formatCode="0.0000"/>
  </numFmts>
  <fonts count="58">
    <font>
      <sz val="11"/>
      <color theme="1"/>
      <name val="Aptos Narrow"/>
      <family val="2"/>
      <charset val="238"/>
      <scheme val="minor"/>
    </font>
    <font>
      <sz val="9"/>
      <color theme="1"/>
      <name val="Arial Narrow"/>
      <family val="2"/>
      <charset val="238"/>
    </font>
    <font>
      <sz val="9"/>
      <color theme="1"/>
      <name val="Aptos Narrow"/>
      <family val="2"/>
      <charset val="238"/>
      <scheme val="minor"/>
    </font>
    <font>
      <sz val="10"/>
      <name val="Arial"/>
      <family val="2"/>
      <charset val="238"/>
    </font>
    <font>
      <b/>
      <sz val="7"/>
      <name val="Arial Narrow"/>
      <family val="2"/>
      <charset val="238"/>
    </font>
    <font>
      <b/>
      <sz val="9"/>
      <color theme="1"/>
      <name val="Arial Narrow"/>
      <family val="2"/>
      <charset val="238"/>
    </font>
    <font>
      <sz val="9"/>
      <name val="Arial Narrow"/>
      <family val="2"/>
      <charset val="238"/>
    </font>
    <font>
      <sz val="11"/>
      <color indexed="8"/>
      <name val="Calibri"/>
      <family val="2"/>
      <charset val="238"/>
    </font>
    <font>
      <b/>
      <sz val="9"/>
      <name val="Arial Narrow"/>
      <family val="2"/>
      <charset val="238"/>
    </font>
    <font>
      <sz val="9"/>
      <color theme="2" tint="-0.89999084444715716"/>
      <name val="Arial Narrow"/>
      <family val="2"/>
      <charset val="238"/>
    </font>
    <font>
      <b/>
      <u/>
      <sz val="9"/>
      <name val="Arial Narrow"/>
      <family val="2"/>
      <charset val="238"/>
    </font>
    <font>
      <b/>
      <sz val="9"/>
      <color rgb="FFFF0000"/>
      <name val="Arial Narrow"/>
      <family val="2"/>
      <charset val="238"/>
    </font>
    <font>
      <strike/>
      <sz val="9"/>
      <color rgb="FFFF0000"/>
      <name val="Arial Narrow"/>
      <family val="2"/>
      <charset val="238"/>
    </font>
    <font>
      <sz val="7"/>
      <name val="Arial Narrow"/>
      <family val="2"/>
      <charset val="238"/>
    </font>
    <font>
      <sz val="9"/>
      <color rgb="FFFF0000"/>
      <name val="Arial Narrow"/>
      <family val="2"/>
      <charset val="238"/>
    </font>
    <font>
      <sz val="11"/>
      <color theme="1"/>
      <name val="Aptos Narrow"/>
      <family val="2"/>
      <charset val="238"/>
      <scheme val="minor"/>
    </font>
    <font>
      <sz val="10"/>
      <name val="Arial Narrow"/>
      <family val="2"/>
      <charset val="238"/>
    </font>
    <font>
      <sz val="11"/>
      <color indexed="10"/>
      <name val="Calibri"/>
      <family val="2"/>
      <charset val="238"/>
    </font>
    <font>
      <b/>
      <sz val="11"/>
      <color indexed="8"/>
      <name val="Calibri"/>
      <family val="2"/>
      <charset val="238"/>
    </font>
    <font>
      <sz val="10"/>
      <name val="Arial CE"/>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8"/>
      <name val="Arial1"/>
      <charset val="238"/>
    </font>
    <font>
      <sz val="11"/>
      <color indexed="60"/>
      <name val="Calibri"/>
      <family val="2"/>
      <charset val="238"/>
    </font>
    <font>
      <b/>
      <sz val="11"/>
      <color indexed="63"/>
      <name val="Calibri"/>
      <family val="2"/>
      <charset val="238"/>
    </font>
    <font>
      <sz val="7"/>
      <color indexed="8"/>
      <name val="Tahoma"/>
      <family val="2"/>
      <charset val="238"/>
    </font>
    <font>
      <b/>
      <sz val="18"/>
      <color indexed="56"/>
      <name val="Cambria"/>
      <family val="2"/>
      <charset val="238"/>
    </font>
    <font>
      <sz val="8"/>
      <name val="Arial Narrow"/>
      <family val="2"/>
      <charset val="238"/>
    </font>
    <font>
      <sz val="8"/>
      <color theme="1"/>
      <name val="Arial Narrow"/>
      <family val="2"/>
      <charset val="238"/>
    </font>
    <font>
      <b/>
      <sz val="8"/>
      <name val="Arial Narrow"/>
      <family val="2"/>
      <charset val="238"/>
    </font>
    <font>
      <b/>
      <sz val="8"/>
      <color rgb="FFFF0000"/>
      <name val="Arial Narrow"/>
      <family val="2"/>
      <charset val="238"/>
    </font>
    <font>
      <sz val="9"/>
      <color theme="1" tint="4.9989318521683403E-2"/>
      <name val="Arial Narrow"/>
      <family val="2"/>
      <charset val="238"/>
    </font>
    <font>
      <b/>
      <i/>
      <sz val="9"/>
      <color theme="1"/>
      <name val="Arial Narrow"/>
      <family val="2"/>
      <charset val="238"/>
    </font>
    <font>
      <sz val="9"/>
      <color theme="1"/>
      <name val="Arial"/>
      <family val="2"/>
      <charset val="238"/>
    </font>
    <font>
      <sz val="9"/>
      <color rgb="FF333333"/>
      <name val="Arial"/>
      <family val="2"/>
      <charset val="238"/>
    </font>
    <font>
      <sz val="9"/>
      <color theme="4"/>
      <name val="Arial Narrow"/>
      <family val="2"/>
      <charset val="238"/>
    </font>
    <font>
      <sz val="9"/>
      <color rgb="FF000000"/>
      <name val="Arial Narrow"/>
      <family val="2"/>
      <charset val="238"/>
    </font>
    <font>
      <sz val="4"/>
      <color theme="1"/>
      <name val="Arial Narrow"/>
      <family val="2"/>
      <charset val="238"/>
    </font>
    <font>
      <sz val="11"/>
      <color indexed="8"/>
      <name val="Arial Narrow"/>
      <family val="2"/>
      <charset val="238"/>
    </font>
    <font>
      <b/>
      <sz val="11"/>
      <color indexed="8"/>
      <name val="Arial Narrow"/>
      <family val="2"/>
      <charset val="238"/>
    </font>
    <font>
      <sz val="9"/>
      <color indexed="8"/>
      <name val="Arial Narrow"/>
      <family val="2"/>
      <charset val="238"/>
    </font>
    <font>
      <b/>
      <sz val="9"/>
      <color indexed="8"/>
      <name val="Arial Narrow"/>
      <family val="2"/>
      <charset val="238"/>
    </font>
    <font>
      <u/>
      <sz val="9"/>
      <name val="Arial Narrow"/>
      <family val="2"/>
      <charset val="238"/>
    </font>
    <font>
      <strike/>
      <sz val="9"/>
      <color indexed="8"/>
      <name val="Arial Narrow"/>
      <family val="2"/>
      <charset val="238"/>
    </font>
    <font>
      <strike/>
      <sz val="9"/>
      <name val="Arial Narrow"/>
      <family val="2"/>
      <charset val="238"/>
    </font>
    <font>
      <strike/>
      <sz val="9"/>
      <color rgb="FF000000"/>
      <name val="Arial Narrow"/>
      <family val="2"/>
      <charset val="238"/>
    </font>
    <font>
      <sz val="9"/>
      <name val="Arial Narrow"/>
      <family val="2"/>
    </font>
    <font>
      <b/>
      <sz val="7"/>
      <color rgb="FFFF0000"/>
      <name val="Arial Narrow"/>
      <family val="2"/>
      <charset val="238"/>
    </font>
    <font>
      <b/>
      <u/>
      <sz val="8"/>
      <name val="Arial Narrow"/>
      <family val="2"/>
      <charset val="238"/>
    </font>
  </fonts>
  <fills count="31">
    <fill>
      <patternFill patternType="none"/>
    </fill>
    <fill>
      <patternFill patternType="gray125"/>
    </fill>
    <fill>
      <patternFill patternType="solid">
        <fgColor indexed="5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rgb="FF99CC0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theme="1"/>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61">
    <xf numFmtId="0" fontId="0" fillId="0" borderId="0"/>
    <xf numFmtId="0" fontId="3" fillId="0" borderId="0"/>
    <xf numFmtId="0" fontId="7" fillId="0" borderId="0"/>
    <xf numFmtId="0" fontId="7" fillId="0" borderId="0"/>
    <xf numFmtId="44" fontId="7" fillId="0" borderId="0" applyFont="0" applyFill="0" applyBorder="0" applyAlignment="0" applyProtection="0"/>
    <xf numFmtId="0" fontId="7" fillId="0" borderId="0"/>
    <xf numFmtId="0" fontId="3" fillId="0" borderId="0"/>
    <xf numFmtId="0" fontId="3" fillId="0" borderId="0"/>
    <xf numFmtId="0" fontId="19" fillId="0" borderId="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1"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20" fillId="19"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6" borderId="0" applyNumberFormat="0" applyBorder="0" applyAlignment="0" applyProtection="0"/>
    <xf numFmtId="0" fontId="21" fillId="9" borderId="0" applyNumberFormat="0" applyBorder="0" applyAlignment="0" applyProtection="0"/>
    <xf numFmtId="0" fontId="22" fillId="14" borderId="6" applyNumberFormat="0" applyAlignment="0" applyProtection="0"/>
    <xf numFmtId="0" fontId="23" fillId="27" borderId="7" applyNumberFormat="0" applyAlignment="0" applyProtection="0"/>
    <xf numFmtId="0" fontId="24" fillId="0" borderId="0" applyNumberFormat="0" applyFill="0" applyBorder="0" applyAlignment="0" applyProtection="0"/>
    <xf numFmtId="0" fontId="25" fillId="10" borderId="0" applyNumberFormat="0" applyBorder="0" applyAlignment="0" applyProtection="0"/>
    <xf numFmtId="0" fontId="26" fillId="0" borderId="8" applyNumberFormat="0" applyFill="0" applyAlignment="0" applyProtection="0"/>
    <xf numFmtId="0" fontId="27" fillId="0" borderId="9" applyNumberFormat="0" applyFill="0" applyAlignment="0" applyProtection="0"/>
    <xf numFmtId="0" fontId="28" fillId="0" borderId="10" applyNumberFormat="0" applyFill="0" applyAlignment="0" applyProtection="0"/>
    <xf numFmtId="0" fontId="28" fillId="0" borderId="0" applyNumberFormat="0" applyFill="0" applyBorder="0" applyAlignment="0" applyProtection="0"/>
    <xf numFmtId="0" fontId="29" fillId="13" borderId="6" applyNumberFormat="0" applyAlignment="0" applyProtection="0"/>
    <xf numFmtId="0" fontId="29" fillId="14" borderId="6" applyNumberFormat="0" applyAlignment="0" applyProtection="0"/>
    <xf numFmtId="0" fontId="30" fillId="0" borderId="11" applyNumberFormat="0" applyFill="0" applyAlignment="0" applyProtection="0"/>
    <xf numFmtId="0" fontId="3" fillId="0" borderId="0"/>
    <xf numFmtId="0" fontId="31" fillId="0" borderId="0"/>
    <xf numFmtId="0" fontId="15" fillId="0" borderId="0"/>
    <xf numFmtId="0" fontId="15" fillId="0" borderId="0"/>
    <xf numFmtId="0" fontId="15" fillId="0" borderId="0"/>
    <xf numFmtId="0" fontId="15" fillId="0" borderId="0"/>
    <xf numFmtId="0" fontId="32" fillId="28" borderId="0" applyNumberFormat="0" applyBorder="0" applyAlignment="0" applyProtection="0"/>
    <xf numFmtId="0" fontId="3" fillId="0" borderId="0"/>
    <xf numFmtId="0" fontId="19" fillId="29" borderId="12" applyNumberFormat="0" applyFont="0" applyAlignment="0" applyProtection="0"/>
    <xf numFmtId="0" fontId="3" fillId="29" borderId="12" applyNumberFormat="0" applyFont="0" applyAlignment="0" applyProtection="0"/>
    <xf numFmtId="0" fontId="33" fillId="14" borderId="13" applyNumberFormat="0" applyAlignment="0" applyProtection="0"/>
    <xf numFmtId="0" fontId="34" fillId="7" borderId="0">
      <alignment horizontal="left" vertical="top"/>
    </xf>
    <xf numFmtId="0" fontId="35" fillId="0" borderId="0" applyNumberFormat="0" applyFill="0" applyBorder="0" applyAlignment="0" applyProtection="0"/>
    <xf numFmtId="0" fontId="18" fillId="0" borderId="14" applyNumberFormat="0" applyFill="0" applyAlignment="0" applyProtection="0"/>
    <xf numFmtId="0" fontId="17" fillId="0" borderId="0" applyNumberFormat="0" applyFill="0" applyBorder="0" applyAlignment="0" applyProtection="0"/>
  </cellStyleXfs>
  <cellXfs count="201">
    <xf numFmtId="0" fontId="0" fillId="0" borderId="0" xfId="0"/>
    <xf numFmtId="3" fontId="1" fillId="0" borderId="0" xfId="0" applyNumberFormat="1" applyFont="1" applyProtection="1">
      <protection locked="0"/>
    </xf>
    <xf numFmtId="0" fontId="1" fillId="0" borderId="0" xfId="0" applyFont="1" applyProtection="1">
      <protection locked="0"/>
    </xf>
    <xf numFmtId="0" fontId="2" fillId="0" borderId="0" xfId="0" applyFont="1"/>
    <xf numFmtId="0" fontId="4" fillId="2" borderId="1" xfId="1" applyFont="1" applyFill="1" applyBorder="1" applyAlignment="1">
      <alignment horizontal="center" vertical="center" wrapText="1"/>
    </xf>
    <xf numFmtId="3" fontId="4" fillId="2" borderId="1" xfId="1" applyNumberFormat="1" applyFont="1" applyFill="1" applyBorder="1" applyAlignment="1">
      <alignment horizontal="center" vertical="center" wrapText="1"/>
    </xf>
    <xf numFmtId="4" fontId="4" fillId="2" borderId="1" xfId="1" applyNumberFormat="1" applyFont="1" applyFill="1" applyBorder="1" applyAlignment="1">
      <alignment horizontal="center" vertical="center" wrapText="1"/>
    </xf>
    <xf numFmtId="0" fontId="4" fillId="2" borderId="2" xfId="1" applyFont="1" applyFill="1" applyBorder="1" applyAlignment="1">
      <alignment horizontal="center" vertical="center" wrapText="1"/>
    </xf>
    <xf numFmtId="3" fontId="4" fillId="2" borderId="2" xfId="1" applyNumberFormat="1" applyFont="1" applyFill="1" applyBorder="1" applyAlignment="1">
      <alignment horizontal="center" vertical="center" wrapText="1"/>
    </xf>
    <xf numFmtId="4" fontId="4" fillId="2" borderId="2" xfId="1" applyNumberFormat="1" applyFont="1" applyFill="1" applyBorder="1" applyAlignment="1">
      <alignment horizontal="center"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pplyProtection="1">
      <alignment horizontal="center" vertical="center" wrapText="1"/>
      <protection locked="0"/>
    </xf>
    <xf numFmtId="4" fontId="1" fillId="4"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3" fontId="8" fillId="0" borderId="1" xfId="0" quotePrefix="1" applyNumberFormat="1" applyFont="1" applyBorder="1" applyAlignment="1">
      <alignment horizontal="center" vertical="center"/>
    </xf>
    <xf numFmtId="3" fontId="8" fillId="5" borderId="1" xfId="0" quotePrefix="1" applyNumberFormat="1" applyFont="1" applyFill="1" applyBorder="1" applyAlignment="1">
      <alignment horizontal="center" vertical="center"/>
    </xf>
    <xf numFmtId="4" fontId="5" fillId="4" borderId="1" xfId="0" applyNumberFormat="1" applyFont="1" applyFill="1" applyBorder="1" applyAlignment="1">
      <alignment horizontal="center" vertical="center"/>
    </xf>
    <xf numFmtId="3" fontId="5" fillId="4" borderId="1" xfId="0" applyNumberFormat="1" applyFont="1" applyFill="1" applyBorder="1" applyAlignment="1">
      <alignment horizontal="center" vertical="center"/>
    </xf>
    <xf numFmtId="0" fontId="6" fillId="0" borderId="0" xfId="0" applyFont="1" applyAlignment="1">
      <alignment vertical="center"/>
    </xf>
    <xf numFmtId="0" fontId="2" fillId="0" borderId="0" xfId="0" applyFont="1" applyAlignment="1">
      <alignment vertical="center"/>
    </xf>
    <xf numFmtId="0" fontId="6" fillId="0" borderId="0" xfId="0" applyFont="1"/>
    <xf numFmtId="0" fontId="6" fillId="0" borderId="0" xfId="0" applyFont="1" applyAlignment="1">
      <alignment horizontal="left"/>
    </xf>
    <xf numFmtId="0" fontId="8" fillId="2" borderId="1" xfId="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4" fontId="8" fillId="2" borderId="1" xfId="1" applyNumberFormat="1" applyFont="1" applyFill="1" applyBorder="1" applyAlignment="1">
      <alignment horizontal="center" vertical="center" wrapText="1"/>
    </xf>
    <xf numFmtId="0" fontId="8" fillId="2" borderId="2" xfId="1" applyFont="1" applyFill="1" applyBorder="1" applyAlignment="1">
      <alignment horizontal="center" vertical="center" wrapText="1"/>
    </xf>
    <xf numFmtId="3" fontId="8" fillId="2" borderId="2" xfId="1" applyNumberFormat="1" applyFont="1" applyFill="1" applyBorder="1" applyAlignment="1">
      <alignment horizontal="center" vertical="center" wrapText="1"/>
    </xf>
    <xf numFmtId="4" fontId="8" fillId="2" borderId="2" xfId="1"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0" fontId="6" fillId="5" borderId="0" xfId="0" applyFont="1" applyFill="1" applyAlignment="1">
      <alignment horizontal="left" vertical="center" wrapText="1"/>
    </xf>
    <xf numFmtId="4" fontId="4" fillId="6" borderId="1" xfId="1" applyNumberFormat="1" applyFont="1" applyFill="1" applyBorder="1" applyAlignment="1">
      <alignment horizontal="center" vertical="center" wrapText="1"/>
    </xf>
    <xf numFmtId="3" fontId="4" fillId="6" borderId="2" xfId="1" applyNumberFormat="1" applyFont="1" applyFill="1" applyBorder="1" applyAlignment="1">
      <alignment horizontal="center" vertical="center" wrapText="1"/>
    </xf>
    <xf numFmtId="3" fontId="1" fillId="0" borderId="5" xfId="0" applyNumberFormat="1" applyFont="1" applyBorder="1" applyAlignment="1">
      <alignment horizontal="center" vertical="center" wrapText="1"/>
    </xf>
    <xf numFmtId="3" fontId="8" fillId="0" borderId="5" xfId="0" quotePrefix="1" applyNumberFormat="1" applyFont="1" applyBorder="1" applyAlignment="1">
      <alignment horizontal="center" vertical="center"/>
    </xf>
    <xf numFmtId="0" fontId="1" fillId="0" borderId="5" xfId="0" applyFont="1" applyBorder="1" applyAlignment="1">
      <alignment horizontal="center" vertical="center" wrapText="1"/>
    </xf>
    <xf numFmtId="0" fontId="8" fillId="0" borderId="0" xfId="0" applyFont="1" applyProtection="1">
      <protection locked="0"/>
    </xf>
    <xf numFmtId="0" fontId="13" fillId="2" borderId="1" xfId="1" applyFont="1" applyFill="1" applyBorder="1" applyAlignment="1">
      <alignment horizontal="center" vertical="center" wrapText="1"/>
    </xf>
    <xf numFmtId="0" fontId="13" fillId="2" borderId="2" xfId="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pplyProtection="1">
      <alignment horizontal="center" vertical="center" wrapText="1"/>
      <protection locked="0"/>
    </xf>
    <xf numFmtId="0" fontId="5" fillId="0" borderId="1" xfId="0" applyFont="1" applyBorder="1" applyAlignment="1">
      <alignment horizontal="justify" vertical="center" wrapText="1"/>
    </xf>
    <xf numFmtId="0" fontId="0" fillId="0" borderId="0" xfId="0" applyAlignment="1">
      <alignment wrapText="1"/>
    </xf>
    <xf numFmtId="0" fontId="16" fillId="0" borderId="0" xfId="0" applyFont="1" applyAlignment="1">
      <alignment horizontal="left"/>
    </xf>
    <xf numFmtId="0" fontId="36" fillId="0" borderId="0" xfId="0" applyFont="1" applyAlignment="1">
      <alignment vertical="center"/>
    </xf>
    <xf numFmtId="0" fontId="37" fillId="0" borderId="0" xfId="0" applyFont="1" applyAlignment="1">
      <alignment vertical="center"/>
    </xf>
    <xf numFmtId="0" fontId="36" fillId="0" borderId="0" xfId="0" applyFont="1" applyAlignment="1">
      <alignment horizontal="left"/>
    </xf>
    <xf numFmtId="0" fontId="37" fillId="0" borderId="0" xfId="0" applyFont="1"/>
    <xf numFmtId="0" fontId="36" fillId="0" borderId="0" xfId="0" applyFont="1"/>
    <xf numFmtId="0" fontId="16" fillId="0" borderId="0" xfId="0" applyFont="1"/>
    <xf numFmtId="0" fontId="1" fillId="0" borderId="0" xfId="0" applyFont="1"/>
    <xf numFmtId="3" fontId="40" fillId="0" borderId="1" xfId="0" applyNumberFormat="1" applyFont="1" applyBorder="1" applyAlignment="1" applyProtection="1">
      <alignment horizontal="center" vertical="center" wrapText="1"/>
      <protection locked="0"/>
    </xf>
    <xf numFmtId="0" fontId="10" fillId="0" borderId="0" xfId="0" applyFont="1"/>
    <xf numFmtId="0" fontId="1" fillId="0" borderId="0" xfId="0" applyFont="1" applyAlignment="1">
      <alignment horizontal="center" vertical="center"/>
    </xf>
    <xf numFmtId="3" fontId="1" fillId="0" borderId="0" xfId="0" applyNumberFormat="1" applyFont="1"/>
    <xf numFmtId="0" fontId="41" fillId="5" borderId="0" xfId="0" applyFont="1" applyFill="1" applyProtection="1">
      <protection locked="0"/>
    </xf>
    <xf numFmtId="0" fontId="46" fillId="0" borderId="0" xfId="0" applyFont="1"/>
    <xf numFmtId="3" fontId="46" fillId="0" borderId="0" xfId="0" applyNumberFormat="1" applyFont="1"/>
    <xf numFmtId="0" fontId="6" fillId="0" borderId="0" xfId="0" applyFont="1" applyAlignment="1">
      <alignment horizontal="left" vertical="center" wrapText="1"/>
    </xf>
    <xf numFmtId="0" fontId="2" fillId="0" borderId="0" xfId="0" applyFont="1" applyAlignment="1">
      <alignment horizontal="left" vertical="center" wrapText="1"/>
    </xf>
    <xf numFmtId="0" fontId="10" fillId="0" borderId="0" xfId="0" applyFont="1" applyAlignment="1">
      <alignment horizontal="left" vertical="center" wrapText="1"/>
    </xf>
    <xf numFmtId="0" fontId="47" fillId="0" borderId="1" xfId="0" applyFont="1" applyBorder="1" applyAlignment="1">
      <alignment horizontal="center" vertical="center" wrapText="1"/>
    </xf>
    <xf numFmtId="0" fontId="49" fillId="0" borderId="1" xfId="0" applyFont="1" applyBorder="1" applyAlignment="1">
      <alignment horizontal="center" vertical="center" wrapText="1"/>
    </xf>
    <xf numFmtId="3" fontId="49" fillId="0" borderId="1" xfId="0" applyNumberFormat="1" applyFont="1" applyBorder="1" applyAlignment="1">
      <alignment horizontal="center" vertical="center" wrapText="1"/>
    </xf>
    <xf numFmtId="0" fontId="8" fillId="0" borderId="1" xfId="5" applyFont="1" applyBorder="1" applyAlignment="1">
      <alignment vertical="center" wrapText="1"/>
    </xf>
    <xf numFmtId="0" fontId="1" fillId="0" borderId="16" xfId="0" applyFont="1" applyBorder="1" applyAlignment="1">
      <alignment horizontal="center" vertical="center" wrapText="1"/>
    </xf>
    <xf numFmtId="0" fontId="48" fillId="0" borderId="1" xfId="0" applyFont="1" applyBorder="1" applyAlignment="1">
      <alignment horizontal="center" vertical="center" wrapText="1"/>
    </xf>
    <xf numFmtId="0" fontId="1" fillId="0" borderId="2" xfId="0" applyFont="1" applyBorder="1" applyAlignment="1">
      <alignment horizontal="justify" vertical="center" wrapText="1"/>
    </xf>
    <xf numFmtId="0" fontId="5" fillId="0" borderId="2" xfId="0" applyFont="1" applyBorder="1" applyAlignment="1">
      <alignment horizontal="justify" vertical="center" wrapText="1"/>
    </xf>
    <xf numFmtId="3" fontId="8" fillId="0" borderId="2" xfId="0" quotePrefix="1" applyNumberFormat="1" applyFont="1" applyBorder="1" applyAlignment="1">
      <alignment horizontal="center" vertical="center"/>
    </xf>
    <xf numFmtId="3" fontId="8" fillId="5" borderId="2" xfId="0" quotePrefix="1" applyNumberFormat="1" applyFont="1" applyFill="1" applyBorder="1" applyAlignment="1">
      <alignment horizontal="center" vertical="center"/>
    </xf>
    <xf numFmtId="3" fontId="5" fillId="4" borderId="2" xfId="0" applyNumberFormat="1" applyFont="1" applyFill="1" applyBorder="1" applyAlignment="1">
      <alignment horizontal="center" vertical="center"/>
    </xf>
    <xf numFmtId="3" fontId="5" fillId="5" borderId="1" xfId="0" applyNumberFormat="1" applyFont="1" applyFill="1" applyBorder="1" applyAlignment="1">
      <alignment horizontal="center" vertical="center"/>
    </xf>
    <xf numFmtId="3" fontId="49" fillId="0" borderId="5" xfId="0" applyNumberFormat="1" applyFont="1" applyBorder="1" applyAlignment="1">
      <alignment horizontal="center" vertical="center" wrapText="1"/>
    </xf>
    <xf numFmtId="4" fontId="6" fillId="0" borderId="1" xfId="5" quotePrefix="1" applyNumberFormat="1" applyFont="1" applyBorder="1" applyAlignment="1">
      <alignment horizontal="center" vertical="center"/>
    </xf>
    <xf numFmtId="0" fontId="49" fillId="0" borderId="3" xfId="0" applyFont="1" applyBorder="1" applyAlignment="1">
      <alignment horizontal="center" vertical="center" wrapText="1"/>
    </xf>
    <xf numFmtId="4" fontId="8" fillId="0" borderId="1" xfId="5" quotePrefix="1" applyNumberFormat="1" applyFont="1" applyBorder="1" applyAlignment="1">
      <alignment horizontal="center" vertical="center"/>
    </xf>
    <xf numFmtId="0" fontId="8" fillId="0" borderId="1" xfId="1" applyFont="1" applyBorder="1" applyAlignment="1">
      <alignment horizontal="left" vertical="center" wrapText="1"/>
    </xf>
    <xf numFmtId="4" fontId="8" fillId="0" borderId="1" xfId="1" quotePrefix="1" applyNumberFormat="1" applyFont="1" applyBorder="1" applyAlignment="1">
      <alignment horizontal="center" vertical="center"/>
    </xf>
    <xf numFmtId="3" fontId="55" fillId="0" borderId="1" xfId="0" quotePrefix="1" applyNumberFormat="1" applyFont="1" applyBorder="1" applyAlignment="1" applyProtection="1">
      <alignment horizontal="center" vertical="center"/>
      <protection locked="0"/>
    </xf>
    <xf numFmtId="3" fontId="1" fillId="5" borderId="1" xfId="0" applyNumberFormat="1" applyFont="1" applyFill="1" applyBorder="1" applyAlignment="1">
      <alignment horizontal="center" vertical="center" wrapText="1"/>
    </xf>
    <xf numFmtId="3" fontId="8" fillId="0" borderId="1" xfId="5" quotePrefix="1" applyNumberFormat="1" applyFont="1" applyBorder="1" applyAlignment="1">
      <alignment horizontal="center" vertical="center"/>
    </xf>
    <xf numFmtId="3" fontId="50" fillId="4" borderId="1" xfId="0" applyNumberFormat="1" applyFont="1" applyFill="1" applyBorder="1" applyAlignment="1">
      <alignment horizontal="center" vertical="center" wrapText="1"/>
    </xf>
    <xf numFmtId="3" fontId="1" fillId="5" borderId="5" xfId="0" applyNumberFormat="1" applyFont="1" applyFill="1" applyBorder="1" applyAlignment="1">
      <alignment horizontal="center" vertical="center" wrapText="1"/>
    </xf>
    <xf numFmtId="0" fontId="6" fillId="5" borderId="1" xfId="0" applyFont="1" applyFill="1" applyBorder="1" applyAlignment="1">
      <alignment horizontal="left" vertical="center" wrapText="1"/>
    </xf>
    <xf numFmtId="0" fontId="6" fillId="5" borderId="1" xfId="0" applyFont="1" applyFill="1" applyBorder="1" applyAlignment="1">
      <alignment vertical="center" wrapText="1"/>
    </xf>
    <xf numFmtId="0" fontId="6" fillId="5" borderId="1" xfId="2" applyFont="1" applyFill="1" applyBorder="1" applyAlignment="1">
      <alignment vertical="center" wrapText="1"/>
    </xf>
    <xf numFmtId="0" fontId="6" fillId="5" borderId="3" xfId="0" applyFont="1" applyFill="1" applyBorder="1" applyAlignment="1">
      <alignment vertical="center" wrapText="1"/>
    </xf>
    <xf numFmtId="3" fontId="9" fillId="5" borderId="1" xfId="0" applyNumberFormat="1" applyFont="1" applyFill="1" applyBorder="1" applyAlignment="1">
      <alignment horizontal="center" vertical="center" wrapText="1"/>
    </xf>
    <xf numFmtId="0" fontId="6" fillId="5" borderId="1" xfId="2" applyFont="1" applyFill="1" applyBorder="1" applyAlignment="1">
      <alignment horizontal="left" vertical="center" wrapText="1"/>
    </xf>
    <xf numFmtId="0" fontId="6" fillId="5" borderId="1" xfId="0" applyFont="1" applyFill="1" applyBorder="1" applyAlignment="1">
      <alignment horizontal="justify" vertical="center" wrapText="1"/>
    </xf>
    <xf numFmtId="3" fontId="1" fillId="30" borderId="1" xfId="0" applyNumberFormat="1" applyFont="1" applyFill="1" applyBorder="1" applyAlignment="1">
      <alignment horizontal="center" vertical="center" wrapText="1"/>
    </xf>
    <xf numFmtId="0" fontId="6" fillId="30" borderId="1" xfId="0" applyFont="1" applyFill="1" applyBorder="1" applyAlignment="1">
      <alignment horizontal="justify" vertical="center" wrapText="1"/>
    </xf>
    <xf numFmtId="3" fontId="6" fillId="5" borderId="1" xfId="0" quotePrefix="1" applyNumberFormat="1" applyFont="1" applyFill="1" applyBorder="1" applyAlignment="1">
      <alignment horizontal="center" vertical="center"/>
    </xf>
    <xf numFmtId="3" fontId="6" fillId="5" borderId="1" xfId="0" applyNumberFormat="1" applyFont="1" applyFill="1" applyBorder="1" applyAlignment="1">
      <alignment horizontal="center" vertical="center" wrapText="1"/>
    </xf>
    <xf numFmtId="0" fontId="1" fillId="5" borderId="5"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vertical="center" wrapText="1"/>
    </xf>
    <xf numFmtId="0" fontId="45" fillId="5" borderId="1" xfId="0" applyFont="1" applyFill="1" applyBorder="1" applyAlignment="1">
      <alignment vertical="center" wrapText="1"/>
    </xf>
    <xf numFmtId="3" fontId="1" fillId="5" borderId="15"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1" xfId="0" applyFont="1" applyFill="1" applyBorder="1" applyAlignment="1">
      <alignment horizontal="left" vertical="top" wrapText="1"/>
    </xf>
    <xf numFmtId="2" fontId="6" fillId="5" borderId="1" xfId="0" applyNumberFormat="1" applyFont="1" applyFill="1" applyBorder="1" applyAlignment="1">
      <alignment horizontal="left" vertical="center" wrapText="1"/>
    </xf>
    <xf numFmtId="0" fontId="40"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0" fontId="6" fillId="5" borderId="1" xfId="1" applyFont="1" applyFill="1" applyBorder="1" applyAlignment="1">
      <alignment horizontal="left" vertical="center" wrapText="1"/>
    </xf>
    <xf numFmtId="3" fontId="49" fillId="5" borderId="1" xfId="0" applyNumberFormat="1" applyFont="1" applyFill="1" applyBorder="1" applyAlignment="1">
      <alignment horizontal="center" vertical="center" wrapText="1"/>
    </xf>
    <xf numFmtId="0" fontId="49" fillId="5" borderId="1" xfId="0" applyFont="1" applyFill="1" applyBorder="1" applyAlignment="1">
      <alignment horizontal="justify" vertical="center" wrapText="1"/>
    </xf>
    <xf numFmtId="0" fontId="6" fillId="5" borderId="16" xfId="0" applyFont="1" applyFill="1" applyBorder="1" applyAlignment="1">
      <alignment vertical="center" wrapText="1"/>
    </xf>
    <xf numFmtId="2" fontId="1" fillId="5" borderId="1" xfId="0" applyNumberFormat="1" applyFont="1" applyFill="1" applyBorder="1" applyAlignment="1">
      <alignment horizontal="left" vertical="center" wrapText="1"/>
    </xf>
    <xf numFmtId="0" fontId="6" fillId="5" borderId="5" xfId="1" applyFont="1" applyFill="1" applyBorder="1" applyAlignment="1">
      <alignment horizontal="left" vertical="center" wrapText="1"/>
    </xf>
    <xf numFmtId="3" fontId="6" fillId="5" borderId="5" xfId="5" applyNumberFormat="1" applyFont="1" applyFill="1" applyBorder="1" applyAlignment="1">
      <alignment horizontal="center" vertical="center" wrapText="1"/>
    </xf>
    <xf numFmtId="3" fontId="6" fillId="5" borderId="1" xfId="5" applyNumberFormat="1" applyFont="1" applyFill="1" applyBorder="1" applyAlignment="1">
      <alignment horizontal="center" vertical="center" wrapText="1"/>
    </xf>
    <xf numFmtId="0" fontId="6" fillId="5" borderId="1" xfId="1" applyFont="1" applyFill="1" applyBorder="1" applyAlignment="1">
      <alignment vertical="center" wrapText="1"/>
    </xf>
    <xf numFmtId="3" fontId="6" fillId="5" borderId="1" xfId="5" quotePrefix="1" applyNumberFormat="1" applyFont="1" applyFill="1" applyBorder="1" applyAlignment="1">
      <alignment horizontal="center" vertical="center"/>
    </xf>
    <xf numFmtId="0" fontId="49" fillId="5" borderId="1" xfId="0" applyFont="1" applyFill="1" applyBorder="1" applyAlignment="1">
      <alignment horizontal="left" vertical="center" wrapText="1"/>
    </xf>
    <xf numFmtId="0" fontId="49" fillId="5" borderId="1" xfId="0" applyFont="1" applyFill="1" applyBorder="1" applyAlignment="1">
      <alignment horizontal="center" vertical="center" wrapText="1"/>
    </xf>
    <xf numFmtId="0" fontId="6" fillId="5" borderId="1" xfId="5" applyFont="1" applyFill="1" applyBorder="1" applyAlignment="1">
      <alignment horizontal="left" vertical="center" wrapText="1"/>
    </xf>
    <xf numFmtId="0" fontId="6" fillId="5" borderId="1" xfId="5" applyFont="1" applyFill="1" applyBorder="1" applyAlignment="1">
      <alignment vertical="top" wrapText="1"/>
    </xf>
    <xf numFmtId="0" fontId="45" fillId="5" borderId="1" xfId="0" applyFont="1" applyFill="1" applyBorder="1" applyAlignment="1">
      <alignment horizontal="left" vertical="center" wrapText="1"/>
    </xf>
    <xf numFmtId="0" fontId="49" fillId="5" borderId="1" xfId="0" applyFont="1" applyFill="1" applyBorder="1" applyAlignment="1">
      <alignment vertical="center" wrapText="1"/>
    </xf>
    <xf numFmtId="0" fontId="45" fillId="5" borderId="1" xfId="0" applyFont="1" applyFill="1" applyBorder="1" applyAlignment="1">
      <alignment horizontal="justify" vertical="center" wrapText="1"/>
    </xf>
    <xf numFmtId="0" fontId="2" fillId="0" borderId="5" xfId="0" applyFont="1" applyBorder="1" applyAlignment="1">
      <alignment horizontal="center"/>
    </xf>
    <xf numFmtId="0" fontId="2" fillId="0" borderId="1" xfId="0" applyFont="1" applyBorder="1" applyAlignment="1">
      <alignment horizontal="center"/>
    </xf>
    <xf numFmtId="0" fontId="50" fillId="0" borderId="1" xfId="0" applyFont="1" applyBorder="1" applyAlignment="1">
      <alignment horizontal="left" vertical="center" wrapText="1"/>
    </xf>
    <xf numFmtId="4" fontId="1"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xf>
    <xf numFmtId="0" fontId="1" fillId="4" borderId="1" xfId="0" applyFont="1" applyFill="1" applyBorder="1" applyAlignment="1" applyProtection="1">
      <alignment horizontal="center" vertical="center" wrapText="1"/>
      <protection locked="0"/>
    </xf>
    <xf numFmtId="164" fontId="1" fillId="4" borderId="1" xfId="0" applyNumberFormat="1" applyFont="1" applyFill="1" applyBorder="1" applyAlignment="1" applyProtection="1">
      <alignment horizontal="center" vertical="center" wrapText="1"/>
      <protection locked="0"/>
    </xf>
    <xf numFmtId="4" fontId="1" fillId="5" borderId="1" xfId="0" applyNumberFormat="1" applyFont="1" applyFill="1" applyBorder="1" applyAlignment="1">
      <alignment horizontal="center" vertical="center" wrapText="1"/>
    </xf>
    <xf numFmtId="4" fontId="5" fillId="5" borderId="1" xfId="0" applyNumberFormat="1" applyFont="1" applyFill="1" applyBorder="1" applyAlignment="1">
      <alignment horizontal="center" vertical="center"/>
    </xf>
    <xf numFmtId="3" fontId="1" fillId="4" borderId="1" xfId="0" applyNumberFormat="1" applyFont="1" applyFill="1" applyBorder="1" applyAlignment="1" applyProtection="1">
      <alignment horizontal="center" vertical="center" wrapText="1"/>
      <protection locked="0"/>
    </xf>
    <xf numFmtId="0" fontId="0" fillId="4" borderId="1" xfId="0" applyFill="1" applyBorder="1"/>
    <xf numFmtId="3" fontId="1" fillId="0" borderId="1" xfId="0" applyNumberFormat="1" applyFont="1" applyBorder="1" applyAlignment="1" applyProtection="1">
      <alignment horizontal="center" vertical="center" wrapText="1"/>
      <protection locked="0"/>
    </xf>
    <xf numFmtId="165" fontId="1" fillId="4" borderId="1" xfId="0" applyNumberFormat="1" applyFont="1" applyFill="1" applyBorder="1" applyAlignment="1" applyProtection="1">
      <alignment horizontal="center" vertical="center" wrapText="1"/>
      <protection locked="0"/>
    </xf>
    <xf numFmtId="4" fontId="6" fillId="0" borderId="1" xfId="0" applyNumberFormat="1" applyFont="1" applyBorder="1" applyAlignment="1">
      <alignment horizontal="center" vertical="center" wrapText="1"/>
    </xf>
    <xf numFmtId="0" fontId="6" fillId="4" borderId="1" xfId="0" applyFont="1" applyFill="1" applyBorder="1" applyAlignment="1" applyProtection="1">
      <alignment horizontal="center" vertical="center" wrapText="1"/>
      <protection locked="0"/>
    </xf>
    <xf numFmtId="164" fontId="6" fillId="4" borderId="1" xfId="0" applyNumberFormat="1" applyFont="1" applyFill="1" applyBorder="1" applyAlignment="1" applyProtection="1">
      <alignment horizontal="center" vertical="center" wrapText="1"/>
      <protection locked="0"/>
    </xf>
    <xf numFmtId="3" fontId="6" fillId="4" borderId="1" xfId="0" applyNumberFormat="1" applyFont="1" applyFill="1" applyBorder="1" applyAlignment="1" applyProtection="1">
      <alignment horizontal="center" vertical="center" wrapText="1"/>
      <protection locked="0"/>
    </xf>
    <xf numFmtId="4" fontId="5" fillId="0" borderId="1" xfId="0" applyNumberFormat="1" applyFont="1" applyBorder="1" applyAlignment="1">
      <alignment horizontal="center" vertical="center" wrapText="1"/>
    </xf>
    <xf numFmtId="3" fontId="8" fillId="4" borderId="1" xfId="0" quotePrefix="1" applyNumberFormat="1" applyFont="1" applyFill="1" applyBorder="1" applyAlignment="1" applyProtection="1">
      <alignment horizontal="center" vertical="center"/>
      <protection locked="0"/>
    </xf>
    <xf numFmtId="4" fontId="1" fillId="0" borderId="1" xfId="0" applyNumberFormat="1" applyFont="1" applyBorder="1" applyAlignment="1">
      <alignment horizontal="center" vertical="center"/>
    </xf>
    <xf numFmtId="3" fontId="14" fillId="4" borderId="1" xfId="0" applyNumberFormat="1" applyFont="1" applyFill="1" applyBorder="1" applyAlignment="1" applyProtection="1">
      <alignment horizontal="center" vertical="center" wrapText="1"/>
      <protection locked="0"/>
    </xf>
    <xf numFmtId="3" fontId="40" fillId="4" borderId="1" xfId="0" applyNumberFormat="1" applyFont="1" applyFill="1" applyBorder="1" applyAlignment="1" applyProtection="1">
      <alignment horizontal="center" vertical="center" wrapText="1"/>
      <protection locked="0"/>
    </xf>
    <xf numFmtId="0" fontId="42" fillId="4" borderId="1" xfId="0" applyFont="1" applyFill="1" applyBorder="1" applyAlignment="1" applyProtection="1">
      <alignment horizontal="center" vertical="center"/>
      <protection locked="0"/>
    </xf>
    <xf numFmtId="0" fontId="43" fillId="4" borderId="1" xfId="0" applyFont="1" applyFill="1" applyBorder="1" applyAlignment="1" applyProtection="1">
      <alignment horizontal="center" vertical="center"/>
      <protection locked="0"/>
    </xf>
    <xf numFmtId="3" fontId="42" fillId="4" borderId="1" xfId="0" applyNumberFormat="1" applyFont="1" applyFill="1" applyBorder="1" applyAlignment="1" applyProtection="1">
      <alignment horizontal="center" vertical="center" wrapText="1"/>
      <protection locked="0"/>
    </xf>
    <xf numFmtId="4" fontId="49" fillId="0" borderId="1" xfId="0" applyNumberFormat="1" applyFont="1" applyBorder="1" applyAlignment="1">
      <alignment horizontal="center" vertical="center" wrapText="1"/>
    </xf>
    <xf numFmtId="3" fontId="49" fillId="4" borderId="1" xfId="0" applyNumberFormat="1" applyFont="1" applyFill="1" applyBorder="1" applyAlignment="1" applyProtection="1">
      <alignment horizontal="center" vertical="center" wrapText="1"/>
      <protection locked="0"/>
    </xf>
    <xf numFmtId="165" fontId="49" fillId="4" borderId="1" xfId="0" applyNumberFormat="1" applyFont="1" applyFill="1" applyBorder="1" applyAlignment="1" applyProtection="1">
      <alignment horizontal="center" vertical="center" wrapText="1"/>
      <protection locked="0"/>
    </xf>
    <xf numFmtId="4" fontId="5" fillId="0" borderId="2" xfId="0" applyNumberFormat="1" applyFont="1" applyBorder="1" applyAlignment="1">
      <alignment horizontal="center" vertical="center"/>
    </xf>
    <xf numFmtId="4" fontId="6" fillId="0" borderId="5" xfId="0" applyNumberFormat="1" applyFont="1" applyBorder="1" applyAlignment="1">
      <alignment horizontal="center" vertical="center" wrapText="1"/>
    </xf>
    <xf numFmtId="3" fontId="6" fillId="0" borderId="5" xfId="0" applyNumberFormat="1" applyFont="1" applyBorder="1" applyAlignment="1">
      <alignment horizontal="center" vertical="center" wrapText="1"/>
    </xf>
    <xf numFmtId="3"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wrapText="1"/>
    </xf>
    <xf numFmtId="3" fontId="47" fillId="4" borderId="5" xfId="0" applyNumberFormat="1" applyFont="1" applyFill="1" applyBorder="1" applyAlignment="1" applyProtection="1">
      <alignment horizontal="center" vertical="center" wrapText="1"/>
      <protection locked="0"/>
    </xf>
    <xf numFmtId="165" fontId="47" fillId="4" borderId="5" xfId="0" applyNumberFormat="1" applyFont="1" applyFill="1" applyBorder="1" applyAlignment="1" applyProtection="1">
      <alignment horizontal="center" vertical="center" wrapText="1"/>
      <protection locked="0"/>
    </xf>
    <xf numFmtId="3" fontId="47" fillId="4" borderId="1" xfId="0" applyNumberFormat="1" applyFont="1" applyFill="1" applyBorder="1" applyAlignment="1" applyProtection="1">
      <alignment horizontal="center" vertical="center" wrapText="1"/>
      <protection locked="0"/>
    </xf>
    <xf numFmtId="165" fontId="47" fillId="4" borderId="1" xfId="0" applyNumberFormat="1" applyFont="1" applyFill="1" applyBorder="1" applyAlignment="1" applyProtection="1">
      <alignment horizontal="center" vertical="center" wrapText="1"/>
      <protection locked="0"/>
    </xf>
    <xf numFmtId="0" fontId="37" fillId="0" borderId="1" xfId="0" applyFont="1" applyBorder="1"/>
    <xf numFmtId="3" fontId="1" fillId="0" borderId="15" xfId="0" applyNumberFormat="1" applyFont="1" applyBorder="1" applyAlignment="1">
      <alignment horizontal="center" vertical="center" wrapText="1"/>
    </xf>
    <xf numFmtId="3" fontId="8" fillId="4" borderId="1" xfId="0" quotePrefix="1" applyNumberFormat="1" applyFont="1" applyFill="1" applyBorder="1" applyAlignment="1">
      <alignment horizontal="center" vertical="center"/>
    </xf>
    <xf numFmtId="3" fontId="1" fillId="4" borderId="5" xfId="0" applyNumberFormat="1" applyFont="1" applyFill="1" applyBorder="1" applyAlignment="1" applyProtection="1">
      <alignment horizontal="center" vertical="center" wrapText="1"/>
      <protection locked="0"/>
    </xf>
    <xf numFmtId="4" fontId="1" fillId="4" borderId="5" xfId="0" applyNumberFormat="1" applyFont="1" applyFill="1" applyBorder="1" applyAlignment="1" applyProtection="1">
      <alignment horizontal="center" vertical="center" wrapText="1"/>
      <protection locked="0"/>
    </xf>
    <xf numFmtId="4" fontId="1" fillId="4" borderId="1" xfId="0" applyNumberFormat="1" applyFont="1" applyFill="1" applyBorder="1" applyAlignment="1" applyProtection="1">
      <alignment horizontal="center" vertical="center" wrapText="1"/>
      <protection locked="0"/>
    </xf>
    <xf numFmtId="0" fontId="1" fillId="4" borderId="5" xfId="0" applyFont="1" applyFill="1" applyBorder="1" applyAlignment="1" applyProtection="1">
      <alignment horizontal="center" vertical="center" wrapText="1"/>
      <protection locked="0"/>
    </xf>
    <xf numFmtId="3" fontId="14" fillId="4" borderId="1" xfId="0" applyNumberFormat="1" applyFont="1" applyFill="1" applyBorder="1" applyAlignment="1" applyProtection="1">
      <alignment horizontal="left" vertical="center" wrapText="1"/>
      <protection locked="0"/>
    </xf>
    <xf numFmtId="165" fontId="14" fillId="4" borderId="1" xfId="0" applyNumberFormat="1" applyFont="1" applyFill="1" applyBorder="1" applyAlignment="1" applyProtection="1">
      <alignment horizontal="center" vertical="center" wrapText="1"/>
      <protection locked="0"/>
    </xf>
    <xf numFmtId="0" fontId="0" fillId="3" borderId="1" xfId="0" applyFill="1" applyBorder="1"/>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1" fillId="0" borderId="0" xfId="0" applyFont="1" applyAlignment="1" applyProtection="1">
      <alignment horizontal="left"/>
      <protection locked="0"/>
    </xf>
    <xf numFmtId="0" fontId="1" fillId="0" borderId="0" xfId="0" applyFont="1"/>
    <xf numFmtId="0" fontId="2" fillId="0" borderId="0" xfId="0" applyFont="1"/>
    <xf numFmtId="0" fontId="1" fillId="0" borderId="0" xfId="0" applyFont="1" applyAlignment="1" applyProtection="1">
      <alignment horizontal="left" vertical="center"/>
      <protection locked="0"/>
    </xf>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36" fillId="0" borderId="0" xfId="0" applyFont="1" applyAlignment="1">
      <alignment horizontal="left" vertical="center" wrapText="1"/>
    </xf>
    <xf numFmtId="0" fontId="37" fillId="0" borderId="0" xfId="0" applyFont="1" applyAlignment="1">
      <alignment horizontal="left" vertical="center" wrapText="1"/>
    </xf>
    <xf numFmtId="0" fontId="57" fillId="0" borderId="0" xfId="0" applyFont="1" applyAlignment="1">
      <alignment horizontal="left" vertical="center" wrapText="1"/>
    </xf>
    <xf numFmtId="0" fontId="6" fillId="0" borderId="0" xfId="0" applyFont="1" applyAlignment="1">
      <alignment horizontal="left" vertical="center" wrapText="1"/>
    </xf>
    <xf numFmtId="0" fontId="2" fillId="0" borderId="0" xfId="0" applyFont="1" applyAlignment="1">
      <alignment horizontal="left" vertical="center" wrapText="1"/>
    </xf>
    <xf numFmtId="0" fontId="10" fillId="0" borderId="0" xfId="0" applyFont="1" applyAlignment="1">
      <alignment horizontal="left" vertical="center" wrapText="1"/>
    </xf>
    <xf numFmtId="0" fontId="5" fillId="3" borderId="1" xfId="0" applyFont="1" applyFill="1" applyBorder="1" applyAlignment="1">
      <alignment horizontal="left" vertical="center" wrapText="1"/>
    </xf>
    <xf numFmtId="0" fontId="36" fillId="0" borderId="0" xfId="0" applyFont="1" applyAlignment="1">
      <alignment horizontal="left" vertical="center"/>
    </xf>
    <xf numFmtId="0" fontId="1" fillId="0" borderId="17" xfId="0" applyFont="1" applyBorder="1" applyAlignment="1" applyProtection="1">
      <alignment horizontal="left" vertical="center"/>
      <protection locked="0"/>
    </xf>
    <xf numFmtId="0" fontId="8" fillId="0" borderId="0" xfId="0" applyFont="1" applyAlignment="1">
      <alignment horizontal="left" vertical="center"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15" xfId="1" applyFont="1" applyFill="1" applyBorder="1" applyAlignment="1">
      <alignment horizontal="left" vertical="top" wrapText="1"/>
    </xf>
    <xf numFmtId="0" fontId="50" fillId="3" borderId="0" xfId="0" applyFont="1" applyFill="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3" xfId="1" applyFont="1" applyFill="1" applyBorder="1" applyAlignment="1">
      <alignment horizontal="left" vertical="center" wrapText="1"/>
    </xf>
    <xf numFmtId="0" fontId="8" fillId="3" borderId="4" xfId="1" applyFont="1" applyFill="1" applyBorder="1" applyAlignment="1">
      <alignment horizontal="left" vertical="center" wrapText="1"/>
    </xf>
    <xf numFmtId="0" fontId="8" fillId="3" borderId="15" xfId="1" applyFont="1" applyFill="1" applyBorder="1" applyAlignment="1">
      <alignment horizontal="left" vertical="center" wrapText="1"/>
    </xf>
    <xf numFmtId="0" fontId="5" fillId="3" borderId="17" xfId="0" applyFont="1" applyFill="1" applyBorder="1" applyAlignment="1">
      <alignment horizontal="left" vertical="center" wrapText="1"/>
    </xf>
    <xf numFmtId="0" fontId="6" fillId="5" borderId="0" xfId="0" applyFont="1" applyFill="1" applyAlignment="1">
      <alignment horizontal="center" vertical="center" wrapText="1"/>
    </xf>
  </cellXfs>
  <cellStyles count="61">
    <cellStyle name="20% - Accent1" xfId="9" xr:uid="{DF34F882-9E09-48A9-81C9-CE2A97E4A4BB}"/>
    <cellStyle name="20% - Accent2" xfId="10" xr:uid="{3CEE949A-F34C-4FCA-BEC4-704C1B4F9B3E}"/>
    <cellStyle name="20% - Accent3" xfId="11" xr:uid="{F680CAA9-A4EF-48CF-97AE-82D9D79CABB3}"/>
    <cellStyle name="20% - Accent4" xfId="12" xr:uid="{F11A8CC5-A5D5-49E9-8681-FACBD0C17F4A}"/>
    <cellStyle name="20% - Accent5" xfId="13" xr:uid="{4461B09E-D4CC-41F3-9AD7-2A9A2B6FE56B}"/>
    <cellStyle name="20% - Accent6" xfId="14" xr:uid="{4000ABB6-76B4-47AB-848E-97B92DDC959F}"/>
    <cellStyle name="20% - Accent6 2" xfId="15" xr:uid="{6F012601-11B8-4C04-B72B-FD20B491E3C2}"/>
    <cellStyle name="40% - Accent1" xfId="16" xr:uid="{ED750E17-8E15-4C41-9990-FACA28FC71DC}"/>
    <cellStyle name="40% - Accent2" xfId="17" xr:uid="{37024A4F-58E5-4CB4-9E0B-EDD2384130C9}"/>
    <cellStyle name="40% - Accent3" xfId="18" xr:uid="{B100F37C-AB90-4314-B5B6-AEAEC2A7D9C2}"/>
    <cellStyle name="40% - Accent4" xfId="19" xr:uid="{5E08C95A-C1FC-4FF2-8A8C-9DD1E63712C6}"/>
    <cellStyle name="40% - Accent5" xfId="20" xr:uid="{CC96F9E8-D13D-43DA-82F6-99C509E0F9CE}"/>
    <cellStyle name="40% - Accent6" xfId="21" xr:uid="{48BFA985-F3CA-4763-9340-143B4E98C768}"/>
    <cellStyle name="60% - Accent1" xfId="22" xr:uid="{4B180A64-E829-4C59-A13B-12D70D85FD21}"/>
    <cellStyle name="60% - Accent2" xfId="23" xr:uid="{DF6635F4-2C02-414B-B23C-DE6704F87AD3}"/>
    <cellStyle name="60% - Accent3" xfId="24" xr:uid="{F6289F84-E596-4279-AA5B-83E97267420F}"/>
    <cellStyle name="60% - Accent4" xfId="25" xr:uid="{E3A0922C-0DD8-43C3-BEFE-051E144989F1}"/>
    <cellStyle name="60% - Accent5" xfId="26" xr:uid="{02EBB836-921B-4F7D-BF1A-4802703EE9F2}"/>
    <cellStyle name="60% - Accent6" xfId="27" xr:uid="{EC814BE7-ABB4-49D3-B896-3133FC94F0EA}"/>
    <cellStyle name="Accent1" xfId="28" xr:uid="{DCF96129-D574-4099-A3B5-B851CE831936}"/>
    <cellStyle name="Accent2" xfId="29" xr:uid="{2351F812-E5DF-4F2A-9244-157977711DE3}"/>
    <cellStyle name="Accent3" xfId="30" xr:uid="{D8553D03-EE87-43A1-BAE4-30D360436680}"/>
    <cellStyle name="Accent4" xfId="31" xr:uid="{7D4DDA77-AF69-4A30-9342-7EBC8E13E220}"/>
    <cellStyle name="Accent5" xfId="32" xr:uid="{5C651F84-855F-45DC-98F9-725BCD5F0E1E}"/>
    <cellStyle name="Accent6" xfId="33" xr:uid="{E75F4421-D869-4979-B013-050C485728B8}"/>
    <cellStyle name="Bad" xfId="34" xr:uid="{CAE0E628-466E-48A7-BDC3-BE7717F1B68D}"/>
    <cellStyle name="Calculation" xfId="35" xr:uid="{52E222E2-1904-4088-9F66-C1636B57178A}"/>
    <cellStyle name="Check Cell" xfId="36" xr:uid="{EC4B2DD2-491D-4A10-B876-5537233729FE}"/>
    <cellStyle name="Explanatory Text" xfId="37" xr:uid="{4C1E68CC-2512-42CB-85AD-58E86FD9D979}"/>
    <cellStyle name="Good" xfId="38" xr:uid="{99CE05CD-4A61-4429-A7E2-A10CF4A7D431}"/>
    <cellStyle name="Heading 1" xfId="39" xr:uid="{6DFEF119-D1A1-4FBB-B495-9466570A2150}"/>
    <cellStyle name="Heading 2" xfId="40" xr:uid="{34D556ED-9464-4B52-A5B2-76F2162C0496}"/>
    <cellStyle name="Heading 3" xfId="41" xr:uid="{63223826-AD31-4E3D-99BB-6BB7A73F143B}"/>
    <cellStyle name="Heading 4" xfId="42" xr:uid="{F53D49EE-54E8-4D90-ADC0-9CD55A49520C}"/>
    <cellStyle name="Input" xfId="43" xr:uid="{645AD3CB-0896-4047-8332-CDF1F84A90A9}"/>
    <cellStyle name="Input 2" xfId="44" xr:uid="{7BD2D8D5-0FD6-4028-98CA-014C1114E246}"/>
    <cellStyle name="Linked Cell" xfId="45" xr:uid="{A0BEDBD3-F71C-4717-B03E-7AC9AB8F54DF}"/>
    <cellStyle name="Navadno" xfId="0" builtinId="0"/>
    <cellStyle name="Navadno 2" xfId="1" xr:uid="{F61D6279-23AC-49CE-AE8E-160B68CF1388}"/>
    <cellStyle name="Navadno 2 2" xfId="46" xr:uid="{23CD2BBF-4036-430E-A429-9F306C1F7875}"/>
    <cellStyle name="Navadno 2 3" xfId="8" xr:uid="{813EBE86-787D-45A3-8583-C7B20394FC5B}"/>
    <cellStyle name="Navadno 3" xfId="6" xr:uid="{262A320A-005C-44A9-A777-1AB72758AFA2}"/>
    <cellStyle name="Navadno 3 2" xfId="47" xr:uid="{6F39C0CE-8D41-4D08-A678-E84B479FBE10}"/>
    <cellStyle name="Navadno 4" xfId="5" xr:uid="{8B546E9B-2229-4AE4-B5B8-AC7BA6FAF5F3}"/>
    <cellStyle name="Navadno 5" xfId="48" xr:uid="{B47190B5-3BB6-4C4C-B0D5-33CD235890B0}"/>
    <cellStyle name="Navadno 5 2" xfId="49" xr:uid="{2FDCCB5E-772D-4D16-AC4F-63305E35E150}"/>
    <cellStyle name="Navadno 5 3" xfId="50" xr:uid="{A1687423-F398-4AA9-96E3-BDB1BAE57599}"/>
    <cellStyle name="Navadno 5 4" xfId="51" xr:uid="{7F1A1309-584A-4C0A-95EA-68B7CD6383DC}"/>
    <cellStyle name="Navadno 6" xfId="3" xr:uid="{1B089FCF-EF01-467D-91CB-555D09BAA5D1}"/>
    <cellStyle name="Neutral" xfId="52" xr:uid="{D1A512F6-506A-4154-93C5-2AE32EDF8965}"/>
    <cellStyle name="Normal 2" xfId="7" xr:uid="{EEDE759D-75DA-410C-BB65-A3F858BC6A0A}"/>
    <cellStyle name="Normal 2 2" xfId="53" xr:uid="{635FE1AC-5C7C-4ADF-B5E9-066C8987556F}"/>
    <cellStyle name="Normal_renata - vse-MLEKO-IN-MLECNI" xfId="2" xr:uid="{1897A324-68BE-4DAB-86B1-277840FB9272}"/>
    <cellStyle name="Note" xfId="54" xr:uid="{B57BF0AF-389A-4347-98AD-C5A79F90F415}"/>
    <cellStyle name="Note 2" xfId="55" xr:uid="{273A7BCD-28C5-462C-9C23-6468AD70F1D3}"/>
    <cellStyle name="Output" xfId="56" xr:uid="{136217F1-1929-46E4-822A-60F27766E20C}"/>
    <cellStyle name="S10" xfId="57" xr:uid="{2B98F48C-3462-450C-B5F3-8800640D07AB}"/>
    <cellStyle name="Title" xfId="58" xr:uid="{974FCCF2-04FC-43E6-8F4A-915F0605F689}"/>
    <cellStyle name="Total" xfId="59" xr:uid="{F30C17E8-07B2-41BB-9A64-5A045192EB37}"/>
    <cellStyle name="Valuta 2" xfId="4" xr:uid="{19AF7633-3A64-4269-8357-6E69AF6A0A0A}"/>
    <cellStyle name="Warning Text" xfId="60" xr:uid="{FF73E3F3-E08E-405D-9C07-58C664D195D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765EB-98D1-4D03-B7F2-2A34B3018798}">
  <dimension ref="A1:N131"/>
  <sheetViews>
    <sheetView topLeftCell="A109" zoomScaleNormal="100" workbookViewId="0">
      <selection activeCell="B11" sqref="B11"/>
    </sheetView>
  </sheetViews>
  <sheetFormatPr defaultRowHeight="14.25"/>
  <cols>
    <col min="2" max="2" width="37.875" customWidth="1"/>
    <col min="10" max="10" width="13.5" bestFit="1" customWidth="1"/>
  </cols>
  <sheetData>
    <row r="1" spans="1:10" ht="10.9" customHeight="1">
      <c r="A1" s="174"/>
      <c r="B1" s="174"/>
      <c r="C1" s="174"/>
      <c r="D1" s="1"/>
      <c r="E1" s="2"/>
      <c r="F1" s="175" t="s">
        <v>71</v>
      </c>
      <c r="G1" s="176"/>
      <c r="H1" s="176"/>
      <c r="I1" s="176"/>
      <c r="J1" s="176"/>
    </row>
    <row r="2" spans="1:10">
      <c r="A2" s="177" t="s">
        <v>0</v>
      </c>
      <c r="B2" s="177"/>
      <c r="C2" s="177"/>
      <c r="D2" s="177"/>
      <c r="E2" s="177"/>
      <c r="F2" s="177"/>
      <c r="G2" s="177"/>
      <c r="H2" s="177"/>
      <c r="I2" s="177"/>
      <c r="J2" s="177"/>
    </row>
    <row r="3" spans="1:10" ht="45">
      <c r="A3" s="4" t="s">
        <v>1</v>
      </c>
      <c r="B3" s="4" t="s">
        <v>2</v>
      </c>
      <c r="C3" s="5" t="s">
        <v>3</v>
      </c>
      <c r="D3" s="5" t="s">
        <v>4</v>
      </c>
      <c r="E3" s="6" t="s">
        <v>5</v>
      </c>
      <c r="F3" s="6" t="s">
        <v>6</v>
      </c>
      <c r="G3" s="6" t="s">
        <v>7</v>
      </c>
      <c r="H3" s="6" t="s">
        <v>8</v>
      </c>
      <c r="I3" s="6" t="s">
        <v>9</v>
      </c>
      <c r="J3" s="33" t="s">
        <v>10</v>
      </c>
    </row>
    <row r="4" spans="1:10" ht="22.5">
      <c r="A4" s="7">
        <v>1</v>
      </c>
      <c r="B4" s="7">
        <v>2</v>
      </c>
      <c r="C4" s="8">
        <v>3</v>
      </c>
      <c r="D4" s="8">
        <v>4</v>
      </c>
      <c r="E4" s="8">
        <v>5</v>
      </c>
      <c r="F4" s="8">
        <v>6</v>
      </c>
      <c r="G4" s="9" t="s">
        <v>11</v>
      </c>
      <c r="H4" s="8" t="s">
        <v>12</v>
      </c>
      <c r="I4" s="9" t="s">
        <v>13</v>
      </c>
      <c r="J4" s="34">
        <v>10</v>
      </c>
    </row>
    <row r="5" spans="1:10" ht="14.45" customHeight="1">
      <c r="A5" s="178" t="s">
        <v>277</v>
      </c>
      <c r="B5" s="179"/>
      <c r="C5" s="179"/>
      <c r="D5" s="179"/>
      <c r="E5" s="179"/>
      <c r="F5" s="179"/>
      <c r="G5" s="179"/>
      <c r="H5" s="179"/>
      <c r="I5" s="179"/>
      <c r="J5" s="179"/>
    </row>
    <row r="6" spans="1:10" ht="27">
      <c r="A6" s="31">
        <v>1</v>
      </c>
      <c r="B6" s="86" t="s">
        <v>14</v>
      </c>
      <c r="C6" s="82">
        <v>250</v>
      </c>
      <c r="D6" s="11" t="s">
        <v>15</v>
      </c>
      <c r="E6" s="130"/>
      <c r="F6" s="131"/>
      <c r="G6" s="127">
        <f t="shared" ref="G6" si="0">C6*ROUND(F6, 4)</f>
        <v>0</v>
      </c>
      <c r="H6" s="127">
        <f t="shared" ref="H6" si="1">G6*0.095</f>
        <v>0</v>
      </c>
      <c r="I6" s="127">
        <f t="shared" ref="I6" si="2">G6+H6</f>
        <v>0</v>
      </c>
      <c r="J6" s="82" t="s">
        <v>1112</v>
      </c>
    </row>
    <row r="7" spans="1:10" ht="27">
      <c r="A7" s="31">
        <v>2</v>
      </c>
      <c r="B7" s="86" t="s">
        <v>17</v>
      </c>
      <c r="C7" s="82">
        <v>150</v>
      </c>
      <c r="D7" s="11" t="s">
        <v>15</v>
      </c>
      <c r="E7" s="130"/>
      <c r="F7" s="131"/>
      <c r="G7" s="127">
        <f t="shared" ref="G7:G39" si="3">C7*ROUND(F7, 4)</f>
        <v>0</v>
      </c>
      <c r="H7" s="127">
        <f t="shared" ref="H7:H39" si="4">G7*0.095</f>
        <v>0</v>
      </c>
      <c r="I7" s="127">
        <f t="shared" ref="I7:I39" si="5">G7+H7</f>
        <v>0</v>
      </c>
      <c r="J7" s="82" t="s">
        <v>1112</v>
      </c>
    </row>
    <row r="8" spans="1:10" ht="27">
      <c r="A8" s="31">
        <v>3</v>
      </c>
      <c r="B8" s="86" t="s">
        <v>18</v>
      </c>
      <c r="C8" s="82">
        <v>1400</v>
      </c>
      <c r="D8" s="11" t="s">
        <v>15</v>
      </c>
      <c r="E8" s="130"/>
      <c r="F8" s="131"/>
      <c r="G8" s="127">
        <f t="shared" si="3"/>
        <v>0</v>
      </c>
      <c r="H8" s="127">
        <f t="shared" si="4"/>
        <v>0</v>
      </c>
      <c r="I8" s="127">
        <f t="shared" si="5"/>
        <v>0</v>
      </c>
      <c r="J8" s="82" t="s">
        <v>1112</v>
      </c>
    </row>
    <row r="9" spans="1:10" ht="27">
      <c r="A9" s="31">
        <v>4</v>
      </c>
      <c r="B9" s="86" t="s">
        <v>72</v>
      </c>
      <c r="C9" s="82">
        <v>800</v>
      </c>
      <c r="D9" s="11" t="s">
        <v>15</v>
      </c>
      <c r="E9" s="130"/>
      <c r="F9" s="131"/>
      <c r="G9" s="127">
        <f t="shared" si="3"/>
        <v>0</v>
      </c>
      <c r="H9" s="127">
        <f t="shared" si="4"/>
        <v>0</v>
      </c>
      <c r="I9" s="127">
        <f t="shared" si="5"/>
        <v>0</v>
      </c>
      <c r="J9" s="82" t="s">
        <v>1112</v>
      </c>
    </row>
    <row r="10" spans="1:10">
      <c r="A10" s="31">
        <v>5</v>
      </c>
      <c r="B10" s="86" t="s">
        <v>74</v>
      </c>
      <c r="C10" s="82">
        <v>8000</v>
      </c>
      <c r="D10" s="11" t="s">
        <v>15</v>
      </c>
      <c r="E10" s="130"/>
      <c r="F10" s="131"/>
      <c r="G10" s="127">
        <f t="shared" si="3"/>
        <v>0</v>
      </c>
      <c r="H10" s="127">
        <f t="shared" si="4"/>
        <v>0</v>
      </c>
      <c r="I10" s="127">
        <f t="shared" si="5"/>
        <v>0</v>
      </c>
      <c r="J10" s="82" t="s">
        <v>1112</v>
      </c>
    </row>
    <row r="11" spans="1:10" ht="27">
      <c r="A11" s="31">
        <v>6</v>
      </c>
      <c r="B11" s="86" t="s">
        <v>73</v>
      </c>
      <c r="C11" s="82">
        <v>1000</v>
      </c>
      <c r="D11" s="11" t="s">
        <v>15</v>
      </c>
      <c r="E11" s="130"/>
      <c r="F11" s="131"/>
      <c r="G11" s="127">
        <f t="shared" si="3"/>
        <v>0</v>
      </c>
      <c r="H11" s="127">
        <f t="shared" si="4"/>
        <v>0</v>
      </c>
      <c r="I11" s="127">
        <f t="shared" si="5"/>
        <v>0</v>
      </c>
      <c r="J11" s="82" t="s">
        <v>1112</v>
      </c>
    </row>
    <row r="12" spans="1:10">
      <c r="A12" s="31">
        <v>7</v>
      </c>
      <c r="B12" s="86" t="s">
        <v>77</v>
      </c>
      <c r="C12" s="82">
        <v>500</v>
      </c>
      <c r="D12" s="11" t="s">
        <v>15</v>
      </c>
      <c r="E12" s="130"/>
      <c r="F12" s="131"/>
      <c r="G12" s="127">
        <f t="shared" si="3"/>
        <v>0</v>
      </c>
      <c r="H12" s="127">
        <f t="shared" si="4"/>
        <v>0</v>
      </c>
      <c r="I12" s="127">
        <f t="shared" si="5"/>
        <v>0</v>
      </c>
      <c r="J12" s="82" t="s">
        <v>1112</v>
      </c>
    </row>
    <row r="13" spans="1:10">
      <c r="A13" s="31">
        <v>8</v>
      </c>
      <c r="B13" s="87" t="s">
        <v>78</v>
      </c>
      <c r="C13" s="82">
        <v>200</v>
      </c>
      <c r="D13" s="11" t="s">
        <v>15</v>
      </c>
      <c r="E13" s="130"/>
      <c r="F13" s="131"/>
      <c r="G13" s="127">
        <f t="shared" si="3"/>
        <v>0</v>
      </c>
      <c r="H13" s="127">
        <f t="shared" si="4"/>
        <v>0</v>
      </c>
      <c r="I13" s="127">
        <f t="shared" si="5"/>
        <v>0</v>
      </c>
      <c r="J13" s="82" t="s">
        <v>1112</v>
      </c>
    </row>
    <row r="14" spans="1:10" ht="27">
      <c r="A14" s="31">
        <v>9</v>
      </c>
      <c r="B14" s="86" t="s">
        <v>40</v>
      </c>
      <c r="C14" s="82">
        <v>400</v>
      </c>
      <c r="D14" s="11" t="s">
        <v>22</v>
      </c>
      <c r="E14" s="130"/>
      <c r="F14" s="131"/>
      <c r="G14" s="127">
        <f t="shared" si="3"/>
        <v>0</v>
      </c>
      <c r="H14" s="127">
        <f t="shared" si="4"/>
        <v>0</v>
      </c>
      <c r="I14" s="127">
        <f t="shared" si="5"/>
        <v>0</v>
      </c>
      <c r="J14" s="82" t="s">
        <v>1112</v>
      </c>
    </row>
    <row r="15" spans="1:10" ht="27">
      <c r="A15" s="31">
        <v>10</v>
      </c>
      <c r="B15" s="86" t="s">
        <v>41</v>
      </c>
      <c r="C15" s="82">
        <v>1000</v>
      </c>
      <c r="D15" s="11" t="s">
        <v>22</v>
      </c>
      <c r="E15" s="130"/>
      <c r="F15" s="131"/>
      <c r="G15" s="127">
        <f t="shared" si="3"/>
        <v>0</v>
      </c>
      <c r="H15" s="127">
        <f t="shared" si="4"/>
        <v>0</v>
      </c>
      <c r="I15" s="127">
        <f t="shared" si="5"/>
        <v>0</v>
      </c>
      <c r="J15" s="82" t="s">
        <v>1112</v>
      </c>
    </row>
    <row r="16" spans="1:10">
      <c r="A16" s="31">
        <v>11</v>
      </c>
      <c r="B16" s="86" t="s">
        <v>87</v>
      </c>
      <c r="C16" s="82">
        <v>1200</v>
      </c>
      <c r="D16" s="11" t="s">
        <v>15</v>
      </c>
      <c r="E16" s="130"/>
      <c r="F16" s="131"/>
      <c r="G16" s="127">
        <f t="shared" si="3"/>
        <v>0</v>
      </c>
      <c r="H16" s="127">
        <f t="shared" si="4"/>
        <v>0</v>
      </c>
      <c r="I16" s="127">
        <f t="shared" si="5"/>
        <v>0</v>
      </c>
      <c r="J16" s="82" t="s">
        <v>1112</v>
      </c>
    </row>
    <row r="17" spans="1:10" ht="40.5">
      <c r="A17" s="31">
        <v>12</v>
      </c>
      <c r="B17" s="87" t="s">
        <v>84</v>
      </c>
      <c r="C17" s="31">
        <v>350</v>
      </c>
      <c r="D17" s="11" t="s">
        <v>15</v>
      </c>
      <c r="E17" s="130"/>
      <c r="F17" s="131"/>
      <c r="G17" s="127">
        <f t="shared" si="3"/>
        <v>0</v>
      </c>
      <c r="H17" s="127">
        <f t="shared" si="4"/>
        <v>0</v>
      </c>
      <c r="I17" s="127">
        <f t="shared" si="5"/>
        <v>0</v>
      </c>
      <c r="J17" s="82" t="s">
        <v>1112</v>
      </c>
    </row>
    <row r="18" spans="1:10" ht="40.5">
      <c r="A18" s="31">
        <v>13</v>
      </c>
      <c r="B18" s="87" t="s">
        <v>85</v>
      </c>
      <c r="C18" s="31">
        <v>50</v>
      </c>
      <c r="D18" s="11" t="s">
        <v>15</v>
      </c>
      <c r="E18" s="130"/>
      <c r="F18" s="131"/>
      <c r="G18" s="127">
        <f t="shared" si="3"/>
        <v>0</v>
      </c>
      <c r="H18" s="127">
        <f t="shared" si="4"/>
        <v>0</v>
      </c>
      <c r="I18" s="127">
        <f t="shared" si="5"/>
        <v>0</v>
      </c>
      <c r="J18" s="82" t="s">
        <v>1112</v>
      </c>
    </row>
    <row r="19" spans="1:10" ht="27">
      <c r="A19" s="31">
        <v>14</v>
      </c>
      <c r="B19" s="86" t="s">
        <v>42</v>
      </c>
      <c r="C19" s="82">
        <v>1000</v>
      </c>
      <c r="D19" s="11" t="s">
        <v>15</v>
      </c>
      <c r="E19" s="130"/>
      <c r="F19" s="131"/>
      <c r="G19" s="127">
        <f t="shared" si="3"/>
        <v>0</v>
      </c>
      <c r="H19" s="127">
        <f t="shared" si="4"/>
        <v>0</v>
      </c>
      <c r="I19" s="127">
        <f t="shared" si="5"/>
        <v>0</v>
      </c>
      <c r="J19" s="82" t="s">
        <v>1112</v>
      </c>
    </row>
    <row r="20" spans="1:10" ht="27">
      <c r="A20" s="31">
        <v>15</v>
      </c>
      <c r="B20" s="86" t="s">
        <v>82</v>
      </c>
      <c r="C20" s="82">
        <v>2000</v>
      </c>
      <c r="D20" s="11" t="s">
        <v>15</v>
      </c>
      <c r="E20" s="130"/>
      <c r="F20" s="131"/>
      <c r="G20" s="127">
        <f t="shared" si="3"/>
        <v>0</v>
      </c>
      <c r="H20" s="127">
        <f t="shared" si="4"/>
        <v>0</v>
      </c>
      <c r="I20" s="127">
        <f t="shared" si="5"/>
        <v>0</v>
      </c>
      <c r="J20" s="82" t="s">
        <v>1112</v>
      </c>
    </row>
    <row r="21" spans="1:10" ht="27">
      <c r="A21" s="31">
        <v>16</v>
      </c>
      <c r="B21" s="86" t="s">
        <v>43</v>
      </c>
      <c r="C21" s="82">
        <v>50</v>
      </c>
      <c r="D21" s="11" t="s">
        <v>15</v>
      </c>
      <c r="E21" s="130"/>
      <c r="F21" s="131"/>
      <c r="G21" s="127">
        <f t="shared" si="3"/>
        <v>0</v>
      </c>
      <c r="H21" s="127">
        <f t="shared" si="4"/>
        <v>0</v>
      </c>
      <c r="I21" s="127">
        <f t="shared" si="5"/>
        <v>0</v>
      </c>
      <c r="J21" s="82" t="s">
        <v>1112</v>
      </c>
    </row>
    <row r="22" spans="1:10" ht="27">
      <c r="A22" s="31">
        <v>17</v>
      </c>
      <c r="B22" s="86" t="s">
        <v>990</v>
      </c>
      <c r="C22" s="82">
        <v>12</v>
      </c>
      <c r="D22" s="11" t="s">
        <v>22</v>
      </c>
      <c r="E22" s="130"/>
      <c r="F22" s="131"/>
      <c r="G22" s="127">
        <f t="shared" si="3"/>
        <v>0</v>
      </c>
      <c r="H22" s="127">
        <f t="shared" si="4"/>
        <v>0</v>
      </c>
      <c r="I22" s="127">
        <f t="shared" si="5"/>
        <v>0</v>
      </c>
      <c r="J22" s="82" t="s">
        <v>1112</v>
      </c>
    </row>
    <row r="23" spans="1:10" ht="27">
      <c r="A23" s="31">
        <v>18</v>
      </c>
      <c r="B23" s="86" t="s">
        <v>44</v>
      </c>
      <c r="C23" s="82">
        <v>300</v>
      </c>
      <c r="D23" s="11" t="s">
        <v>15</v>
      </c>
      <c r="E23" s="130"/>
      <c r="F23" s="131"/>
      <c r="G23" s="127">
        <f t="shared" si="3"/>
        <v>0</v>
      </c>
      <c r="H23" s="127">
        <f t="shared" si="4"/>
        <v>0</v>
      </c>
      <c r="I23" s="127">
        <f t="shared" si="5"/>
        <v>0</v>
      </c>
      <c r="J23" s="82" t="s">
        <v>1112</v>
      </c>
    </row>
    <row r="24" spans="1:10" ht="40.5">
      <c r="A24" s="31">
        <v>19</v>
      </c>
      <c r="B24" s="86" t="s">
        <v>96</v>
      </c>
      <c r="C24" s="82">
        <v>800</v>
      </c>
      <c r="D24" s="11" t="s">
        <v>22</v>
      </c>
      <c r="E24" s="130"/>
      <c r="F24" s="131"/>
      <c r="G24" s="127">
        <f t="shared" si="3"/>
        <v>0</v>
      </c>
      <c r="H24" s="127">
        <f t="shared" si="4"/>
        <v>0</v>
      </c>
      <c r="I24" s="127">
        <f t="shared" si="5"/>
        <v>0</v>
      </c>
      <c r="J24" s="82" t="s">
        <v>1112</v>
      </c>
    </row>
    <row r="25" spans="1:10" ht="27">
      <c r="A25" s="31">
        <v>20</v>
      </c>
      <c r="B25" s="86" t="s">
        <v>45</v>
      </c>
      <c r="C25" s="82">
        <v>1000</v>
      </c>
      <c r="D25" s="11" t="s">
        <v>22</v>
      </c>
      <c r="E25" s="130"/>
      <c r="F25" s="131"/>
      <c r="G25" s="127">
        <f t="shared" si="3"/>
        <v>0</v>
      </c>
      <c r="H25" s="127">
        <f t="shared" si="4"/>
        <v>0</v>
      </c>
      <c r="I25" s="127">
        <f t="shared" si="5"/>
        <v>0</v>
      </c>
      <c r="J25" s="82" t="s">
        <v>1112</v>
      </c>
    </row>
    <row r="26" spans="1:10" ht="27">
      <c r="A26" s="31">
        <v>21</v>
      </c>
      <c r="B26" s="86" t="s">
        <v>93</v>
      </c>
      <c r="C26" s="82">
        <v>50</v>
      </c>
      <c r="D26" s="11" t="s">
        <v>22</v>
      </c>
      <c r="E26" s="130"/>
      <c r="F26" s="131"/>
      <c r="G26" s="127">
        <f t="shared" si="3"/>
        <v>0</v>
      </c>
      <c r="H26" s="127">
        <f t="shared" si="4"/>
        <v>0</v>
      </c>
      <c r="I26" s="127">
        <f t="shared" si="5"/>
        <v>0</v>
      </c>
      <c r="J26" s="82" t="s">
        <v>1112</v>
      </c>
    </row>
    <row r="27" spans="1:10">
      <c r="A27" s="31">
        <v>22</v>
      </c>
      <c r="B27" s="86" t="s">
        <v>94</v>
      </c>
      <c r="C27" s="82">
        <v>40</v>
      </c>
      <c r="D27" s="11" t="s">
        <v>22</v>
      </c>
      <c r="E27" s="130"/>
      <c r="F27" s="131"/>
      <c r="G27" s="127">
        <f t="shared" si="3"/>
        <v>0</v>
      </c>
      <c r="H27" s="127">
        <f t="shared" si="4"/>
        <v>0</v>
      </c>
      <c r="I27" s="127">
        <f t="shared" si="5"/>
        <v>0</v>
      </c>
      <c r="J27" s="82" t="s">
        <v>1112</v>
      </c>
    </row>
    <row r="28" spans="1:10">
      <c r="A28" s="31">
        <v>23</v>
      </c>
      <c r="B28" s="86" t="s">
        <v>95</v>
      </c>
      <c r="C28" s="82">
        <v>600</v>
      </c>
      <c r="D28" s="11" t="s">
        <v>22</v>
      </c>
      <c r="E28" s="130"/>
      <c r="F28" s="131"/>
      <c r="G28" s="127">
        <f t="shared" si="3"/>
        <v>0</v>
      </c>
      <c r="H28" s="127">
        <f t="shared" si="4"/>
        <v>0</v>
      </c>
      <c r="I28" s="127">
        <f t="shared" si="5"/>
        <v>0</v>
      </c>
      <c r="J28" s="82" t="s">
        <v>1112</v>
      </c>
    </row>
    <row r="29" spans="1:10" ht="27">
      <c r="A29" s="31">
        <v>24</v>
      </c>
      <c r="B29" s="86" t="s">
        <v>46</v>
      </c>
      <c r="C29" s="82">
        <v>100</v>
      </c>
      <c r="D29" s="11" t="s">
        <v>22</v>
      </c>
      <c r="E29" s="130"/>
      <c r="F29" s="131"/>
      <c r="G29" s="127">
        <f t="shared" si="3"/>
        <v>0</v>
      </c>
      <c r="H29" s="127">
        <f t="shared" si="4"/>
        <v>0</v>
      </c>
      <c r="I29" s="127">
        <f t="shared" si="5"/>
        <v>0</v>
      </c>
      <c r="J29" s="82" t="s">
        <v>1112</v>
      </c>
    </row>
    <row r="30" spans="1:10" ht="27">
      <c r="A30" s="31">
        <v>25</v>
      </c>
      <c r="B30" s="86" t="s">
        <v>47</v>
      </c>
      <c r="C30" s="82">
        <v>800</v>
      </c>
      <c r="D30" s="11" t="s">
        <v>22</v>
      </c>
      <c r="E30" s="130"/>
      <c r="F30" s="131"/>
      <c r="G30" s="127">
        <f t="shared" si="3"/>
        <v>0</v>
      </c>
      <c r="H30" s="127">
        <f t="shared" si="4"/>
        <v>0</v>
      </c>
      <c r="I30" s="127">
        <f t="shared" si="5"/>
        <v>0</v>
      </c>
      <c r="J30" s="82" t="s">
        <v>1112</v>
      </c>
    </row>
    <row r="31" spans="1:10">
      <c r="A31" s="31">
        <v>26</v>
      </c>
      <c r="B31" s="86" t="s">
        <v>48</v>
      </c>
      <c r="C31" s="82">
        <v>200</v>
      </c>
      <c r="D31" s="11" t="s">
        <v>22</v>
      </c>
      <c r="E31" s="130"/>
      <c r="F31" s="131"/>
      <c r="G31" s="127">
        <f t="shared" si="3"/>
        <v>0</v>
      </c>
      <c r="H31" s="127">
        <f t="shared" si="4"/>
        <v>0</v>
      </c>
      <c r="I31" s="127">
        <f t="shared" si="5"/>
        <v>0</v>
      </c>
      <c r="J31" s="82" t="s">
        <v>1112</v>
      </c>
    </row>
    <row r="32" spans="1:10">
      <c r="A32" s="31">
        <v>27</v>
      </c>
      <c r="B32" s="86" t="s">
        <v>49</v>
      </c>
      <c r="C32" s="82">
        <v>350</v>
      </c>
      <c r="D32" s="11" t="s">
        <v>22</v>
      </c>
      <c r="E32" s="130"/>
      <c r="F32" s="131"/>
      <c r="G32" s="127">
        <f t="shared" si="3"/>
        <v>0</v>
      </c>
      <c r="H32" s="127">
        <f t="shared" si="4"/>
        <v>0</v>
      </c>
      <c r="I32" s="127">
        <f t="shared" si="5"/>
        <v>0</v>
      </c>
      <c r="J32" s="82" t="s">
        <v>1112</v>
      </c>
    </row>
    <row r="33" spans="1:14">
      <c r="A33" s="31">
        <v>28</v>
      </c>
      <c r="B33" s="88" t="s">
        <v>117</v>
      </c>
      <c r="C33" s="82">
        <v>200</v>
      </c>
      <c r="D33" s="11" t="s">
        <v>22</v>
      </c>
      <c r="E33" s="130"/>
      <c r="F33" s="131"/>
      <c r="G33" s="127">
        <f t="shared" si="3"/>
        <v>0</v>
      </c>
      <c r="H33" s="127">
        <f t="shared" si="4"/>
        <v>0</v>
      </c>
      <c r="I33" s="127">
        <f t="shared" si="5"/>
        <v>0</v>
      </c>
      <c r="J33" s="82" t="s">
        <v>1112</v>
      </c>
    </row>
    <row r="34" spans="1:14">
      <c r="A34" s="31">
        <v>29</v>
      </c>
      <c r="B34" s="86" t="s">
        <v>52</v>
      </c>
      <c r="C34" s="82">
        <v>100</v>
      </c>
      <c r="D34" s="11" t="s">
        <v>22</v>
      </c>
      <c r="E34" s="130"/>
      <c r="F34" s="131"/>
      <c r="G34" s="127">
        <f t="shared" si="3"/>
        <v>0</v>
      </c>
      <c r="H34" s="127">
        <f t="shared" si="4"/>
        <v>0</v>
      </c>
      <c r="I34" s="127">
        <f t="shared" si="5"/>
        <v>0</v>
      </c>
      <c r="J34" s="82" t="s">
        <v>1112</v>
      </c>
    </row>
    <row r="35" spans="1:14">
      <c r="A35" s="31">
        <v>30</v>
      </c>
      <c r="B35" s="86" t="s">
        <v>112</v>
      </c>
      <c r="C35" s="82">
        <v>50</v>
      </c>
      <c r="D35" s="11" t="s">
        <v>22</v>
      </c>
      <c r="E35" s="130"/>
      <c r="F35" s="131"/>
      <c r="G35" s="127">
        <f t="shared" si="3"/>
        <v>0</v>
      </c>
      <c r="H35" s="127">
        <f t="shared" si="4"/>
        <v>0</v>
      </c>
      <c r="I35" s="127">
        <f t="shared" si="5"/>
        <v>0</v>
      </c>
      <c r="J35" s="82" t="s">
        <v>1112</v>
      </c>
    </row>
    <row r="36" spans="1:14">
      <c r="A36" s="31">
        <v>31</v>
      </c>
      <c r="B36" s="86" t="s">
        <v>111</v>
      </c>
      <c r="C36" s="82">
        <v>100</v>
      </c>
      <c r="D36" s="11" t="s">
        <v>22</v>
      </c>
      <c r="E36" s="130"/>
      <c r="F36" s="131"/>
      <c r="G36" s="127">
        <f t="shared" si="3"/>
        <v>0</v>
      </c>
      <c r="H36" s="127">
        <f t="shared" si="4"/>
        <v>0</v>
      </c>
      <c r="I36" s="127">
        <f t="shared" si="5"/>
        <v>0</v>
      </c>
      <c r="J36" s="82" t="s">
        <v>1112</v>
      </c>
    </row>
    <row r="37" spans="1:14">
      <c r="A37" s="31">
        <v>32</v>
      </c>
      <c r="B37" s="86" t="s">
        <v>109</v>
      </c>
      <c r="C37" s="82">
        <v>100</v>
      </c>
      <c r="D37" s="11" t="s">
        <v>22</v>
      </c>
      <c r="E37" s="130"/>
      <c r="F37" s="131"/>
      <c r="G37" s="127">
        <f t="shared" si="3"/>
        <v>0</v>
      </c>
      <c r="H37" s="127">
        <f t="shared" si="4"/>
        <v>0</v>
      </c>
      <c r="I37" s="127">
        <f t="shared" si="5"/>
        <v>0</v>
      </c>
      <c r="J37" s="82" t="s">
        <v>1112</v>
      </c>
    </row>
    <row r="38" spans="1:14">
      <c r="A38" s="31">
        <v>33</v>
      </c>
      <c r="B38" s="86" t="s">
        <v>110</v>
      </c>
      <c r="C38" s="82">
        <v>100</v>
      </c>
      <c r="D38" s="11" t="s">
        <v>22</v>
      </c>
      <c r="E38" s="130"/>
      <c r="F38" s="131"/>
      <c r="G38" s="127">
        <f t="shared" si="3"/>
        <v>0</v>
      </c>
      <c r="H38" s="127">
        <f t="shared" si="4"/>
        <v>0</v>
      </c>
      <c r="I38" s="127">
        <f t="shared" si="5"/>
        <v>0</v>
      </c>
      <c r="J38" s="82" t="s">
        <v>1112</v>
      </c>
    </row>
    <row r="39" spans="1:14" ht="27">
      <c r="A39" s="31">
        <v>34</v>
      </c>
      <c r="B39" s="86" t="s">
        <v>53</v>
      </c>
      <c r="C39" s="82">
        <v>200</v>
      </c>
      <c r="D39" s="11" t="s">
        <v>22</v>
      </c>
      <c r="E39" s="130"/>
      <c r="F39" s="131"/>
      <c r="G39" s="127">
        <f t="shared" si="3"/>
        <v>0</v>
      </c>
      <c r="H39" s="127">
        <f t="shared" si="4"/>
        <v>0</v>
      </c>
      <c r="I39" s="127">
        <f t="shared" si="5"/>
        <v>0</v>
      </c>
      <c r="J39" s="82" t="s">
        <v>1112</v>
      </c>
    </row>
    <row r="40" spans="1:14">
      <c r="A40" s="15"/>
      <c r="B40" s="16" t="s">
        <v>20</v>
      </c>
      <c r="C40" s="17" t="s">
        <v>16</v>
      </c>
      <c r="D40" s="17" t="s">
        <v>16</v>
      </c>
      <c r="E40" s="17" t="s">
        <v>16</v>
      </c>
      <c r="F40" s="18" t="s">
        <v>16</v>
      </c>
      <c r="G40" s="128">
        <f ca="1">G6:G40</f>
        <v>0</v>
      </c>
      <c r="H40" s="128">
        <f>SUM(H6:H39)</f>
        <v>0</v>
      </c>
      <c r="I40" s="128">
        <f>SUM(I6:I39)</f>
        <v>0</v>
      </c>
      <c r="J40" s="129">
        <f>SUM(J6:J9)</f>
        <v>0</v>
      </c>
    </row>
    <row r="41" spans="1:14">
      <c r="A41" s="172" t="s">
        <v>21</v>
      </c>
      <c r="B41" s="173"/>
      <c r="C41" s="173"/>
      <c r="D41" s="173"/>
      <c r="E41" s="173"/>
      <c r="F41" s="173"/>
      <c r="G41" s="173"/>
      <c r="H41" s="173"/>
      <c r="I41" s="173"/>
      <c r="J41" s="173"/>
      <c r="N41" s="32"/>
    </row>
    <row r="42" spans="1:14" ht="27">
      <c r="A42" s="10">
        <v>1</v>
      </c>
      <c r="B42" s="86" t="s">
        <v>991</v>
      </c>
      <c r="C42" s="82">
        <v>400</v>
      </c>
      <c r="D42" s="11" t="s">
        <v>22</v>
      </c>
      <c r="E42" s="130"/>
      <c r="F42" s="131"/>
      <c r="G42" s="132">
        <f t="shared" ref="G42" si="6">C42*ROUND(F42, 4)</f>
        <v>0</v>
      </c>
      <c r="H42" s="132">
        <f t="shared" ref="H42" si="7">G42*0.095</f>
        <v>0</v>
      </c>
      <c r="I42" s="132">
        <f t="shared" ref="I42:I85" si="8">G42+H42</f>
        <v>0</v>
      </c>
      <c r="J42" s="134"/>
    </row>
    <row r="43" spans="1:14" ht="27">
      <c r="A43" s="10">
        <v>2</v>
      </c>
      <c r="B43" s="86" t="s">
        <v>83</v>
      </c>
      <c r="C43" s="82">
        <v>100</v>
      </c>
      <c r="D43" s="11" t="s">
        <v>22</v>
      </c>
      <c r="E43" s="130"/>
      <c r="F43" s="131"/>
      <c r="G43" s="132">
        <f t="shared" ref="G43:G82" si="9">C43*ROUND(F43, 4)</f>
        <v>0</v>
      </c>
      <c r="H43" s="132">
        <f t="shared" ref="H43:H82" si="10">G43*0.095</f>
        <v>0</v>
      </c>
      <c r="I43" s="132">
        <f t="shared" ref="I43:I82" si="11">G43+H43</f>
        <v>0</v>
      </c>
      <c r="J43" s="134"/>
    </row>
    <row r="44" spans="1:14">
      <c r="A44" s="10">
        <v>3</v>
      </c>
      <c r="B44" s="89" t="s">
        <v>80</v>
      </c>
      <c r="C44" s="82">
        <v>250</v>
      </c>
      <c r="D44" s="11" t="s">
        <v>22</v>
      </c>
      <c r="E44" s="130"/>
      <c r="F44" s="131"/>
      <c r="G44" s="132">
        <f t="shared" si="9"/>
        <v>0</v>
      </c>
      <c r="H44" s="132">
        <f t="shared" si="10"/>
        <v>0</v>
      </c>
      <c r="I44" s="132">
        <f t="shared" si="11"/>
        <v>0</v>
      </c>
      <c r="J44" s="134"/>
    </row>
    <row r="45" spans="1:14">
      <c r="A45" s="10">
        <v>4</v>
      </c>
      <c r="B45" s="89" t="s">
        <v>23</v>
      </c>
      <c r="C45" s="82">
        <v>400</v>
      </c>
      <c r="D45" s="11" t="s">
        <v>22</v>
      </c>
      <c r="E45" s="130"/>
      <c r="F45" s="131"/>
      <c r="G45" s="132">
        <f t="shared" si="9"/>
        <v>0</v>
      </c>
      <c r="H45" s="132">
        <f t="shared" si="10"/>
        <v>0</v>
      </c>
      <c r="I45" s="132">
        <f t="shared" si="11"/>
        <v>0</v>
      </c>
      <c r="J45" s="134"/>
    </row>
    <row r="46" spans="1:14">
      <c r="A46" s="10">
        <v>5</v>
      </c>
      <c r="B46" s="89" t="s">
        <v>81</v>
      </c>
      <c r="C46" s="82">
        <v>300</v>
      </c>
      <c r="D46" s="11" t="s">
        <v>15</v>
      </c>
      <c r="E46" s="130"/>
      <c r="F46" s="131"/>
      <c r="G46" s="132">
        <f t="shared" si="9"/>
        <v>0</v>
      </c>
      <c r="H46" s="132">
        <f t="shared" si="10"/>
        <v>0</v>
      </c>
      <c r="I46" s="132">
        <f t="shared" si="11"/>
        <v>0</v>
      </c>
      <c r="J46" s="14"/>
    </row>
    <row r="47" spans="1:14">
      <c r="A47" s="10">
        <v>6</v>
      </c>
      <c r="B47" s="86" t="s">
        <v>79</v>
      </c>
      <c r="C47" s="82">
        <v>100</v>
      </c>
      <c r="D47" s="11" t="s">
        <v>22</v>
      </c>
      <c r="E47" s="130"/>
      <c r="F47" s="131"/>
      <c r="G47" s="132">
        <f t="shared" si="9"/>
        <v>0</v>
      </c>
      <c r="H47" s="132">
        <f t="shared" si="10"/>
        <v>0</v>
      </c>
      <c r="I47" s="132">
        <f t="shared" si="11"/>
        <v>0</v>
      </c>
      <c r="J47" s="135"/>
    </row>
    <row r="48" spans="1:14">
      <c r="A48" s="10">
        <v>7</v>
      </c>
      <c r="B48" s="89" t="s">
        <v>86</v>
      </c>
      <c r="C48" s="82">
        <v>100</v>
      </c>
      <c r="D48" s="11" t="s">
        <v>22</v>
      </c>
      <c r="E48" s="130"/>
      <c r="F48" s="131"/>
      <c r="G48" s="132">
        <f t="shared" si="9"/>
        <v>0</v>
      </c>
      <c r="H48" s="132">
        <f t="shared" si="10"/>
        <v>0</v>
      </c>
      <c r="I48" s="132">
        <f t="shared" si="11"/>
        <v>0</v>
      </c>
      <c r="J48" s="14"/>
    </row>
    <row r="49" spans="1:10">
      <c r="A49" s="10">
        <v>8</v>
      </c>
      <c r="B49" s="89" t="s">
        <v>24</v>
      </c>
      <c r="C49" s="82">
        <v>100</v>
      </c>
      <c r="D49" s="11" t="s">
        <v>22</v>
      </c>
      <c r="E49" s="130"/>
      <c r="F49" s="131"/>
      <c r="G49" s="132">
        <f t="shared" si="9"/>
        <v>0</v>
      </c>
      <c r="H49" s="132">
        <f t="shared" si="10"/>
        <v>0</v>
      </c>
      <c r="I49" s="132">
        <f t="shared" si="11"/>
        <v>0</v>
      </c>
      <c r="J49" s="14"/>
    </row>
    <row r="50" spans="1:10">
      <c r="A50" s="10">
        <v>9</v>
      </c>
      <c r="B50" s="89" t="s">
        <v>88</v>
      </c>
      <c r="C50" s="82">
        <v>100</v>
      </c>
      <c r="D50" s="11" t="s">
        <v>22</v>
      </c>
      <c r="E50" s="130"/>
      <c r="F50" s="131"/>
      <c r="G50" s="132">
        <f t="shared" si="9"/>
        <v>0</v>
      </c>
      <c r="H50" s="132">
        <f t="shared" si="10"/>
        <v>0</v>
      </c>
      <c r="I50" s="132">
        <f t="shared" si="11"/>
        <v>0</v>
      </c>
      <c r="J50" s="134"/>
    </row>
    <row r="51" spans="1:10">
      <c r="A51" s="10">
        <v>10</v>
      </c>
      <c r="B51" s="89" t="s">
        <v>115</v>
      </c>
      <c r="C51" s="82">
        <v>100</v>
      </c>
      <c r="D51" s="11" t="s">
        <v>22</v>
      </c>
      <c r="E51" s="130"/>
      <c r="F51" s="131"/>
      <c r="G51" s="132">
        <f t="shared" si="9"/>
        <v>0</v>
      </c>
      <c r="H51" s="132">
        <f t="shared" si="10"/>
        <v>0</v>
      </c>
      <c r="I51" s="132">
        <f t="shared" si="11"/>
        <v>0</v>
      </c>
      <c r="J51" s="134"/>
    </row>
    <row r="52" spans="1:10">
      <c r="A52" s="10">
        <v>11</v>
      </c>
      <c r="B52" s="89" t="s">
        <v>114</v>
      </c>
      <c r="C52" s="82">
        <v>200</v>
      </c>
      <c r="D52" s="11" t="s">
        <v>22</v>
      </c>
      <c r="E52" s="130"/>
      <c r="F52" s="131"/>
      <c r="G52" s="132">
        <f t="shared" si="9"/>
        <v>0</v>
      </c>
      <c r="H52" s="132">
        <f t="shared" si="10"/>
        <v>0</v>
      </c>
      <c r="I52" s="132">
        <f t="shared" si="11"/>
        <v>0</v>
      </c>
      <c r="J52" s="134"/>
    </row>
    <row r="53" spans="1:10" ht="26.25" customHeight="1">
      <c r="A53" s="10">
        <v>12</v>
      </c>
      <c r="B53" s="86" t="s">
        <v>113</v>
      </c>
      <c r="C53" s="82">
        <v>100</v>
      </c>
      <c r="D53" s="11" t="s">
        <v>22</v>
      </c>
      <c r="E53" s="130"/>
      <c r="F53" s="131"/>
      <c r="G53" s="132">
        <f t="shared" si="9"/>
        <v>0</v>
      </c>
      <c r="H53" s="132">
        <f t="shared" si="10"/>
        <v>0</v>
      </c>
      <c r="I53" s="132">
        <f t="shared" si="11"/>
        <v>0</v>
      </c>
      <c r="J53" s="134"/>
    </row>
    <row r="54" spans="1:10" ht="27">
      <c r="A54" s="10">
        <v>13</v>
      </c>
      <c r="B54" s="86" t="s">
        <v>25</v>
      </c>
      <c r="C54" s="82">
        <v>50</v>
      </c>
      <c r="D54" s="11" t="s">
        <v>22</v>
      </c>
      <c r="E54" s="130"/>
      <c r="F54" s="131"/>
      <c r="G54" s="132">
        <f t="shared" si="9"/>
        <v>0</v>
      </c>
      <c r="H54" s="132">
        <f t="shared" si="10"/>
        <v>0</v>
      </c>
      <c r="I54" s="132">
        <f t="shared" si="11"/>
        <v>0</v>
      </c>
      <c r="J54" s="134"/>
    </row>
    <row r="55" spans="1:10" ht="27">
      <c r="A55" s="10">
        <v>14</v>
      </c>
      <c r="B55" s="86" t="s">
        <v>89</v>
      </c>
      <c r="C55" s="82">
        <v>18000</v>
      </c>
      <c r="D55" s="11" t="s">
        <v>22</v>
      </c>
      <c r="E55" s="130"/>
      <c r="F55" s="131"/>
      <c r="G55" s="132">
        <f t="shared" si="9"/>
        <v>0</v>
      </c>
      <c r="H55" s="132">
        <f t="shared" si="10"/>
        <v>0</v>
      </c>
      <c r="I55" s="132">
        <f t="shared" si="11"/>
        <v>0</v>
      </c>
      <c r="J55" s="134"/>
    </row>
    <row r="56" spans="1:10" ht="27">
      <c r="A56" s="10">
        <v>15</v>
      </c>
      <c r="B56" s="86" t="s">
        <v>90</v>
      </c>
      <c r="C56" s="82">
        <v>20</v>
      </c>
      <c r="D56" s="11" t="s">
        <v>22</v>
      </c>
      <c r="E56" s="130"/>
      <c r="F56" s="131"/>
      <c r="G56" s="132">
        <f t="shared" si="9"/>
        <v>0</v>
      </c>
      <c r="H56" s="132">
        <f t="shared" si="10"/>
        <v>0</v>
      </c>
      <c r="I56" s="132">
        <f t="shared" si="11"/>
        <v>0</v>
      </c>
      <c r="J56" s="134"/>
    </row>
    <row r="57" spans="1:10">
      <c r="A57" s="10">
        <v>16</v>
      </c>
      <c r="B57" s="86" t="s">
        <v>91</v>
      </c>
      <c r="C57" s="82">
        <v>1500</v>
      </c>
      <c r="D57" s="11" t="s">
        <v>15</v>
      </c>
      <c r="E57" s="130"/>
      <c r="F57" s="131"/>
      <c r="G57" s="132">
        <f t="shared" si="9"/>
        <v>0</v>
      </c>
      <c r="H57" s="132">
        <f t="shared" si="10"/>
        <v>0</v>
      </c>
      <c r="I57" s="132">
        <f t="shared" si="11"/>
        <v>0</v>
      </c>
      <c r="J57" s="134"/>
    </row>
    <row r="58" spans="1:10" ht="27">
      <c r="A58" s="10">
        <v>17</v>
      </c>
      <c r="B58" s="86" t="s">
        <v>92</v>
      </c>
      <c r="C58" s="82">
        <v>200</v>
      </c>
      <c r="D58" s="11" t="s">
        <v>22</v>
      </c>
      <c r="E58" s="130"/>
      <c r="F58" s="131"/>
      <c r="G58" s="132">
        <f t="shared" si="9"/>
        <v>0</v>
      </c>
      <c r="H58" s="132">
        <f t="shared" si="10"/>
        <v>0</v>
      </c>
      <c r="I58" s="132">
        <f t="shared" si="11"/>
        <v>0</v>
      </c>
      <c r="J58" s="134"/>
    </row>
    <row r="59" spans="1:10" ht="27">
      <c r="A59" s="10">
        <v>18</v>
      </c>
      <c r="B59" s="86" t="s">
        <v>26</v>
      </c>
      <c r="C59" s="82">
        <v>50</v>
      </c>
      <c r="D59" s="11" t="s">
        <v>22</v>
      </c>
      <c r="E59" s="130"/>
      <c r="F59" s="131"/>
      <c r="G59" s="132">
        <f t="shared" si="9"/>
        <v>0</v>
      </c>
      <c r="H59" s="132">
        <f t="shared" si="10"/>
        <v>0</v>
      </c>
      <c r="I59" s="132">
        <f t="shared" si="11"/>
        <v>0</v>
      </c>
      <c r="J59" s="134"/>
    </row>
    <row r="60" spans="1:10" ht="27">
      <c r="A60" s="10">
        <v>19</v>
      </c>
      <c r="B60" s="86" t="s">
        <v>27</v>
      </c>
      <c r="C60" s="82">
        <v>300</v>
      </c>
      <c r="D60" s="11" t="s">
        <v>22</v>
      </c>
      <c r="E60" s="130"/>
      <c r="F60" s="131"/>
      <c r="G60" s="132">
        <f t="shared" si="9"/>
        <v>0</v>
      </c>
      <c r="H60" s="132">
        <f t="shared" si="10"/>
        <v>0</v>
      </c>
      <c r="I60" s="132">
        <f t="shared" si="11"/>
        <v>0</v>
      </c>
      <c r="J60" s="134"/>
    </row>
    <row r="61" spans="1:10" ht="27">
      <c r="A61" s="10">
        <v>20</v>
      </c>
      <c r="B61" s="86" t="s">
        <v>28</v>
      </c>
      <c r="C61" s="82">
        <v>200</v>
      </c>
      <c r="D61" s="11" t="s">
        <v>22</v>
      </c>
      <c r="E61" s="130"/>
      <c r="F61" s="131"/>
      <c r="G61" s="132">
        <f t="shared" si="9"/>
        <v>0</v>
      </c>
      <c r="H61" s="132">
        <f t="shared" si="10"/>
        <v>0</v>
      </c>
      <c r="I61" s="132">
        <f t="shared" si="11"/>
        <v>0</v>
      </c>
      <c r="J61" s="134"/>
    </row>
    <row r="62" spans="1:10">
      <c r="A62" s="10">
        <v>21</v>
      </c>
      <c r="B62" s="86" t="s">
        <v>100</v>
      </c>
      <c r="C62" s="82">
        <v>10</v>
      </c>
      <c r="D62" s="11" t="s">
        <v>22</v>
      </c>
      <c r="E62" s="130"/>
      <c r="F62" s="131"/>
      <c r="G62" s="132">
        <f t="shared" si="9"/>
        <v>0</v>
      </c>
      <c r="H62" s="132">
        <f t="shared" si="10"/>
        <v>0</v>
      </c>
      <c r="I62" s="132">
        <f t="shared" si="11"/>
        <v>0</v>
      </c>
      <c r="J62" s="134"/>
    </row>
    <row r="63" spans="1:10">
      <c r="A63" s="10">
        <v>22</v>
      </c>
      <c r="B63" s="86" t="s">
        <v>101</v>
      </c>
      <c r="C63" s="82">
        <v>10</v>
      </c>
      <c r="D63" s="11" t="s">
        <v>22</v>
      </c>
      <c r="E63" s="130"/>
      <c r="F63" s="131"/>
      <c r="G63" s="132">
        <f t="shared" si="9"/>
        <v>0</v>
      </c>
      <c r="H63" s="132">
        <f t="shared" si="10"/>
        <v>0</v>
      </c>
      <c r="I63" s="132">
        <f t="shared" si="11"/>
        <v>0</v>
      </c>
      <c r="J63" s="134"/>
    </row>
    <row r="64" spans="1:10" ht="27">
      <c r="A64" s="10">
        <v>23</v>
      </c>
      <c r="B64" s="86" t="s">
        <v>29</v>
      </c>
      <c r="C64" s="82">
        <v>200</v>
      </c>
      <c r="D64" s="11" t="s">
        <v>22</v>
      </c>
      <c r="E64" s="130"/>
      <c r="F64" s="131"/>
      <c r="G64" s="132">
        <f t="shared" si="9"/>
        <v>0</v>
      </c>
      <c r="H64" s="132">
        <f t="shared" si="10"/>
        <v>0</v>
      </c>
      <c r="I64" s="132">
        <f t="shared" si="11"/>
        <v>0</v>
      </c>
      <c r="J64" s="134"/>
    </row>
    <row r="65" spans="1:10" ht="27">
      <c r="A65" s="10">
        <v>24</v>
      </c>
      <c r="B65" s="86" t="s">
        <v>98</v>
      </c>
      <c r="C65" s="82">
        <v>400</v>
      </c>
      <c r="D65" s="11" t="s">
        <v>22</v>
      </c>
      <c r="E65" s="130"/>
      <c r="F65" s="131"/>
      <c r="G65" s="132">
        <f t="shared" si="9"/>
        <v>0</v>
      </c>
      <c r="H65" s="132">
        <f t="shared" si="10"/>
        <v>0</v>
      </c>
      <c r="I65" s="132">
        <f t="shared" si="11"/>
        <v>0</v>
      </c>
      <c r="J65" s="134"/>
    </row>
    <row r="66" spans="1:10">
      <c r="A66" s="10">
        <v>25</v>
      </c>
      <c r="B66" s="86" t="s">
        <v>1108</v>
      </c>
      <c r="C66" s="82">
        <v>150</v>
      </c>
      <c r="D66" s="11" t="s">
        <v>22</v>
      </c>
      <c r="E66" s="130"/>
      <c r="F66" s="131"/>
      <c r="G66" s="132">
        <f t="shared" si="9"/>
        <v>0</v>
      </c>
      <c r="H66" s="132">
        <f t="shared" si="10"/>
        <v>0</v>
      </c>
      <c r="I66" s="132">
        <f t="shared" si="11"/>
        <v>0</v>
      </c>
      <c r="J66" s="134"/>
    </row>
    <row r="67" spans="1:10" ht="27">
      <c r="A67" s="10">
        <v>26</v>
      </c>
      <c r="B67" s="86" t="s">
        <v>99</v>
      </c>
      <c r="C67" s="82">
        <v>5</v>
      </c>
      <c r="D67" s="11" t="s">
        <v>22</v>
      </c>
      <c r="E67" s="130"/>
      <c r="F67" s="131"/>
      <c r="G67" s="132">
        <f t="shared" si="9"/>
        <v>0</v>
      </c>
      <c r="H67" s="132">
        <f t="shared" si="10"/>
        <v>0</v>
      </c>
      <c r="I67" s="132">
        <f t="shared" si="11"/>
        <v>0</v>
      </c>
      <c r="J67" s="134"/>
    </row>
    <row r="68" spans="1:10" ht="27">
      <c r="A68" s="10">
        <v>27</v>
      </c>
      <c r="B68" s="86" t="s">
        <v>97</v>
      </c>
      <c r="C68" s="82">
        <v>800</v>
      </c>
      <c r="D68" s="11" t="s">
        <v>22</v>
      </c>
      <c r="E68" s="130"/>
      <c r="F68" s="131"/>
      <c r="G68" s="132">
        <f t="shared" si="9"/>
        <v>0</v>
      </c>
      <c r="H68" s="132">
        <f t="shared" si="10"/>
        <v>0</v>
      </c>
      <c r="I68" s="132">
        <f t="shared" si="11"/>
        <v>0</v>
      </c>
      <c r="J68" s="134"/>
    </row>
    <row r="69" spans="1:10" ht="40.5">
      <c r="A69" s="10">
        <v>28</v>
      </c>
      <c r="B69" s="86" t="s">
        <v>30</v>
      </c>
      <c r="C69" s="90">
        <v>5</v>
      </c>
      <c r="D69" s="11" t="s">
        <v>22</v>
      </c>
      <c r="E69" s="130"/>
      <c r="F69" s="131"/>
      <c r="G69" s="132">
        <f t="shared" si="9"/>
        <v>0</v>
      </c>
      <c r="H69" s="132">
        <f t="shared" si="10"/>
        <v>0</v>
      </c>
      <c r="I69" s="132">
        <f t="shared" si="11"/>
        <v>0</v>
      </c>
      <c r="J69" s="134"/>
    </row>
    <row r="70" spans="1:10" ht="27">
      <c r="A70" s="10">
        <v>29</v>
      </c>
      <c r="B70" s="91" t="s">
        <v>31</v>
      </c>
      <c r="C70" s="82">
        <v>800</v>
      </c>
      <c r="D70" s="11" t="s">
        <v>22</v>
      </c>
      <c r="E70" s="130"/>
      <c r="F70" s="131"/>
      <c r="G70" s="132">
        <f t="shared" si="9"/>
        <v>0</v>
      </c>
      <c r="H70" s="132">
        <f t="shared" si="10"/>
        <v>0</v>
      </c>
      <c r="I70" s="132">
        <f t="shared" si="11"/>
        <v>0</v>
      </c>
      <c r="J70" s="134"/>
    </row>
    <row r="71" spans="1:10" ht="40.5">
      <c r="A71" s="10">
        <v>30</v>
      </c>
      <c r="B71" s="86" t="s">
        <v>103</v>
      </c>
      <c r="C71" s="82">
        <v>50</v>
      </c>
      <c r="D71" s="11" t="s">
        <v>22</v>
      </c>
      <c r="E71" s="130"/>
      <c r="F71" s="131"/>
      <c r="G71" s="132">
        <f t="shared" si="9"/>
        <v>0</v>
      </c>
      <c r="H71" s="132">
        <f t="shared" si="10"/>
        <v>0</v>
      </c>
      <c r="I71" s="132">
        <f t="shared" si="11"/>
        <v>0</v>
      </c>
      <c r="J71" s="134"/>
    </row>
    <row r="72" spans="1:10" ht="27">
      <c r="A72" s="10">
        <v>31</v>
      </c>
      <c r="B72" s="86" t="s">
        <v>104</v>
      </c>
      <c r="C72" s="82">
        <v>100</v>
      </c>
      <c r="D72" s="11" t="s">
        <v>22</v>
      </c>
      <c r="E72" s="130"/>
      <c r="F72" s="131"/>
      <c r="G72" s="132">
        <f t="shared" si="9"/>
        <v>0</v>
      </c>
      <c r="H72" s="132">
        <f t="shared" si="10"/>
        <v>0</v>
      </c>
      <c r="I72" s="132">
        <f t="shared" si="11"/>
        <v>0</v>
      </c>
      <c r="J72" s="134"/>
    </row>
    <row r="73" spans="1:10">
      <c r="A73" s="10">
        <v>32</v>
      </c>
      <c r="B73" s="86" t="s">
        <v>107</v>
      </c>
      <c r="C73" s="82">
        <v>10</v>
      </c>
      <c r="D73" s="11" t="s">
        <v>22</v>
      </c>
      <c r="E73" s="130"/>
      <c r="F73" s="131"/>
      <c r="G73" s="132">
        <f t="shared" si="9"/>
        <v>0</v>
      </c>
      <c r="H73" s="132">
        <f t="shared" si="10"/>
        <v>0</v>
      </c>
      <c r="I73" s="132">
        <f t="shared" si="11"/>
        <v>0</v>
      </c>
      <c r="J73" s="134"/>
    </row>
    <row r="74" spans="1:10">
      <c r="A74" s="10">
        <v>33</v>
      </c>
      <c r="B74" s="86" t="s">
        <v>106</v>
      </c>
      <c r="C74" s="82">
        <v>40</v>
      </c>
      <c r="D74" s="11" t="s">
        <v>22</v>
      </c>
      <c r="E74" s="130"/>
      <c r="F74" s="131"/>
      <c r="G74" s="132">
        <f t="shared" si="9"/>
        <v>0</v>
      </c>
      <c r="H74" s="132">
        <f t="shared" si="10"/>
        <v>0</v>
      </c>
      <c r="I74" s="132">
        <f t="shared" si="11"/>
        <v>0</v>
      </c>
      <c r="J74" s="134"/>
    </row>
    <row r="75" spans="1:10">
      <c r="A75" s="10">
        <v>34</v>
      </c>
      <c r="B75" s="86" t="s">
        <v>105</v>
      </c>
      <c r="C75" s="82">
        <v>50</v>
      </c>
      <c r="D75" s="11" t="s">
        <v>22</v>
      </c>
      <c r="E75" s="130"/>
      <c r="F75" s="131"/>
      <c r="G75" s="132">
        <f t="shared" si="9"/>
        <v>0</v>
      </c>
      <c r="H75" s="132">
        <f t="shared" si="10"/>
        <v>0</v>
      </c>
      <c r="I75" s="132">
        <f t="shared" si="11"/>
        <v>0</v>
      </c>
      <c r="J75" s="134"/>
    </row>
    <row r="76" spans="1:10" ht="27">
      <c r="A76" s="10">
        <v>35</v>
      </c>
      <c r="B76" s="86" t="s">
        <v>32</v>
      </c>
      <c r="C76" s="82">
        <v>50</v>
      </c>
      <c r="D76" s="11" t="s">
        <v>22</v>
      </c>
      <c r="E76" s="130"/>
      <c r="F76" s="131"/>
      <c r="G76" s="132">
        <f t="shared" si="9"/>
        <v>0</v>
      </c>
      <c r="H76" s="132">
        <f t="shared" si="10"/>
        <v>0</v>
      </c>
      <c r="I76" s="132">
        <f t="shared" si="11"/>
        <v>0</v>
      </c>
      <c r="J76" s="134"/>
    </row>
    <row r="77" spans="1:10">
      <c r="A77" s="10">
        <v>36</v>
      </c>
      <c r="B77" s="86" t="s">
        <v>108</v>
      </c>
      <c r="C77" s="82">
        <v>200</v>
      </c>
      <c r="D77" s="11" t="s">
        <v>22</v>
      </c>
      <c r="E77" s="130"/>
      <c r="F77" s="131"/>
      <c r="G77" s="132">
        <f t="shared" si="9"/>
        <v>0</v>
      </c>
      <c r="H77" s="132">
        <f t="shared" si="10"/>
        <v>0</v>
      </c>
      <c r="I77" s="132">
        <f t="shared" si="11"/>
        <v>0</v>
      </c>
      <c r="J77" s="134"/>
    </row>
    <row r="78" spans="1:10">
      <c r="A78" s="10">
        <v>37</v>
      </c>
      <c r="B78" s="91" t="s">
        <v>33</v>
      </c>
      <c r="C78" s="82">
        <v>5</v>
      </c>
      <c r="D78" s="11" t="s">
        <v>22</v>
      </c>
      <c r="E78" s="130"/>
      <c r="F78" s="131"/>
      <c r="G78" s="132">
        <f t="shared" si="9"/>
        <v>0</v>
      </c>
      <c r="H78" s="132">
        <f t="shared" si="10"/>
        <v>0</v>
      </c>
      <c r="I78" s="132">
        <f t="shared" si="11"/>
        <v>0</v>
      </c>
      <c r="J78" s="134"/>
    </row>
    <row r="79" spans="1:10">
      <c r="A79" s="10">
        <v>38</v>
      </c>
      <c r="B79" s="91" t="s">
        <v>102</v>
      </c>
      <c r="C79" s="82">
        <v>50</v>
      </c>
      <c r="D79" s="11" t="s">
        <v>22</v>
      </c>
      <c r="E79" s="130"/>
      <c r="F79" s="131"/>
      <c r="G79" s="132">
        <f t="shared" si="9"/>
        <v>0</v>
      </c>
      <c r="H79" s="132">
        <f t="shared" si="10"/>
        <v>0</v>
      </c>
      <c r="I79" s="132">
        <f t="shared" si="11"/>
        <v>0</v>
      </c>
      <c r="J79" s="134"/>
    </row>
    <row r="80" spans="1:10">
      <c r="A80" s="10">
        <v>39</v>
      </c>
      <c r="B80" s="86" t="s">
        <v>34</v>
      </c>
      <c r="C80" s="82">
        <v>20</v>
      </c>
      <c r="D80" s="11" t="s">
        <v>22</v>
      </c>
      <c r="E80" s="130"/>
      <c r="F80" s="131"/>
      <c r="G80" s="132">
        <f t="shared" si="9"/>
        <v>0</v>
      </c>
      <c r="H80" s="132">
        <f t="shared" si="10"/>
        <v>0</v>
      </c>
      <c r="I80" s="132">
        <f t="shared" si="11"/>
        <v>0</v>
      </c>
      <c r="J80" s="134"/>
    </row>
    <row r="81" spans="1:10">
      <c r="A81" s="10">
        <v>40</v>
      </c>
      <c r="B81" s="86" t="s">
        <v>35</v>
      </c>
      <c r="C81" s="82">
        <v>100</v>
      </c>
      <c r="D81" s="11" t="s">
        <v>22</v>
      </c>
      <c r="E81" s="130"/>
      <c r="F81" s="131"/>
      <c r="G81" s="132">
        <f t="shared" si="9"/>
        <v>0</v>
      </c>
      <c r="H81" s="132">
        <f t="shared" si="10"/>
        <v>0</v>
      </c>
      <c r="I81" s="132">
        <f t="shared" si="11"/>
        <v>0</v>
      </c>
      <c r="J81" s="134"/>
    </row>
    <row r="82" spans="1:10">
      <c r="A82" s="10">
        <v>41</v>
      </c>
      <c r="B82" s="86" t="s">
        <v>36</v>
      </c>
      <c r="C82" s="82">
        <v>50</v>
      </c>
      <c r="D82" s="11" t="s">
        <v>22</v>
      </c>
      <c r="E82" s="130"/>
      <c r="F82" s="131"/>
      <c r="G82" s="132">
        <f t="shared" si="9"/>
        <v>0</v>
      </c>
      <c r="H82" s="132">
        <f t="shared" si="10"/>
        <v>0</v>
      </c>
      <c r="I82" s="132">
        <f t="shared" si="11"/>
        <v>0</v>
      </c>
      <c r="J82" s="134"/>
    </row>
    <row r="83" spans="1:10">
      <c r="A83" s="15"/>
      <c r="B83" s="16" t="s">
        <v>38</v>
      </c>
      <c r="C83" s="17" t="s">
        <v>16</v>
      </c>
      <c r="D83" s="17" t="s">
        <v>16</v>
      </c>
      <c r="E83" s="17" t="s">
        <v>16</v>
      </c>
      <c r="F83" s="18" t="s">
        <v>16</v>
      </c>
      <c r="G83" s="133">
        <f>SUM(G42:G82)</f>
        <v>0</v>
      </c>
      <c r="H83" s="133">
        <f>SUM(H42:H82)</f>
        <v>0</v>
      </c>
      <c r="I83" s="133">
        <f>SUM(I42:I82)</f>
        <v>0</v>
      </c>
      <c r="J83" s="74">
        <f>SUM(J42:J82)</f>
        <v>0</v>
      </c>
    </row>
    <row r="84" spans="1:10">
      <c r="A84" s="172" t="s">
        <v>276</v>
      </c>
      <c r="B84" s="173"/>
      <c r="C84" s="173"/>
      <c r="D84" s="173"/>
      <c r="E84" s="173"/>
      <c r="F84" s="173"/>
      <c r="G84" s="173"/>
      <c r="H84" s="173"/>
      <c r="I84" s="173"/>
      <c r="J84" s="173"/>
    </row>
    <row r="85" spans="1:10" ht="40.5">
      <c r="A85" s="10">
        <v>1</v>
      </c>
      <c r="B85" s="88" t="s">
        <v>116</v>
      </c>
      <c r="C85" s="82">
        <v>10000</v>
      </c>
      <c r="D85" s="11" t="s">
        <v>15</v>
      </c>
      <c r="E85" s="130"/>
      <c r="F85" s="131"/>
      <c r="G85" s="132">
        <f t="shared" ref="G85" si="12">C85*ROUND(F85, 4)</f>
        <v>0</v>
      </c>
      <c r="H85" s="132">
        <f>G85*0.095</f>
        <v>0</v>
      </c>
      <c r="I85" s="132">
        <f t="shared" si="8"/>
        <v>0</v>
      </c>
      <c r="J85" s="82" t="s">
        <v>1112</v>
      </c>
    </row>
    <row r="86" spans="1:10" ht="27">
      <c r="A86" s="10">
        <v>2</v>
      </c>
      <c r="B86" s="88" t="s">
        <v>280</v>
      </c>
      <c r="C86" s="82">
        <v>2500</v>
      </c>
      <c r="D86" s="11" t="s">
        <v>15</v>
      </c>
      <c r="E86" s="130"/>
      <c r="F86" s="131"/>
      <c r="G86" s="132">
        <f t="shared" ref="G86:G88" si="13">C86*ROUND(F86, 4)</f>
        <v>0</v>
      </c>
      <c r="H86" s="132">
        <f t="shared" ref="H86:H88" si="14">G86*0.095</f>
        <v>0</v>
      </c>
      <c r="I86" s="132">
        <f t="shared" ref="I86:I88" si="15">G86+H86</f>
        <v>0</v>
      </c>
      <c r="J86" s="82" t="s">
        <v>1112</v>
      </c>
    </row>
    <row r="87" spans="1:10" ht="27">
      <c r="A87" s="10">
        <v>3</v>
      </c>
      <c r="B87" s="88" t="s">
        <v>279</v>
      </c>
      <c r="C87" s="82">
        <v>1200</v>
      </c>
      <c r="D87" s="11" t="s">
        <v>15</v>
      </c>
      <c r="E87" s="130"/>
      <c r="F87" s="131"/>
      <c r="G87" s="132">
        <f t="shared" si="13"/>
        <v>0</v>
      </c>
      <c r="H87" s="132">
        <f t="shared" si="14"/>
        <v>0</v>
      </c>
      <c r="I87" s="132">
        <f t="shared" si="15"/>
        <v>0</v>
      </c>
      <c r="J87" s="82" t="s">
        <v>1112</v>
      </c>
    </row>
    <row r="88" spans="1:10">
      <c r="A88" s="10">
        <v>4</v>
      </c>
      <c r="B88" s="88" t="s">
        <v>278</v>
      </c>
      <c r="C88" s="82">
        <v>4800</v>
      </c>
      <c r="D88" s="11" t="s">
        <v>15</v>
      </c>
      <c r="E88" s="130"/>
      <c r="F88" s="131"/>
      <c r="G88" s="132">
        <f t="shared" si="13"/>
        <v>0</v>
      </c>
      <c r="H88" s="132">
        <f t="shared" si="14"/>
        <v>0</v>
      </c>
      <c r="I88" s="132">
        <f t="shared" si="15"/>
        <v>0</v>
      </c>
      <c r="J88" s="82" t="s">
        <v>1112</v>
      </c>
    </row>
    <row r="89" spans="1:10">
      <c r="A89" s="15"/>
      <c r="B89" s="16" t="s">
        <v>39</v>
      </c>
      <c r="C89" s="17" t="s">
        <v>16</v>
      </c>
      <c r="D89" s="17" t="s">
        <v>16</v>
      </c>
      <c r="E89" s="17" t="s">
        <v>16</v>
      </c>
      <c r="F89" s="18" t="s">
        <v>16</v>
      </c>
      <c r="G89" s="133">
        <f>SUM(G85:G88)</f>
        <v>0</v>
      </c>
      <c r="H89" s="133">
        <f>SUM(H85:H88)</f>
        <v>0</v>
      </c>
      <c r="I89" s="133">
        <f>SUM(I85:I88)</f>
        <v>0</v>
      </c>
      <c r="J89" s="74">
        <f>SUM(J85:J88)</f>
        <v>0</v>
      </c>
    </row>
    <row r="90" spans="1:10">
      <c r="A90" s="172" t="s">
        <v>930</v>
      </c>
      <c r="B90" s="173"/>
      <c r="C90" s="173"/>
      <c r="D90" s="173"/>
      <c r="E90" s="173"/>
      <c r="F90" s="173"/>
      <c r="G90" s="173"/>
      <c r="H90" s="173"/>
      <c r="I90" s="173"/>
      <c r="J90" s="173"/>
    </row>
    <row r="91" spans="1:10" ht="27">
      <c r="A91" s="31">
        <v>1</v>
      </c>
      <c r="B91" s="88" t="s">
        <v>75</v>
      </c>
      <c r="C91" s="82">
        <v>20</v>
      </c>
      <c r="D91" s="11" t="s">
        <v>15</v>
      </c>
      <c r="E91" s="130"/>
      <c r="F91" s="131"/>
      <c r="G91" s="127">
        <f t="shared" ref="G91" si="16">C91*ROUND(F91, 4)</f>
        <v>0</v>
      </c>
      <c r="H91" s="127">
        <f t="shared" ref="H91" si="17">G91*0.095</f>
        <v>0</v>
      </c>
      <c r="I91" s="127">
        <f t="shared" ref="I91" si="18">G91+H91</f>
        <v>0</v>
      </c>
      <c r="J91" s="14"/>
    </row>
    <row r="92" spans="1:10" ht="40.5">
      <c r="A92" s="31">
        <v>2</v>
      </c>
      <c r="B92" s="88" t="s">
        <v>19</v>
      </c>
      <c r="C92" s="82">
        <v>50</v>
      </c>
      <c r="D92" s="11" t="s">
        <v>15</v>
      </c>
      <c r="E92" s="130"/>
      <c r="F92" s="131"/>
      <c r="G92" s="127">
        <f t="shared" ref="G92:G98" si="19">C92*ROUND(F92, 4)</f>
        <v>0</v>
      </c>
      <c r="H92" s="127">
        <f t="shared" ref="H92:H98" si="20">G92*0.095</f>
        <v>0</v>
      </c>
      <c r="I92" s="127">
        <f t="shared" ref="I92:I98" si="21">G92+H92</f>
        <v>0</v>
      </c>
      <c r="J92" s="14"/>
    </row>
    <row r="93" spans="1:10" ht="27">
      <c r="A93" s="31">
        <v>3</v>
      </c>
      <c r="B93" s="88" t="s">
        <v>76</v>
      </c>
      <c r="C93" s="82">
        <v>20</v>
      </c>
      <c r="D93" s="11" t="s">
        <v>15</v>
      </c>
      <c r="E93" s="130"/>
      <c r="F93" s="131"/>
      <c r="G93" s="127">
        <f t="shared" si="19"/>
        <v>0</v>
      </c>
      <c r="H93" s="127">
        <f t="shared" si="20"/>
        <v>0</v>
      </c>
      <c r="I93" s="127">
        <f t="shared" si="21"/>
        <v>0</v>
      </c>
      <c r="J93" s="14"/>
    </row>
    <row r="94" spans="1:10" ht="27">
      <c r="A94" s="31">
        <v>4</v>
      </c>
      <c r="B94" s="88" t="s">
        <v>37</v>
      </c>
      <c r="C94" s="82">
        <v>15</v>
      </c>
      <c r="D94" s="11" t="s">
        <v>22</v>
      </c>
      <c r="E94" s="130"/>
      <c r="F94" s="131"/>
      <c r="G94" s="127">
        <f t="shared" si="19"/>
        <v>0</v>
      </c>
      <c r="H94" s="127">
        <f t="shared" si="20"/>
        <v>0</v>
      </c>
      <c r="I94" s="127">
        <f t="shared" si="21"/>
        <v>0</v>
      </c>
      <c r="J94" s="134"/>
    </row>
    <row r="95" spans="1:10">
      <c r="A95" s="31">
        <v>5</v>
      </c>
      <c r="B95" s="88" t="s">
        <v>1007</v>
      </c>
      <c r="C95" s="82">
        <v>200</v>
      </c>
      <c r="D95" s="11" t="s">
        <v>15</v>
      </c>
      <c r="E95" s="130"/>
      <c r="F95" s="131"/>
      <c r="G95" s="127">
        <f t="shared" si="19"/>
        <v>0</v>
      </c>
      <c r="H95" s="127">
        <f t="shared" si="20"/>
        <v>0</v>
      </c>
      <c r="I95" s="127">
        <f t="shared" si="21"/>
        <v>0</v>
      </c>
      <c r="J95" s="134"/>
    </row>
    <row r="96" spans="1:10" ht="27">
      <c r="A96" s="31">
        <v>6</v>
      </c>
      <c r="B96" s="88" t="s">
        <v>50</v>
      </c>
      <c r="C96" s="82">
        <v>50</v>
      </c>
      <c r="D96" s="11" t="s">
        <v>15</v>
      </c>
      <c r="E96" s="130"/>
      <c r="F96" s="131"/>
      <c r="G96" s="127">
        <f t="shared" si="19"/>
        <v>0</v>
      </c>
      <c r="H96" s="127">
        <f t="shared" si="20"/>
        <v>0</v>
      </c>
      <c r="I96" s="127">
        <f t="shared" si="21"/>
        <v>0</v>
      </c>
      <c r="J96" s="14"/>
    </row>
    <row r="97" spans="1:10">
      <c r="A97" s="31">
        <v>7</v>
      </c>
      <c r="B97" s="88" t="s">
        <v>160</v>
      </c>
      <c r="C97" s="82">
        <v>10</v>
      </c>
      <c r="D97" s="11" t="s">
        <v>22</v>
      </c>
      <c r="E97" s="130"/>
      <c r="F97" s="131"/>
      <c r="G97" s="127">
        <f t="shared" si="19"/>
        <v>0</v>
      </c>
      <c r="H97" s="127">
        <f t="shared" si="20"/>
        <v>0</v>
      </c>
      <c r="I97" s="127">
        <f t="shared" si="21"/>
        <v>0</v>
      </c>
      <c r="J97" s="14"/>
    </row>
    <row r="98" spans="1:10">
      <c r="A98" s="31">
        <v>8</v>
      </c>
      <c r="B98" s="88" t="s">
        <v>51</v>
      </c>
      <c r="C98" s="82">
        <v>50</v>
      </c>
      <c r="D98" s="11" t="s">
        <v>15</v>
      </c>
      <c r="E98" s="130"/>
      <c r="F98" s="131"/>
      <c r="G98" s="127">
        <f t="shared" si="19"/>
        <v>0</v>
      </c>
      <c r="H98" s="127">
        <f t="shared" si="20"/>
        <v>0</v>
      </c>
      <c r="I98" s="127">
        <f t="shared" si="21"/>
        <v>0</v>
      </c>
      <c r="J98" s="14"/>
    </row>
    <row r="99" spans="1:10">
      <c r="A99" s="31">
        <v>9</v>
      </c>
      <c r="B99" s="88" t="s">
        <v>161</v>
      </c>
      <c r="C99" s="82">
        <v>75</v>
      </c>
      <c r="D99" s="11" t="s">
        <v>22</v>
      </c>
      <c r="E99" s="130"/>
      <c r="F99" s="131"/>
      <c r="G99" s="127">
        <f t="shared" ref="G99" si="22">C99*ROUND(F99, 4)</f>
        <v>0</v>
      </c>
      <c r="H99" s="127">
        <f t="shared" ref="H99" si="23">G99*0.095</f>
        <v>0</v>
      </c>
      <c r="I99" s="127">
        <f t="shared" ref="I99" si="24">G99+H99</f>
        <v>0</v>
      </c>
      <c r="J99" s="14"/>
    </row>
    <row r="100" spans="1:10">
      <c r="A100" s="15"/>
      <c r="B100" s="16" t="s">
        <v>158</v>
      </c>
      <c r="C100" s="17" t="s">
        <v>16</v>
      </c>
      <c r="D100" s="17" t="s">
        <v>16</v>
      </c>
      <c r="E100" s="17" t="s">
        <v>16</v>
      </c>
      <c r="F100" s="17" t="s">
        <v>16</v>
      </c>
      <c r="G100" s="128">
        <f>SUM(G91:G99)</f>
        <v>0</v>
      </c>
      <c r="H100" s="128">
        <f>SUM(H91:H99)</f>
        <v>0</v>
      </c>
      <c r="I100" s="128">
        <f>SUM(I91:I99)</f>
        <v>0</v>
      </c>
      <c r="J100" s="129">
        <f>SUM(J91:J99)</f>
        <v>0</v>
      </c>
    </row>
    <row r="101" spans="1:10">
      <c r="A101" s="172" t="s">
        <v>931</v>
      </c>
      <c r="B101" s="173"/>
      <c r="C101" s="173"/>
      <c r="D101" s="173"/>
      <c r="E101" s="173"/>
      <c r="F101" s="173"/>
      <c r="G101" s="173"/>
      <c r="H101" s="173"/>
      <c r="I101" s="173"/>
      <c r="J101" s="173"/>
    </row>
    <row r="102" spans="1:10">
      <c r="A102" s="10">
        <v>1</v>
      </c>
      <c r="B102" s="88" t="s">
        <v>150</v>
      </c>
      <c r="C102" s="82">
        <v>4000</v>
      </c>
      <c r="D102" s="11" t="s">
        <v>22</v>
      </c>
      <c r="E102" s="130"/>
      <c r="F102" s="137"/>
      <c r="G102" s="127">
        <f t="shared" ref="G102" si="25">C102*ROUND(F102, 4)</f>
        <v>0</v>
      </c>
      <c r="H102" s="127">
        <f t="shared" ref="H102" si="26">G102*0.095</f>
        <v>0</v>
      </c>
      <c r="I102" s="127">
        <f t="shared" ref="I102" si="27">G102+H102</f>
        <v>0</v>
      </c>
      <c r="J102" s="11" t="s">
        <v>1112</v>
      </c>
    </row>
    <row r="103" spans="1:10">
      <c r="A103" s="10">
        <v>2</v>
      </c>
      <c r="B103" s="88" t="s">
        <v>151</v>
      </c>
      <c r="C103" s="82">
        <v>300</v>
      </c>
      <c r="D103" s="11" t="s">
        <v>22</v>
      </c>
      <c r="E103" s="130"/>
      <c r="F103" s="137"/>
      <c r="G103" s="127">
        <f t="shared" ref="G103:G119" si="28">C103*ROUND(F103, 4)</f>
        <v>0</v>
      </c>
      <c r="H103" s="127">
        <f t="shared" ref="H103:H119" si="29">G103*0.095</f>
        <v>0</v>
      </c>
      <c r="I103" s="127">
        <f t="shared" ref="I103:I119" si="30">G103+H103</f>
        <v>0</v>
      </c>
      <c r="J103" s="11" t="s">
        <v>1112</v>
      </c>
    </row>
    <row r="104" spans="1:10">
      <c r="A104" s="10">
        <v>3</v>
      </c>
      <c r="B104" s="88" t="s">
        <v>152</v>
      </c>
      <c r="C104" s="82">
        <v>800</v>
      </c>
      <c r="D104" s="11" t="s">
        <v>22</v>
      </c>
      <c r="E104" s="130"/>
      <c r="F104" s="137"/>
      <c r="G104" s="127">
        <f t="shared" si="28"/>
        <v>0</v>
      </c>
      <c r="H104" s="127">
        <f t="shared" si="29"/>
        <v>0</v>
      </c>
      <c r="I104" s="127">
        <f t="shared" si="30"/>
        <v>0</v>
      </c>
      <c r="J104" s="11" t="s">
        <v>1112</v>
      </c>
    </row>
    <row r="105" spans="1:10" ht="27">
      <c r="A105" s="10">
        <v>4</v>
      </c>
      <c r="B105" s="88" t="s">
        <v>153</v>
      </c>
      <c r="C105" s="82">
        <v>1000</v>
      </c>
      <c r="D105" s="11" t="s">
        <v>22</v>
      </c>
      <c r="E105" s="130"/>
      <c r="F105" s="137"/>
      <c r="G105" s="127">
        <f t="shared" si="28"/>
        <v>0</v>
      </c>
      <c r="H105" s="127">
        <f t="shared" si="29"/>
        <v>0</v>
      </c>
      <c r="I105" s="127">
        <f t="shared" si="30"/>
        <v>0</v>
      </c>
      <c r="J105" s="11" t="s">
        <v>1112</v>
      </c>
    </row>
    <row r="106" spans="1:10">
      <c r="A106" s="10">
        <v>5</v>
      </c>
      <c r="B106" s="88" t="s">
        <v>54</v>
      </c>
      <c r="C106" s="82">
        <v>1400</v>
      </c>
      <c r="D106" s="11" t="s">
        <v>22</v>
      </c>
      <c r="E106" s="130"/>
      <c r="F106" s="137"/>
      <c r="G106" s="127">
        <f t="shared" si="28"/>
        <v>0</v>
      </c>
      <c r="H106" s="127">
        <f t="shared" si="29"/>
        <v>0</v>
      </c>
      <c r="I106" s="127">
        <f t="shared" si="30"/>
        <v>0</v>
      </c>
      <c r="J106" s="11" t="s">
        <v>1112</v>
      </c>
    </row>
    <row r="107" spans="1:10" ht="27">
      <c r="A107" s="10">
        <v>6</v>
      </c>
      <c r="B107" s="88" t="s">
        <v>1008</v>
      </c>
      <c r="C107" s="82">
        <v>800</v>
      </c>
      <c r="D107" s="11" t="s">
        <v>22</v>
      </c>
      <c r="E107" s="130"/>
      <c r="F107" s="137"/>
      <c r="G107" s="127">
        <f t="shared" si="28"/>
        <v>0</v>
      </c>
      <c r="H107" s="127">
        <f t="shared" si="29"/>
        <v>0</v>
      </c>
      <c r="I107" s="127">
        <f t="shared" si="30"/>
        <v>0</v>
      </c>
      <c r="J107" s="11" t="s">
        <v>1112</v>
      </c>
    </row>
    <row r="108" spans="1:10" ht="27">
      <c r="A108" s="10">
        <v>7</v>
      </c>
      <c r="B108" s="88" t="s">
        <v>1106</v>
      </c>
      <c r="C108" s="82">
        <v>800</v>
      </c>
      <c r="D108" s="11" t="s">
        <v>22</v>
      </c>
      <c r="E108" s="130"/>
      <c r="F108" s="137"/>
      <c r="G108" s="127">
        <f t="shared" si="28"/>
        <v>0</v>
      </c>
      <c r="H108" s="127">
        <f t="shared" si="29"/>
        <v>0</v>
      </c>
      <c r="I108" s="127">
        <f t="shared" si="30"/>
        <v>0</v>
      </c>
      <c r="J108" s="11" t="s">
        <v>1112</v>
      </c>
    </row>
    <row r="109" spans="1:10" ht="27">
      <c r="A109" s="10">
        <v>8</v>
      </c>
      <c r="B109" s="88" t="s">
        <v>1009</v>
      </c>
      <c r="C109" s="82">
        <v>800</v>
      </c>
      <c r="D109" s="11" t="s">
        <v>22</v>
      </c>
      <c r="E109" s="130"/>
      <c r="F109" s="137"/>
      <c r="G109" s="127">
        <f t="shared" si="28"/>
        <v>0</v>
      </c>
      <c r="H109" s="127">
        <f t="shared" si="29"/>
        <v>0</v>
      </c>
      <c r="I109" s="127">
        <f t="shared" si="30"/>
        <v>0</v>
      </c>
      <c r="J109" s="11" t="s">
        <v>1112</v>
      </c>
    </row>
    <row r="110" spans="1:10" ht="27">
      <c r="A110" s="10">
        <v>9</v>
      </c>
      <c r="B110" s="88" t="s">
        <v>55</v>
      </c>
      <c r="C110" s="82">
        <v>500</v>
      </c>
      <c r="D110" s="11" t="s">
        <v>22</v>
      </c>
      <c r="E110" s="130"/>
      <c r="F110" s="137"/>
      <c r="G110" s="127">
        <f t="shared" si="28"/>
        <v>0</v>
      </c>
      <c r="H110" s="127">
        <f t="shared" si="29"/>
        <v>0</v>
      </c>
      <c r="I110" s="127">
        <f t="shared" si="30"/>
        <v>0</v>
      </c>
      <c r="J110" s="11" t="s">
        <v>1112</v>
      </c>
    </row>
    <row r="111" spans="1:10" ht="27">
      <c r="A111" s="10">
        <v>10</v>
      </c>
      <c r="B111" s="88" t="s">
        <v>1010</v>
      </c>
      <c r="C111" s="82">
        <v>600</v>
      </c>
      <c r="D111" s="11" t="s">
        <v>22</v>
      </c>
      <c r="E111" s="130"/>
      <c r="F111" s="137"/>
      <c r="G111" s="127">
        <f t="shared" si="28"/>
        <v>0</v>
      </c>
      <c r="H111" s="127">
        <f t="shared" si="29"/>
        <v>0</v>
      </c>
      <c r="I111" s="127">
        <f t="shared" si="30"/>
        <v>0</v>
      </c>
      <c r="J111" s="11" t="s">
        <v>1112</v>
      </c>
    </row>
    <row r="112" spans="1:10" ht="27">
      <c r="A112" s="10">
        <v>11</v>
      </c>
      <c r="B112" s="88" t="s">
        <v>56</v>
      </c>
      <c r="C112" s="82">
        <v>200</v>
      </c>
      <c r="D112" s="11" t="s">
        <v>22</v>
      </c>
      <c r="E112" s="130"/>
      <c r="F112" s="137"/>
      <c r="G112" s="127">
        <f t="shared" si="28"/>
        <v>0</v>
      </c>
      <c r="H112" s="127">
        <f t="shared" si="29"/>
        <v>0</v>
      </c>
      <c r="I112" s="127">
        <f t="shared" si="30"/>
        <v>0</v>
      </c>
      <c r="J112" s="11" t="s">
        <v>1112</v>
      </c>
    </row>
    <row r="113" spans="1:10" ht="27">
      <c r="A113" s="10">
        <v>12</v>
      </c>
      <c r="B113" s="88" t="s">
        <v>1107</v>
      </c>
      <c r="C113" s="82">
        <v>500</v>
      </c>
      <c r="D113" s="11" t="s">
        <v>22</v>
      </c>
      <c r="E113" s="130"/>
      <c r="F113" s="137"/>
      <c r="G113" s="127">
        <f t="shared" si="28"/>
        <v>0</v>
      </c>
      <c r="H113" s="127">
        <f t="shared" si="29"/>
        <v>0</v>
      </c>
      <c r="I113" s="127">
        <f t="shared" si="30"/>
        <v>0</v>
      </c>
      <c r="J113" s="11" t="s">
        <v>1112</v>
      </c>
    </row>
    <row r="114" spans="1:10" ht="27">
      <c r="A114" s="10">
        <v>13</v>
      </c>
      <c r="B114" s="88" t="s">
        <v>1011</v>
      </c>
      <c r="C114" s="82">
        <v>200</v>
      </c>
      <c r="D114" s="11" t="s">
        <v>22</v>
      </c>
      <c r="E114" s="130"/>
      <c r="F114" s="137"/>
      <c r="G114" s="127">
        <f t="shared" si="28"/>
        <v>0</v>
      </c>
      <c r="H114" s="127">
        <f t="shared" si="29"/>
        <v>0</v>
      </c>
      <c r="I114" s="127">
        <f t="shared" si="30"/>
        <v>0</v>
      </c>
      <c r="J114" s="11" t="s">
        <v>1112</v>
      </c>
    </row>
    <row r="115" spans="1:10" ht="27">
      <c r="A115" s="10">
        <v>14</v>
      </c>
      <c r="B115" s="92" t="s">
        <v>57</v>
      </c>
      <c r="C115" s="93">
        <v>50</v>
      </c>
      <c r="D115" s="11" t="s">
        <v>22</v>
      </c>
      <c r="E115" s="130"/>
      <c r="F115" s="137"/>
      <c r="G115" s="127">
        <f t="shared" si="28"/>
        <v>0</v>
      </c>
      <c r="H115" s="127">
        <f t="shared" si="29"/>
        <v>0</v>
      </c>
      <c r="I115" s="127">
        <f t="shared" si="30"/>
        <v>0</v>
      </c>
      <c r="J115" s="11" t="s">
        <v>1112</v>
      </c>
    </row>
    <row r="116" spans="1:10" ht="27">
      <c r="A116" s="10">
        <v>15</v>
      </c>
      <c r="B116" s="92" t="s">
        <v>58</v>
      </c>
      <c r="C116" s="93">
        <v>50</v>
      </c>
      <c r="D116" s="11" t="s">
        <v>22</v>
      </c>
      <c r="E116" s="130"/>
      <c r="F116" s="137"/>
      <c r="G116" s="127">
        <f t="shared" si="28"/>
        <v>0</v>
      </c>
      <c r="H116" s="127">
        <f t="shared" si="29"/>
        <v>0</v>
      </c>
      <c r="I116" s="127">
        <f t="shared" si="30"/>
        <v>0</v>
      </c>
      <c r="J116" s="11" t="s">
        <v>1112</v>
      </c>
    </row>
    <row r="117" spans="1:10">
      <c r="A117" s="10">
        <v>16</v>
      </c>
      <c r="B117" s="94" t="s">
        <v>154</v>
      </c>
      <c r="C117" s="93">
        <v>50</v>
      </c>
      <c r="D117" s="11" t="s">
        <v>22</v>
      </c>
      <c r="E117" s="130"/>
      <c r="F117" s="137"/>
      <c r="G117" s="127">
        <f t="shared" si="28"/>
        <v>0</v>
      </c>
      <c r="H117" s="127">
        <f t="shared" si="29"/>
        <v>0</v>
      </c>
      <c r="I117" s="127">
        <f t="shared" si="30"/>
        <v>0</v>
      </c>
      <c r="J117" s="11" t="s">
        <v>1112</v>
      </c>
    </row>
    <row r="118" spans="1:10" ht="27">
      <c r="A118" s="10">
        <v>17</v>
      </c>
      <c r="B118" s="94" t="s">
        <v>59</v>
      </c>
      <c r="C118" s="93">
        <v>50</v>
      </c>
      <c r="D118" s="11" t="s">
        <v>22</v>
      </c>
      <c r="E118" s="130"/>
      <c r="F118" s="137"/>
      <c r="G118" s="127">
        <f t="shared" si="28"/>
        <v>0</v>
      </c>
      <c r="H118" s="127">
        <f t="shared" si="29"/>
        <v>0</v>
      </c>
      <c r="I118" s="127">
        <f t="shared" si="30"/>
        <v>0</v>
      </c>
      <c r="J118" s="11" t="s">
        <v>1112</v>
      </c>
    </row>
    <row r="119" spans="1:10">
      <c r="A119" s="10">
        <v>18</v>
      </c>
      <c r="B119" s="94" t="s">
        <v>60</v>
      </c>
      <c r="C119" s="95">
        <v>30</v>
      </c>
      <c r="D119" s="11" t="s">
        <v>22</v>
      </c>
      <c r="E119" s="130"/>
      <c r="F119" s="137"/>
      <c r="G119" s="127">
        <f t="shared" si="28"/>
        <v>0</v>
      </c>
      <c r="H119" s="127">
        <f t="shared" si="29"/>
        <v>0</v>
      </c>
      <c r="I119" s="127">
        <f t="shared" si="30"/>
        <v>0</v>
      </c>
      <c r="J119" s="11" t="s">
        <v>1112</v>
      </c>
    </row>
    <row r="120" spans="1:10">
      <c r="A120" s="15"/>
      <c r="B120" s="16" t="s">
        <v>932</v>
      </c>
      <c r="C120" s="17" t="s">
        <v>16</v>
      </c>
      <c r="D120" s="17" t="s">
        <v>16</v>
      </c>
      <c r="E120" s="17" t="s">
        <v>16</v>
      </c>
      <c r="F120" s="18" t="s">
        <v>16</v>
      </c>
      <c r="G120" s="128">
        <f>SUM(G102:G119)</f>
        <v>0</v>
      </c>
      <c r="H120" s="128">
        <f>SUM(H102:H119)</f>
        <v>0</v>
      </c>
      <c r="I120" s="128">
        <f>SUM(I102:I119)</f>
        <v>0</v>
      </c>
      <c r="J120" s="129">
        <f>SUM(J114:J119)</f>
        <v>0</v>
      </c>
    </row>
    <row r="121" spans="1:10" ht="23.1" customHeight="1">
      <c r="A121" s="182" t="s">
        <v>61</v>
      </c>
      <c r="B121" s="182"/>
      <c r="C121" s="182"/>
      <c r="D121" s="182"/>
      <c r="E121" s="182"/>
      <c r="F121" s="182"/>
      <c r="G121" s="182"/>
      <c r="H121" s="182"/>
      <c r="I121" s="182"/>
      <c r="J121" s="182"/>
    </row>
    <row r="122" spans="1:10" ht="23.1" customHeight="1">
      <c r="A122" s="180" t="s">
        <v>62</v>
      </c>
      <c r="B122" s="181"/>
      <c r="C122" s="181"/>
      <c r="D122" s="181"/>
      <c r="E122" s="181"/>
      <c r="F122" s="181"/>
      <c r="G122" s="181"/>
      <c r="H122" s="181"/>
      <c r="I122" s="181"/>
      <c r="J122" s="181"/>
    </row>
    <row r="123" spans="1:10" ht="23.1" customHeight="1">
      <c r="A123" s="46" t="s">
        <v>63</v>
      </c>
      <c r="B123" s="49"/>
      <c r="C123" s="49"/>
      <c r="D123" s="49"/>
      <c r="E123" s="49"/>
      <c r="F123" s="49"/>
      <c r="G123" s="49"/>
      <c r="H123" s="49"/>
      <c r="I123" s="49"/>
      <c r="J123" s="49"/>
    </row>
    <row r="124" spans="1:10" ht="23.1" customHeight="1">
      <c r="A124" s="180" t="s">
        <v>1127</v>
      </c>
      <c r="B124" s="180"/>
      <c r="C124" s="180"/>
      <c r="D124" s="180"/>
      <c r="E124" s="180"/>
      <c r="F124" s="180"/>
      <c r="G124" s="180"/>
      <c r="H124" s="180"/>
      <c r="I124" s="180"/>
      <c r="J124" s="180"/>
    </row>
    <row r="125" spans="1:10" ht="23.1" customHeight="1">
      <c r="A125" s="180" t="s">
        <v>1128</v>
      </c>
      <c r="B125" s="180"/>
      <c r="C125" s="180"/>
      <c r="D125" s="180"/>
      <c r="E125" s="180"/>
      <c r="F125" s="180"/>
      <c r="G125" s="180"/>
      <c r="H125" s="180"/>
      <c r="I125" s="180"/>
      <c r="J125" s="180"/>
    </row>
    <row r="126" spans="1:10" ht="23.1" customHeight="1">
      <c r="A126" s="46" t="s">
        <v>264</v>
      </c>
      <c r="B126" s="47"/>
      <c r="C126" s="47"/>
      <c r="D126" s="47"/>
      <c r="E126" s="47"/>
      <c r="F126" s="47"/>
      <c r="G126" s="47"/>
      <c r="H126" s="47"/>
      <c r="I126" s="47"/>
      <c r="J126" s="47"/>
    </row>
    <row r="127" spans="1:10" ht="23.1" customHeight="1">
      <c r="A127" s="46" t="s">
        <v>265</v>
      </c>
      <c r="B127" s="47"/>
      <c r="C127" s="47"/>
      <c r="D127" s="47"/>
      <c r="E127" s="47"/>
      <c r="F127" s="47"/>
      <c r="G127" s="47"/>
      <c r="H127" s="47"/>
      <c r="I127" s="47"/>
      <c r="J127" s="47"/>
    </row>
    <row r="128" spans="1:10" ht="23.1" customHeight="1">
      <c r="A128" s="180" t="s">
        <v>266</v>
      </c>
      <c r="B128" s="181"/>
      <c r="C128" s="181"/>
      <c r="D128" s="181"/>
      <c r="E128" s="181"/>
      <c r="F128" s="181"/>
      <c r="G128" s="181"/>
      <c r="H128" s="181"/>
      <c r="I128" s="181"/>
      <c r="J128" s="181"/>
    </row>
    <row r="129" spans="1:10" ht="23.1" customHeight="1">
      <c r="A129" s="180" t="s">
        <v>1129</v>
      </c>
      <c r="B129" s="180"/>
      <c r="C129" s="180"/>
      <c r="D129" s="180"/>
      <c r="E129" s="180"/>
      <c r="F129" s="180"/>
      <c r="G129" s="180"/>
      <c r="H129" s="180"/>
      <c r="I129" s="180"/>
      <c r="J129" s="180"/>
    </row>
    <row r="130" spans="1:10" ht="23.1" customHeight="1">
      <c r="A130" s="50" t="s">
        <v>70</v>
      </c>
      <c r="B130" s="48"/>
      <c r="C130" s="50"/>
      <c r="D130" s="50"/>
      <c r="E130" s="50"/>
      <c r="F130" s="50"/>
      <c r="G130" s="50"/>
      <c r="H130" s="50"/>
      <c r="I130" s="50"/>
      <c r="J130" s="50"/>
    </row>
    <row r="131" spans="1:10" ht="15">
      <c r="A131" s="49"/>
      <c r="B131" s="49"/>
      <c r="C131" s="49"/>
      <c r="D131" s="49"/>
      <c r="E131" s="49"/>
      <c r="F131" s="49"/>
      <c r="G131" s="49"/>
      <c r="H131" s="49"/>
      <c r="I131" s="49"/>
      <c r="J131" s="49"/>
    </row>
  </sheetData>
  <mergeCells count="15">
    <mergeCell ref="A125:J125"/>
    <mergeCell ref="A128:J128"/>
    <mergeCell ref="A129:J129"/>
    <mergeCell ref="A90:J90"/>
    <mergeCell ref="A84:J84"/>
    <mergeCell ref="A101:J101"/>
    <mergeCell ref="A121:J121"/>
    <mergeCell ref="A122:J122"/>
    <mergeCell ref="A124:J124"/>
    <mergeCell ref="A41:J41"/>
    <mergeCell ref="A1:C1"/>
    <mergeCell ref="F1:J1"/>
    <mergeCell ref="A2:E2"/>
    <mergeCell ref="F2:J2"/>
    <mergeCell ref="A5:J5"/>
  </mergeCells>
  <dataValidations xWindow="756" yWindow="441"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42:J46 J50:J82 J94:J95" xr:uid="{461B0EB5-B2BF-43A5-839B-DF500B1F85E3}">
      <formula1>1</formula1>
    </dataValidation>
    <dataValidation operator="equal" allowBlank="1" showInputMessage="1" showErrorMessage="1" sqref="J91:J93 J85:J88 J96:J99 J48:J49 J46 J6:J39 J102:J119" xr:uid="{E97E1DAE-946E-4C61-A71C-0BE35FEBC83E}"/>
  </dataValidations>
  <pageMargins left="0.7" right="0.7" top="0.75" bottom="0.75" header="0.3" footer="0.3"/>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3777D-E170-40D3-8EB8-ED2889A615AC}">
  <dimension ref="A1:J276"/>
  <sheetViews>
    <sheetView topLeftCell="A252" zoomScaleNormal="100" workbookViewId="0">
      <selection activeCell="L200" sqref="L200"/>
    </sheetView>
  </sheetViews>
  <sheetFormatPr defaultColWidth="40.875" defaultRowHeight="14.25"/>
  <cols>
    <col min="1" max="1" width="5.125" customWidth="1"/>
    <col min="2" max="2" width="29.875" customWidth="1"/>
    <col min="3" max="3" width="9.75" customWidth="1"/>
    <col min="4" max="4" width="4.875" customWidth="1"/>
    <col min="5" max="5" width="18" customWidth="1"/>
    <col min="6" max="6" width="15.5" customWidth="1"/>
    <col min="7" max="7" width="12" customWidth="1"/>
    <col min="8" max="8" width="11" bestFit="1" customWidth="1"/>
    <col min="9" max="9" width="9.625" customWidth="1"/>
    <col min="10" max="10" width="9.375" customWidth="1"/>
  </cols>
  <sheetData>
    <row r="1" spans="1:10" ht="15">
      <c r="A1" s="174"/>
      <c r="B1" s="174"/>
      <c r="C1" s="174"/>
      <c r="D1" s="1"/>
      <c r="E1" s="2"/>
      <c r="F1" s="175" t="s">
        <v>71</v>
      </c>
      <c r="G1" s="176"/>
      <c r="H1" s="176"/>
      <c r="I1" s="176"/>
      <c r="J1" s="176"/>
    </row>
    <row r="2" spans="1:10">
      <c r="A2" s="177" t="s">
        <v>0</v>
      </c>
      <c r="B2" s="177"/>
      <c r="C2" s="177"/>
      <c r="D2" s="177"/>
      <c r="E2" s="177"/>
      <c r="F2" s="177"/>
      <c r="G2" s="177"/>
      <c r="H2" s="177"/>
      <c r="I2" s="177"/>
      <c r="J2" s="177"/>
    </row>
    <row r="3" spans="1:10">
      <c r="A3" s="58"/>
      <c r="B3" s="58"/>
      <c r="C3" s="58"/>
      <c r="D3" s="59"/>
      <c r="E3" s="58"/>
      <c r="F3" s="58"/>
      <c r="G3" s="58"/>
      <c r="H3" s="58"/>
      <c r="I3" s="58"/>
      <c r="J3" s="58"/>
    </row>
    <row r="4" spans="1:10" ht="45">
      <c r="A4" s="4" t="s">
        <v>1</v>
      </c>
      <c r="B4" s="4" t="s">
        <v>2</v>
      </c>
      <c r="C4" s="5" t="s">
        <v>3</v>
      </c>
      <c r="D4" s="5" t="s">
        <v>4</v>
      </c>
      <c r="E4" s="6" t="s">
        <v>5</v>
      </c>
      <c r="F4" s="6" t="s">
        <v>6</v>
      </c>
      <c r="G4" s="6" t="s">
        <v>7</v>
      </c>
      <c r="H4" s="6" t="s">
        <v>8</v>
      </c>
      <c r="I4" s="6" t="s">
        <v>9</v>
      </c>
      <c r="J4" s="6" t="s">
        <v>10</v>
      </c>
    </row>
    <row r="5" spans="1:10">
      <c r="A5" s="7">
        <v>1</v>
      </c>
      <c r="B5" s="7">
        <v>2</v>
      </c>
      <c r="C5" s="8">
        <v>3</v>
      </c>
      <c r="D5" s="8">
        <v>4</v>
      </c>
      <c r="E5" s="8">
        <v>5</v>
      </c>
      <c r="F5" s="8">
        <v>6</v>
      </c>
      <c r="G5" s="9" t="s">
        <v>11</v>
      </c>
      <c r="H5" s="8" t="s">
        <v>12</v>
      </c>
      <c r="I5" s="9" t="s">
        <v>13</v>
      </c>
      <c r="J5" s="8">
        <v>10</v>
      </c>
    </row>
    <row r="6" spans="1:10">
      <c r="A6" s="194" t="s">
        <v>960</v>
      </c>
      <c r="B6" s="195"/>
      <c r="C6" s="195"/>
      <c r="D6" s="195"/>
      <c r="E6" s="195"/>
      <c r="F6" s="195"/>
      <c r="G6" s="195"/>
      <c r="H6" s="195"/>
      <c r="I6" s="195"/>
      <c r="J6" s="195"/>
    </row>
    <row r="7" spans="1:10" ht="27">
      <c r="A7" s="10">
        <v>1</v>
      </c>
      <c r="B7" s="98" t="s">
        <v>670</v>
      </c>
      <c r="C7" s="82">
        <v>4000</v>
      </c>
      <c r="D7" s="10" t="s">
        <v>22</v>
      </c>
      <c r="E7" s="130"/>
      <c r="F7" s="131"/>
      <c r="G7" s="127">
        <f t="shared" ref="G7" si="0">C7*ROUND(F7, 4)</f>
        <v>0</v>
      </c>
      <c r="H7" s="127">
        <f t="shared" ref="H7" si="1">G7*0.095</f>
        <v>0</v>
      </c>
      <c r="I7" s="127">
        <f t="shared" ref="I7" si="2">G7+H7</f>
        <v>0</v>
      </c>
      <c r="J7" s="134"/>
    </row>
    <row r="8" spans="1:10" ht="27">
      <c r="A8" s="10">
        <v>2</v>
      </c>
      <c r="B8" s="98" t="s">
        <v>856</v>
      </c>
      <c r="C8" s="82">
        <v>1000</v>
      </c>
      <c r="D8" s="10" t="s">
        <v>22</v>
      </c>
      <c r="E8" s="130"/>
      <c r="F8" s="131"/>
      <c r="G8" s="127">
        <f t="shared" ref="G8:G71" si="3">C8*ROUND(F8, 4)</f>
        <v>0</v>
      </c>
      <c r="H8" s="127">
        <f t="shared" ref="H8:H71" si="4">G8*0.095</f>
        <v>0</v>
      </c>
      <c r="I8" s="127">
        <f t="shared" ref="I8:I71" si="5">G8+H8</f>
        <v>0</v>
      </c>
      <c r="J8" s="134"/>
    </row>
    <row r="9" spans="1:10" ht="27">
      <c r="A9" s="10">
        <v>3</v>
      </c>
      <c r="B9" s="98" t="s">
        <v>671</v>
      </c>
      <c r="C9" s="82">
        <v>3000</v>
      </c>
      <c r="D9" s="10" t="s">
        <v>22</v>
      </c>
      <c r="E9" s="130"/>
      <c r="F9" s="131"/>
      <c r="G9" s="127">
        <f t="shared" si="3"/>
        <v>0</v>
      </c>
      <c r="H9" s="127">
        <f t="shared" si="4"/>
        <v>0</v>
      </c>
      <c r="I9" s="127">
        <f t="shared" si="5"/>
        <v>0</v>
      </c>
      <c r="J9" s="134"/>
    </row>
    <row r="10" spans="1:10" ht="40.5">
      <c r="A10" s="10">
        <v>4</v>
      </c>
      <c r="B10" s="98" t="s">
        <v>672</v>
      </c>
      <c r="C10" s="82">
        <v>3000</v>
      </c>
      <c r="D10" s="10" t="s">
        <v>22</v>
      </c>
      <c r="E10" s="130"/>
      <c r="F10" s="131"/>
      <c r="G10" s="127">
        <f t="shared" si="3"/>
        <v>0</v>
      </c>
      <c r="H10" s="127">
        <f t="shared" si="4"/>
        <v>0</v>
      </c>
      <c r="I10" s="127">
        <f t="shared" si="5"/>
        <v>0</v>
      </c>
      <c r="J10" s="134"/>
    </row>
    <row r="11" spans="1:10" ht="27">
      <c r="A11" s="10">
        <v>5</v>
      </c>
      <c r="B11" s="98" t="s">
        <v>857</v>
      </c>
      <c r="C11" s="82">
        <v>1000</v>
      </c>
      <c r="D11" s="10" t="s">
        <v>22</v>
      </c>
      <c r="E11" s="130"/>
      <c r="F11" s="131"/>
      <c r="G11" s="127">
        <f t="shared" si="3"/>
        <v>0</v>
      </c>
      <c r="H11" s="127">
        <f t="shared" si="4"/>
        <v>0</v>
      </c>
      <c r="I11" s="127">
        <f t="shared" si="5"/>
        <v>0</v>
      </c>
      <c r="J11" s="134"/>
    </row>
    <row r="12" spans="1:10">
      <c r="A12" s="10">
        <v>6</v>
      </c>
      <c r="B12" s="98" t="s">
        <v>496</v>
      </c>
      <c r="C12" s="82">
        <v>1000</v>
      </c>
      <c r="D12" s="10" t="s">
        <v>22</v>
      </c>
      <c r="E12" s="130"/>
      <c r="F12" s="131"/>
      <c r="G12" s="127">
        <f t="shared" si="3"/>
        <v>0</v>
      </c>
      <c r="H12" s="127">
        <f t="shared" si="4"/>
        <v>0</v>
      </c>
      <c r="I12" s="127">
        <f t="shared" si="5"/>
        <v>0</v>
      </c>
      <c r="J12" s="134"/>
    </row>
    <row r="13" spans="1:10" ht="27">
      <c r="A13" s="10">
        <v>7</v>
      </c>
      <c r="B13" s="98" t="s">
        <v>497</v>
      </c>
      <c r="C13" s="82">
        <v>500</v>
      </c>
      <c r="D13" s="10" t="s">
        <v>22</v>
      </c>
      <c r="E13" s="130"/>
      <c r="F13" s="131"/>
      <c r="G13" s="127">
        <f t="shared" si="3"/>
        <v>0</v>
      </c>
      <c r="H13" s="127">
        <f t="shared" si="4"/>
        <v>0</v>
      </c>
      <c r="I13" s="127">
        <f t="shared" si="5"/>
        <v>0</v>
      </c>
      <c r="J13" s="134"/>
    </row>
    <row r="14" spans="1:10" ht="27">
      <c r="A14" s="10">
        <v>8</v>
      </c>
      <c r="B14" s="98" t="s">
        <v>498</v>
      </c>
      <c r="C14" s="82">
        <v>2500</v>
      </c>
      <c r="D14" s="10" t="s">
        <v>22</v>
      </c>
      <c r="E14" s="130"/>
      <c r="F14" s="131"/>
      <c r="G14" s="127">
        <f t="shared" si="3"/>
        <v>0</v>
      </c>
      <c r="H14" s="127">
        <f t="shared" si="4"/>
        <v>0</v>
      </c>
      <c r="I14" s="127">
        <f t="shared" si="5"/>
        <v>0</v>
      </c>
      <c r="J14" s="134"/>
    </row>
    <row r="15" spans="1:10" ht="27">
      <c r="A15" s="10">
        <v>9</v>
      </c>
      <c r="B15" s="98" t="s">
        <v>673</v>
      </c>
      <c r="C15" s="82">
        <v>2000</v>
      </c>
      <c r="D15" s="10" t="s">
        <v>22</v>
      </c>
      <c r="E15" s="130"/>
      <c r="F15" s="131"/>
      <c r="G15" s="127">
        <f t="shared" si="3"/>
        <v>0</v>
      </c>
      <c r="H15" s="127">
        <f t="shared" si="4"/>
        <v>0</v>
      </c>
      <c r="I15" s="127">
        <f t="shared" si="5"/>
        <v>0</v>
      </c>
      <c r="J15" s="134"/>
    </row>
    <row r="16" spans="1:10" ht="27">
      <c r="A16" s="10">
        <v>10</v>
      </c>
      <c r="B16" s="98" t="s">
        <v>674</v>
      </c>
      <c r="C16" s="82">
        <v>2000</v>
      </c>
      <c r="D16" s="10" t="s">
        <v>22</v>
      </c>
      <c r="E16" s="130"/>
      <c r="F16" s="131"/>
      <c r="G16" s="127">
        <f t="shared" si="3"/>
        <v>0</v>
      </c>
      <c r="H16" s="127">
        <f t="shared" si="4"/>
        <v>0</v>
      </c>
      <c r="I16" s="127">
        <f t="shared" si="5"/>
        <v>0</v>
      </c>
      <c r="J16" s="134"/>
    </row>
    <row r="17" spans="1:10" ht="27">
      <c r="A17" s="10">
        <v>11</v>
      </c>
      <c r="B17" s="98" t="s">
        <v>675</v>
      </c>
      <c r="C17" s="82">
        <v>500</v>
      </c>
      <c r="D17" s="10" t="s">
        <v>22</v>
      </c>
      <c r="E17" s="130"/>
      <c r="F17" s="131"/>
      <c r="G17" s="127">
        <f t="shared" si="3"/>
        <v>0</v>
      </c>
      <c r="H17" s="127">
        <f t="shared" si="4"/>
        <v>0</v>
      </c>
      <c r="I17" s="127">
        <f t="shared" si="5"/>
        <v>0</v>
      </c>
      <c r="J17" s="134"/>
    </row>
    <row r="18" spans="1:10" ht="27">
      <c r="A18" s="10">
        <v>12</v>
      </c>
      <c r="B18" s="98" t="s">
        <v>676</v>
      </c>
      <c r="C18" s="82">
        <v>500</v>
      </c>
      <c r="D18" s="10" t="s">
        <v>22</v>
      </c>
      <c r="E18" s="130"/>
      <c r="F18" s="131"/>
      <c r="G18" s="127">
        <f t="shared" si="3"/>
        <v>0</v>
      </c>
      <c r="H18" s="127">
        <f t="shared" si="4"/>
        <v>0</v>
      </c>
      <c r="I18" s="127">
        <f t="shared" si="5"/>
        <v>0</v>
      </c>
      <c r="J18" s="134"/>
    </row>
    <row r="19" spans="1:10" ht="27">
      <c r="A19" s="10">
        <v>13</v>
      </c>
      <c r="B19" s="98" t="s">
        <v>679</v>
      </c>
      <c r="C19" s="82">
        <v>500</v>
      </c>
      <c r="D19" s="10" t="s">
        <v>22</v>
      </c>
      <c r="E19" s="130"/>
      <c r="F19" s="131"/>
      <c r="G19" s="127">
        <f t="shared" si="3"/>
        <v>0</v>
      </c>
      <c r="H19" s="127">
        <f t="shared" si="4"/>
        <v>0</v>
      </c>
      <c r="I19" s="127">
        <f t="shared" si="5"/>
        <v>0</v>
      </c>
      <c r="J19" s="134"/>
    </row>
    <row r="20" spans="1:10" ht="27">
      <c r="A20" s="10">
        <v>14</v>
      </c>
      <c r="B20" s="98" t="s">
        <v>677</v>
      </c>
      <c r="C20" s="82">
        <v>1000</v>
      </c>
      <c r="D20" s="10" t="s">
        <v>22</v>
      </c>
      <c r="E20" s="130"/>
      <c r="F20" s="131"/>
      <c r="G20" s="127">
        <f t="shared" si="3"/>
        <v>0</v>
      </c>
      <c r="H20" s="127">
        <f t="shared" si="4"/>
        <v>0</v>
      </c>
      <c r="I20" s="127">
        <f t="shared" si="5"/>
        <v>0</v>
      </c>
      <c r="J20" s="134"/>
    </row>
    <row r="21" spans="1:10" ht="27">
      <c r="A21" s="10">
        <v>15</v>
      </c>
      <c r="B21" s="98" t="s">
        <v>678</v>
      </c>
      <c r="C21" s="82">
        <v>1000</v>
      </c>
      <c r="D21" s="10" t="s">
        <v>22</v>
      </c>
      <c r="E21" s="130"/>
      <c r="F21" s="131"/>
      <c r="G21" s="127">
        <f t="shared" si="3"/>
        <v>0</v>
      </c>
      <c r="H21" s="127">
        <f t="shared" si="4"/>
        <v>0</v>
      </c>
      <c r="I21" s="127">
        <f t="shared" si="5"/>
        <v>0</v>
      </c>
      <c r="J21" s="134"/>
    </row>
    <row r="22" spans="1:10" ht="27">
      <c r="A22" s="10">
        <v>16</v>
      </c>
      <c r="B22" s="98" t="s">
        <v>499</v>
      </c>
      <c r="C22" s="82">
        <v>1400</v>
      </c>
      <c r="D22" s="10" t="s">
        <v>500</v>
      </c>
      <c r="E22" s="130"/>
      <c r="F22" s="131"/>
      <c r="G22" s="127">
        <f t="shared" si="3"/>
        <v>0</v>
      </c>
      <c r="H22" s="127">
        <f t="shared" si="4"/>
        <v>0</v>
      </c>
      <c r="I22" s="127">
        <f t="shared" si="5"/>
        <v>0</v>
      </c>
      <c r="J22" s="134"/>
    </row>
    <row r="23" spans="1:10" ht="27">
      <c r="A23" s="10">
        <v>17</v>
      </c>
      <c r="B23" s="98" t="s">
        <v>501</v>
      </c>
      <c r="C23" s="82">
        <v>1400</v>
      </c>
      <c r="D23" s="10" t="s">
        <v>500</v>
      </c>
      <c r="E23" s="130"/>
      <c r="F23" s="131"/>
      <c r="G23" s="127">
        <f t="shared" si="3"/>
        <v>0</v>
      </c>
      <c r="H23" s="127">
        <f t="shared" si="4"/>
        <v>0</v>
      </c>
      <c r="I23" s="127">
        <f t="shared" si="5"/>
        <v>0</v>
      </c>
      <c r="J23" s="134"/>
    </row>
    <row r="24" spans="1:10" ht="27">
      <c r="A24" s="10">
        <v>18</v>
      </c>
      <c r="B24" s="98" t="s">
        <v>502</v>
      </c>
      <c r="C24" s="82">
        <v>300</v>
      </c>
      <c r="D24" s="10" t="s">
        <v>500</v>
      </c>
      <c r="E24" s="130"/>
      <c r="F24" s="131"/>
      <c r="G24" s="127">
        <f t="shared" si="3"/>
        <v>0</v>
      </c>
      <c r="H24" s="127">
        <f t="shared" si="4"/>
        <v>0</v>
      </c>
      <c r="I24" s="127">
        <f t="shared" si="5"/>
        <v>0</v>
      </c>
      <c r="J24" s="134"/>
    </row>
    <row r="25" spans="1:10" ht="27">
      <c r="A25" s="10">
        <v>19</v>
      </c>
      <c r="B25" s="98" t="s">
        <v>503</v>
      </c>
      <c r="C25" s="82">
        <v>1400</v>
      </c>
      <c r="D25" s="10" t="s">
        <v>500</v>
      </c>
      <c r="E25" s="130"/>
      <c r="F25" s="131"/>
      <c r="G25" s="127">
        <f t="shared" si="3"/>
        <v>0</v>
      </c>
      <c r="H25" s="127">
        <f t="shared" si="4"/>
        <v>0</v>
      </c>
      <c r="I25" s="127">
        <f t="shared" si="5"/>
        <v>0</v>
      </c>
      <c r="J25" s="134"/>
    </row>
    <row r="26" spans="1:10" ht="27">
      <c r="A26" s="10">
        <v>20</v>
      </c>
      <c r="B26" s="98" t="s">
        <v>504</v>
      </c>
      <c r="C26" s="82">
        <v>1400</v>
      </c>
      <c r="D26" s="10" t="s">
        <v>500</v>
      </c>
      <c r="E26" s="130"/>
      <c r="F26" s="131"/>
      <c r="G26" s="127">
        <f t="shared" si="3"/>
        <v>0</v>
      </c>
      <c r="H26" s="127">
        <f t="shared" si="4"/>
        <v>0</v>
      </c>
      <c r="I26" s="127">
        <f t="shared" si="5"/>
        <v>0</v>
      </c>
      <c r="J26" s="134"/>
    </row>
    <row r="27" spans="1:10" ht="27">
      <c r="A27" s="10">
        <v>21</v>
      </c>
      <c r="B27" s="98" t="s">
        <v>505</v>
      </c>
      <c r="C27" s="82">
        <v>300</v>
      </c>
      <c r="D27" s="10" t="s">
        <v>500</v>
      </c>
      <c r="E27" s="130"/>
      <c r="F27" s="131"/>
      <c r="G27" s="127">
        <f t="shared" si="3"/>
        <v>0</v>
      </c>
      <c r="H27" s="127">
        <f t="shared" si="4"/>
        <v>0</v>
      </c>
      <c r="I27" s="127">
        <f t="shared" si="5"/>
        <v>0</v>
      </c>
      <c r="J27" s="134"/>
    </row>
    <row r="28" spans="1:10" ht="27">
      <c r="A28" s="10">
        <v>22</v>
      </c>
      <c r="B28" s="98" t="s">
        <v>506</v>
      </c>
      <c r="C28" s="82">
        <v>1400</v>
      </c>
      <c r="D28" s="10" t="s">
        <v>500</v>
      </c>
      <c r="E28" s="130"/>
      <c r="F28" s="131"/>
      <c r="G28" s="127">
        <f t="shared" si="3"/>
        <v>0</v>
      </c>
      <c r="H28" s="127">
        <f t="shared" si="4"/>
        <v>0</v>
      </c>
      <c r="I28" s="127">
        <f t="shared" si="5"/>
        <v>0</v>
      </c>
      <c r="J28" s="134"/>
    </row>
    <row r="29" spans="1:10" ht="27">
      <c r="A29" s="10">
        <v>23</v>
      </c>
      <c r="B29" s="98" t="s">
        <v>507</v>
      </c>
      <c r="C29" s="82">
        <v>1400</v>
      </c>
      <c r="D29" s="10" t="s">
        <v>500</v>
      </c>
      <c r="E29" s="130"/>
      <c r="F29" s="131"/>
      <c r="G29" s="127">
        <f t="shared" si="3"/>
        <v>0</v>
      </c>
      <c r="H29" s="127">
        <f t="shared" si="4"/>
        <v>0</v>
      </c>
      <c r="I29" s="127">
        <f t="shared" si="5"/>
        <v>0</v>
      </c>
      <c r="J29" s="134"/>
    </row>
    <row r="30" spans="1:10" ht="27">
      <c r="A30" s="10">
        <v>24</v>
      </c>
      <c r="B30" s="98" t="s">
        <v>508</v>
      </c>
      <c r="C30" s="82">
        <v>300</v>
      </c>
      <c r="D30" s="10" t="s">
        <v>500</v>
      </c>
      <c r="E30" s="130"/>
      <c r="F30" s="131"/>
      <c r="G30" s="127">
        <f t="shared" si="3"/>
        <v>0</v>
      </c>
      <c r="H30" s="127">
        <f t="shared" si="4"/>
        <v>0</v>
      </c>
      <c r="I30" s="127">
        <f t="shared" si="5"/>
        <v>0</v>
      </c>
      <c r="J30" s="134"/>
    </row>
    <row r="31" spans="1:10" ht="27">
      <c r="A31" s="10">
        <v>25</v>
      </c>
      <c r="B31" s="98" t="s">
        <v>509</v>
      </c>
      <c r="C31" s="82">
        <v>1400</v>
      </c>
      <c r="D31" s="10" t="s">
        <v>500</v>
      </c>
      <c r="E31" s="130"/>
      <c r="F31" s="131"/>
      <c r="G31" s="127">
        <f t="shared" si="3"/>
        <v>0</v>
      </c>
      <c r="H31" s="127">
        <f t="shared" si="4"/>
        <v>0</v>
      </c>
      <c r="I31" s="127">
        <f t="shared" si="5"/>
        <v>0</v>
      </c>
      <c r="J31" s="134"/>
    </row>
    <row r="32" spans="1:10" ht="27">
      <c r="A32" s="10">
        <v>26</v>
      </c>
      <c r="B32" s="98" t="s">
        <v>510</v>
      </c>
      <c r="C32" s="82">
        <v>1400</v>
      </c>
      <c r="D32" s="10" t="s">
        <v>500</v>
      </c>
      <c r="E32" s="130"/>
      <c r="F32" s="131"/>
      <c r="G32" s="127">
        <f t="shared" si="3"/>
        <v>0</v>
      </c>
      <c r="H32" s="127">
        <f t="shared" si="4"/>
        <v>0</v>
      </c>
      <c r="I32" s="127">
        <f t="shared" si="5"/>
        <v>0</v>
      </c>
      <c r="J32" s="134"/>
    </row>
    <row r="33" spans="1:10" ht="27">
      <c r="A33" s="10">
        <v>27</v>
      </c>
      <c r="B33" s="98" t="s">
        <v>511</v>
      </c>
      <c r="C33" s="82">
        <v>300</v>
      </c>
      <c r="D33" s="10" t="s">
        <v>500</v>
      </c>
      <c r="E33" s="130"/>
      <c r="F33" s="131"/>
      <c r="G33" s="127">
        <f t="shared" si="3"/>
        <v>0</v>
      </c>
      <c r="H33" s="127">
        <f t="shared" si="4"/>
        <v>0</v>
      </c>
      <c r="I33" s="127">
        <f t="shared" si="5"/>
        <v>0</v>
      </c>
      <c r="J33" s="134"/>
    </row>
    <row r="34" spans="1:10">
      <c r="A34" s="10">
        <v>28</v>
      </c>
      <c r="B34" s="98" t="s">
        <v>512</v>
      </c>
      <c r="C34" s="82">
        <v>1400</v>
      </c>
      <c r="D34" s="10" t="s">
        <v>500</v>
      </c>
      <c r="E34" s="130"/>
      <c r="F34" s="131"/>
      <c r="G34" s="127">
        <f t="shared" si="3"/>
        <v>0</v>
      </c>
      <c r="H34" s="127">
        <f t="shared" si="4"/>
        <v>0</v>
      </c>
      <c r="I34" s="127">
        <f t="shared" si="5"/>
        <v>0</v>
      </c>
      <c r="J34" s="134"/>
    </row>
    <row r="35" spans="1:10">
      <c r="A35" s="10">
        <v>29</v>
      </c>
      <c r="B35" s="98" t="s">
        <v>513</v>
      </c>
      <c r="C35" s="82">
        <v>1400</v>
      </c>
      <c r="D35" s="10" t="s">
        <v>500</v>
      </c>
      <c r="E35" s="130"/>
      <c r="F35" s="131"/>
      <c r="G35" s="127">
        <f t="shared" si="3"/>
        <v>0</v>
      </c>
      <c r="H35" s="127">
        <f t="shared" si="4"/>
        <v>0</v>
      </c>
      <c r="I35" s="127">
        <f t="shared" si="5"/>
        <v>0</v>
      </c>
      <c r="J35" s="134"/>
    </row>
    <row r="36" spans="1:10">
      <c r="A36" s="10">
        <v>30</v>
      </c>
      <c r="B36" s="98" t="s">
        <v>514</v>
      </c>
      <c r="C36" s="82">
        <v>300</v>
      </c>
      <c r="D36" s="10" t="s">
        <v>500</v>
      </c>
      <c r="E36" s="130"/>
      <c r="F36" s="131"/>
      <c r="G36" s="127">
        <f t="shared" si="3"/>
        <v>0</v>
      </c>
      <c r="H36" s="127">
        <f t="shared" si="4"/>
        <v>0</v>
      </c>
      <c r="I36" s="127">
        <f t="shared" si="5"/>
        <v>0</v>
      </c>
      <c r="J36" s="134"/>
    </row>
    <row r="37" spans="1:10">
      <c r="A37" s="10">
        <v>31</v>
      </c>
      <c r="B37" s="98" t="s">
        <v>667</v>
      </c>
      <c r="C37" s="82">
        <v>1400</v>
      </c>
      <c r="D37" s="10" t="s">
        <v>500</v>
      </c>
      <c r="E37" s="130"/>
      <c r="F37" s="131"/>
      <c r="G37" s="127">
        <f t="shared" si="3"/>
        <v>0</v>
      </c>
      <c r="H37" s="127">
        <f t="shared" si="4"/>
        <v>0</v>
      </c>
      <c r="I37" s="127">
        <f t="shared" si="5"/>
        <v>0</v>
      </c>
      <c r="J37" s="134"/>
    </row>
    <row r="38" spans="1:10">
      <c r="A38" s="10">
        <v>32</v>
      </c>
      <c r="B38" s="98" t="s">
        <v>668</v>
      </c>
      <c r="C38" s="82">
        <v>1400</v>
      </c>
      <c r="D38" s="10" t="s">
        <v>500</v>
      </c>
      <c r="E38" s="130"/>
      <c r="F38" s="131"/>
      <c r="G38" s="127">
        <f t="shared" si="3"/>
        <v>0</v>
      </c>
      <c r="H38" s="127">
        <f t="shared" si="4"/>
        <v>0</v>
      </c>
      <c r="I38" s="127">
        <f t="shared" si="5"/>
        <v>0</v>
      </c>
      <c r="J38" s="134"/>
    </row>
    <row r="39" spans="1:10">
      <c r="A39" s="10">
        <v>33</v>
      </c>
      <c r="B39" s="98" t="s">
        <v>669</v>
      </c>
      <c r="C39" s="82">
        <v>300</v>
      </c>
      <c r="D39" s="10" t="s">
        <v>500</v>
      </c>
      <c r="E39" s="130"/>
      <c r="F39" s="131"/>
      <c r="G39" s="127">
        <f t="shared" si="3"/>
        <v>0</v>
      </c>
      <c r="H39" s="127">
        <f t="shared" si="4"/>
        <v>0</v>
      </c>
      <c r="I39" s="127">
        <f t="shared" si="5"/>
        <v>0</v>
      </c>
      <c r="J39" s="134"/>
    </row>
    <row r="40" spans="1:10" ht="27">
      <c r="A40" s="10">
        <v>34</v>
      </c>
      <c r="B40" s="98" t="s">
        <v>515</v>
      </c>
      <c r="C40" s="82">
        <v>1400</v>
      </c>
      <c r="D40" s="10" t="s">
        <v>500</v>
      </c>
      <c r="E40" s="130"/>
      <c r="F40" s="131"/>
      <c r="G40" s="127">
        <f t="shared" si="3"/>
        <v>0</v>
      </c>
      <c r="H40" s="127">
        <f t="shared" si="4"/>
        <v>0</v>
      </c>
      <c r="I40" s="127">
        <f t="shared" si="5"/>
        <v>0</v>
      </c>
      <c r="J40" s="134"/>
    </row>
    <row r="41" spans="1:10" ht="27">
      <c r="A41" s="10">
        <v>35</v>
      </c>
      <c r="B41" s="98" t="s">
        <v>516</v>
      </c>
      <c r="C41" s="82">
        <v>1400</v>
      </c>
      <c r="D41" s="10" t="s">
        <v>500</v>
      </c>
      <c r="E41" s="130"/>
      <c r="F41" s="131"/>
      <c r="G41" s="127">
        <f t="shared" si="3"/>
        <v>0</v>
      </c>
      <c r="H41" s="127">
        <f t="shared" si="4"/>
        <v>0</v>
      </c>
      <c r="I41" s="127">
        <f t="shared" si="5"/>
        <v>0</v>
      </c>
      <c r="J41" s="134"/>
    </row>
    <row r="42" spans="1:10" ht="27">
      <c r="A42" s="10">
        <v>36</v>
      </c>
      <c r="B42" s="98" t="s">
        <v>517</v>
      </c>
      <c r="C42" s="82">
        <v>300</v>
      </c>
      <c r="D42" s="10" t="s">
        <v>500</v>
      </c>
      <c r="E42" s="130"/>
      <c r="F42" s="131"/>
      <c r="G42" s="127">
        <f t="shared" si="3"/>
        <v>0</v>
      </c>
      <c r="H42" s="127">
        <f t="shared" si="4"/>
        <v>0</v>
      </c>
      <c r="I42" s="127">
        <f t="shared" si="5"/>
        <v>0</v>
      </c>
      <c r="J42" s="134"/>
    </row>
    <row r="43" spans="1:10" ht="27">
      <c r="A43" s="10">
        <v>37</v>
      </c>
      <c r="B43" s="98" t="s">
        <v>518</v>
      </c>
      <c r="C43" s="82">
        <v>1400</v>
      </c>
      <c r="D43" s="10" t="s">
        <v>500</v>
      </c>
      <c r="E43" s="130"/>
      <c r="F43" s="131"/>
      <c r="G43" s="127">
        <f t="shared" si="3"/>
        <v>0</v>
      </c>
      <c r="H43" s="127">
        <f t="shared" si="4"/>
        <v>0</v>
      </c>
      <c r="I43" s="127">
        <f t="shared" si="5"/>
        <v>0</v>
      </c>
      <c r="J43" s="134"/>
    </row>
    <row r="44" spans="1:10" ht="27">
      <c r="A44" s="10">
        <v>38</v>
      </c>
      <c r="B44" s="98" t="s">
        <v>519</v>
      </c>
      <c r="C44" s="82">
        <v>1400</v>
      </c>
      <c r="D44" s="10" t="s">
        <v>500</v>
      </c>
      <c r="E44" s="130"/>
      <c r="F44" s="131"/>
      <c r="G44" s="127">
        <f t="shared" si="3"/>
        <v>0</v>
      </c>
      <c r="H44" s="127">
        <f t="shared" si="4"/>
        <v>0</v>
      </c>
      <c r="I44" s="127">
        <f t="shared" si="5"/>
        <v>0</v>
      </c>
      <c r="J44" s="134"/>
    </row>
    <row r="45" spans="1:10" ht="27">
      <c r="A45" s="10">
        <v>39</v>
      </c>
      <c r="B45" s="98" t="s">
        <v>520</v>
      </c>
      <c r="C45" s="82">
        <v>300</v>
      </c>
      <c r="D45" s="10" t="s">
        <v>500</v>
      </c>
      <c r="E45" s="130"/>
      <c r="F45" s="131"/>
      <c r="G45" s="127">
        <f t="shared" si="3"/>
        <v>0</v>
      </c>
      <c r="H45" s="127">
        <f t="shared" si="4"/>
        <v>0</v>
      </c>
      <c r="I45" s="127">
        <f t="shared" si="5"/>
        <v>0</v>
      </c>
      <c r="J45" s="134"/>
    </row>
    <row r="46" spans="1:10" ht="27">
      <c r="A46" s="10">
        <v>40</v>
      </c>
      <c r="B46" s="98" t="s">
        <v>521</v>
      </c>
      <c r="C46" s="82">
        <v>1400</v>
      </c>
      <c r="D46" s="10" t="s">
        <v>500</v>
      </c>
      <c r="E46" s="130"/>
      <c r="F46" s="131"/>
      <c r="G46" s="127">
        <f t="shared" si="3"/>
        <v>0</v>
      </c>
      <c r="H46" s="127">
        <f t="shared" si="4"/>
        <v>0</v>
      </c>
      <c r="I46" s="127">
        <f t="shared" si="5"/>
        <v>0</v>
      </c>
      <c r="J46" s="134"/>
    </row>
    <row r="47" spans="1:10" ht="27">
      <c r="A47" s="10">
        <v>41</v>
      </c>
      <c r="B47" s="98" t="s">
        <v>522</v>
      </c>
      <c r="C47" s="82">
        <v>1400</v>
      </c>
      <c r="D47" s="10" t="s">
        <v>500</v>
      </c>
      <c r="E47" s="130"/>
      <c r="F47" s="131"/>
      <c r="G47" s="127">
        <f t="shared" si="3"/>
        <v>0</v>
      </c>
      <c r="H47" s="127">
        <f t="shared" si="4"/>
        <v>0</v>
      </c>
      <c r="I47" s="127">
        <f t="shared" si="5"/>
        <v>0</v>
      </c>
      <c r="J47" s="134"/>
    </row>
    <row r="48" spans="1:10" ht="27">
      <c r="A48" s="10">
        <v>42</v>
      </c>
      <c r="B48" s="98" t="s">
        <v>523</v>
      </c>
      <c r="C48" s="82">
        <v>300</v>
      </c>
      <c r="D48" s="10" t="s">
        <v>500</v>
      </c>
      <c r="E48" s="130"/>
      <c r="F48" s="131"/>
      <c r="G48" s="127">
        <f t="shared" si="3"/>
        <v>0</v>
      </c>
      <c r="H48" s="127">
        <f t="shared" si="4"/>
        <v>0</v>
      </c>
      <c r="I48" s="127">
        <f t="shared" si="5"/>
        <v>0</v>
      </c>
      <c r="J48" s="134"/>
    </row>
    <row r="49" spans="1:10">
      <c r="A49" s="10">
        <v>43</v>
      </c>
      <c r="B49" s="98" t="s">
        <v>524</v>
      </c>
      <c r="C49" s="82">
        <v>1400</v>
      </c>
      <c r="D49" s="10" t="s">
        <v>500</v>
      </c>
      <c r="E49" s="130"/>
      <c r="F49" s="131"/>
      <c r="G49" s="127">
        <f t="shared" si="3"/>
        <v>0</v>
      </c>
      <c r="H49" s="127">
        <f t="shared" si="4"/>
        <v>0</v>
      </c>
      <c r="I49" s="127">
        <f t="shared" si="5"/>
        <v>0</v>
      </c>
      <c r="J49" s="134"/>
    </row>
    <row r="50" spans="1:10">
      <c r="A50" s="10">
        <v>44</v>
      </c>
      <c r="B50" s="98" t="s">
        <v>525</v>
      </c>
      <c r="C50" s="82">
        <v>1400</v>
      </c>
      <c r="D50" s="10" t="s">
        <v>500</v>
      </c>
      <c r="E50" s="130"/>
      <c r="F50" s="131"/>
      <c r="G50" s="127">
        <f t="shared" si="3"/>
        <v>0</v>
      </c>
      <c r="H50" s="127">
        <f t="shared" si="4"/>
        <v>0</v>
      </c>
      <c r="I50" s="127">
        <f t="shared" si="5"/>
        <v>0</v>
      </c>
      <c r="J50" s="134"/>
    </row>
    <row r="51" spans="1:10">
      <c r="A51" s="10">
        <v>45</v>
      </c>
      <c r="B51" s="98" t="s">
        <v>526</v>
      </c>
      <c r="C51" s="82">
        <v>300</v>
      </c>
      <c r="D51" s="10" t="s">
        <v>500</v>
      </c>
      <c r="E51" s="130"/>
      <c r="F51" s="131"/>
      <c r="G51" s="127">
        <f t="shared" si="3"/>
        <v>0</v>
      </c>
      <c r="H51" s="127">
        <f t="shared" si="4"/>
        <v>0</v>
      </c>
      <c r="I51" s="127">
        <f t="shared" si="5"/>
        <v>0</v>
      </c>
      <c r="J51" s="134"/>
    </row>
    <row r="52" spans="1:10">
      <c r="A52" s="10">
        <v>46</v>
      </c>
      <c r="B52" s="98" t="s">
        <v>527</v>
      </c>
      <c r="C52" s="82">
        <v>1400</v>
      </c>
      <c r="D52" s="10" t="s">
        <v>500</v>
      </c>
      <c r="E52" s="130"/>
      <c r="F52" s="131"/>
      <c r="G52" s="127">
        <f t="shared" si="3"/>
        <v>0</v>
      </c>
      <c r="H52" s="127">
        <f t="shared" si="4"/>
        <v>0</v>
      </c>
      <c r="I52" s="127">
        <f t="shared" si="5"/>
        <v>0</v>
      </c>
      <c r="J52" s="134"/>
    </row>
    <row r="53" spans="1:10">
      <c r="A53" s="10">
        <v>47</v>
      </c>
      <c r="B53" s="98" t="s">
        <v>528</v>
      </c>
      <c r="C53" s="82">
        <v>1400</v>
      </c>
      <c r="D53" s="10" t="s">
        <v>500</v>
      </c>
      <c r="E53" s="130"/>
      <c r="F53" s="131"/>
      <c r="G53" s="127">
        <f t="shared" si="3"/>
        <v>0</v>
      </c>
      <c r="H53" s="127">
        <f t="shared" si="4"/>
        <v>0</v>
      </c>
      <c r="I53" s="127">
        <f t="shared" si="5"/>
        <v>0</v>
      </c>
      <c r="J53" s="134"/>
    </row>
    <row r="54" spans="1:10">
      <c r="A54" s="10">
        <v>48</v>
      </c>
      <c r="B54" s="98" t="s">
        <v>529</v>
      </c>
      <c r="C54" s="82">
        <v>300</v>
      </c>
      <c r="D54" s="10" t="s">
        <v>500</v>
      </c>
      <c r="E54" s="130"/>
      <c r="F54" s="131"/>
      <c r="G54" s="127">
        <f t="shared" si="3"/>
        <v>0</v>
      </c>
      <c r="H54" s="127">
        <f t="shared" si="4"/>
        <v>0</v>
      </c>
      <c r="I54" s="127">
        <f t="shared" si="5"/>
        <v>0</v>
      </c>
      <c r="J54" s="134"/>
    </row>
    <row r="55" spans="1:10">
      <c r="A55" s="10">
        <v>49</v>
      </c>
      <c r="B55" s="98" t="s">
        <v>691</v>
      </c>
      <c r="C55" s="82">
        <v>1400</v>
      </c>
      <c r="D55" s="10" t="s">
        <v>500</v>
      </c>
      <c r="E55" s="130"/>
      <c r="F55" s="131"/>
      <c r="G55" s="127">
        <f t="shared" si="3"/>
        <v>0</v>
      </c>
      <c r="H55" s="127">
        <f t="shared" si="4"/>
        <v>0</v>
      </c>
      <c r="I55" s="127">
        <f t="shared" si="5"/>
        <v>0</v>
      </c>
      <c r="J55" s="134"/>
    </row>
    <row r="56" spans="1:10">
      <c r="A56" s="10">
        <v>50</v>
      </c>
      <c r="B56" s="98" t="s">
        <v>692</v>
      </c>
      <c r="C56" s="82">
        <v>1400</v>
      </c>
      <c r="D56" s="10" t="s">
        <v>500</v>
      </c>
      <c r="E56" s="130"/>
      <c r="F56" s="131"/>
      <c r="G56" s="127">
        <f t="shared" si="3"/>
        <v>0</v>
      </c>
      <c r="H56" s="127">
        <f t="shared" si="4"/>
        <v>0</v>
      </c>
      <c r="I56" s="127">
        <f t="shared" si="5"/>
        <v>0</v>
      </c>
      <c r="J56" s="134"/>
    </row>
    <row r="57" spans="1:10">
      <c r="A57" s="10">
        <v>51</v>
      </c>
      <c r="B57" s="98" t="s">
        <v>693</v>
      </c>
      <c r="C57" s="82">
        <v>1400</v>
      </c>
      <c r="D57" s="10" t="s">
        <v>500</v>
      </c>
      <c r="E57" s="130"/>
      <c r="F57" s="131"/>
      <c r="G57" s="127">
        <f t="shared" si="3"/>
        <v>0</v>
      </c>
      <c r="H57" s="127">
        <f t="shared" si="4"/>
        <v>0</v>
      </c>
      <c r="I57" s="127">
        <f t="shared" si="5"/>
        <v>0</v>
      </c>
      <c r="J57" s="134"/>
    </row>
    <row r="58" spans="1:10">
      <c r="A58" s="10">
        <v>52</v>
      </c>
      <c r="B58" s="98" t="s">
        <v>694</v>
      </c>
      <c r="C58" s="82">
        <v>1400</v>
      </c>
      <c r="D58" s="67" t="s">
        <v>500</v>
      </c>
      <c r="E58" s="130"/>
      <c r="F58" s="131"/>
      <c r="G58" s="127">
        <f t="shared" si="3"/>
        <v>0</v>
      </c>
      <c r="H58" s="127">
        <f t="shared" si="4"/>
        <v>0</v>
      </c>
      <c r="I58" s="127">
        <f t="shared" si="5"/>
        <v>0</v>
      </c>
      <c r="J58" s="134"/>
    </row>
    <row r="59" spans="1:10">
      <c r="A59" s="10">
        <v>53</v>
      </c>
      <c r="B59" s="98" t="s">
        <v>695</v>
      </c>
      <c r="C59" s="82">
        <v>700</v>
      </c>
      <c r="D59" s="10" t="s">
        <v>500</v>
      </c>
      <c r="E59" s="130"/>
      <c r="F59" s="131"/>
      <c r="G59" s="127">
        <f t="shared" si="3"/>
        <v>0</v>
      </c>
      <c r="H59" s="127">
        <f t="shared" si="4"/>
        <v>0</v>
      </c>
      <c r="I59" s="127">
        <f t="shared" si="5"/>
        <v>0</v>
      </c>
      <c r="J59" s="134"/>
    </row>
    <row r="60" spans="1:10">
      <c r="A60" s="10">
        <v>54</v>
      </c>
      <c r="B60" s="98" t="s">
        <v>696</v>
      </c>
      <c r="C60" s="82">
        <v>700</v>
      </c>
      <c r="D60" s="10" t="s">
        <v>500</v>
      </c>
      <c r="E60" s="130"/>
      <c r="F60" s="131"/>
      <c r="G60" s="127">
        <f t="shared" si="3"/>
        <v>0</v>
      </c>
      <c r="H60" s="127">
        <f t="shared" si="4"/>
        <v>0</v>
      </c>
      <c r="I60" s="127">
        <f t="shared" si="5"/>
        <v>0</v>
      </c>
      <c r="J60" s="134"/>
    </row>
    <row r="61" spans="1:10" ht="27">
      <c r="A61" s="10">
        <v>55</v>
      </c>
      <c r="B61" s="98" t="s">
        <v>530</v>
      </c>
      <c r="C61" s="82">
        <v>2000</v>
      </c>
      <c r="D61" s="10" t="s">
        <v>500</v>
      </c>
      <c r="E61" s="130"/>
      <c r="F61" s="131"/>
      <c r="G61" s="127">
        <f t="shared" si="3"/>
        <v>0</v>
      </c>
      <c r="H61" s="127">
        <f t="shared" si="4"/>
        <v>0</v>
      </c>
      <c r="I61" s="127">
        <f t="shared" si="5"/>
        <v>0</v>
      </c>
      <c r="J61" s="134"/>
    </row>
    <row r="62" spans="1:10" ht="27">
      <c r="A62" s="10">
        <v>56</v>
      </c>
      <c r="B62" s="98" t="s">
        <v>531</v>
      </c>
      <c r="C62" s="82">
        <v>2000</v>
      </c>
      <c r="D62" s="10" t="s">
        <v>500</v>
      </c>
      <c r="E62" s="130"/>
      <c r="F62" s="131"/>
      <c r="G62" s="127">
        <f t="shared" si="3"/>
        <v>0</v>
      </c>
      <c r="H62" s="127">
        <f t="shared" si="4"/>
        <v>0</v>
      </c>
      <c r="I62" s="127">
        <f t="shared" si="5"/>
        <v>0</v>
      </c>
      <c r="J62" s="134"/>
    </row>
    <row r="63" spans="1:10" ht="27">
      <c r="A63" s="10">
        <v>57</v>
      </c>
      <c r="B63" s="98" t="s">
        <v>532</v>
      </c>
      <c r="C63" s="82">
        <v>2000</v>
      </c>
      <c r="D63" s="10" t="s">
        <v>500</v>
      </c>
      <c r="E63" s="130"/>
      <c r="F63" s="131"/>
      <c r="G63" s="127">
        <f t="shared" si="3"/>
        <v>0</v>
      </c>
      <c r="H63" s="127">
        <f t="shared" si="4"/>
        <v>0</v>
      </c>
      <c r="I63" s="127">
        <f t="shared" si="5"/>
        <v>0</v>
      </c>
      <c r="J63" s="134"/>
    </row>
    <row r="64" spans="1:10">
      <c r="A64" s="10">
        <v>58</v>
      </c>
      <c r="B64" s="98" t="s">
        <v>533</v>
      </c>
      <c r="C64" s="82">
        <v>1400</v>
      </c>
      <c r="D64" s="10" t="s">
        <v>500</v>
      </c>
      <c r="E64" s="130"/>
      <c r="F64" s="131"/>
      <c r="G64" s="127">
        <f t="shared" si="3"/>
        <v>0</v>
      </c>
      <c r="H64" s="127">
        <f t="shared" si="4"/>
        <v>0</v>
      </c>
      <c r="I64" s="127">
        <f t="shared" si="5"/>
        <v>0</v>
      </c>
      <c r="J64" s="134"/>
    </row>
    <row r="65" spans="1:10">
      <c r="A65" s="10">
        <v>59</v>
      </c>
      <c r="B65" s="98" t="s">
        <v>534</v>
      </c>
      <c r="C65" s="82">
        <v>1400</v>
      </c>
      <c r="D65" s="10" t="s">
        <v>500</v>
      </c>
      <c r="E65" s="130"/>
      <c r="F65" s="131"/>
      <c r="G65" s="127">
        <f t="shared" si="3"/>
        <v>0</v>
      </c>
      <c r="H65" s="127">
        <f t="shared" si="4"/>
        <v>0</v>
      </c>
      <c r="I65" s="127">
        <f t="shared" si="5"/>
        <v>0</v>
      </c>
      <c r="J65" s="134"/>
    </row>
    <row r="66" spans="1:10">
      <c r="A66" s="10">
        <v>60</v>
      </c>
      <c r="B66" s="98" t="s">
        <v>535</v>
      </c>
      <c r="C66" s="82">
        <v>300</v>
      </c>
      <c r="D66" s="10" t="s">
        <v>500</v>
      </c>
      <c r="E66" s="130"/>
      <c r="F66" s="131"/>
      <c r="G66" s="127">
        <f t="shared" si="3"/>
        <v>0</v>
      </c>
      <c r="H66" s="127">
        <f t="shared" si="4"/>
        <v>0</v>
      </c>
      <c r="I66" s="127">
        <f t="shared" si="5"/>
        <v>0</v>
      </c>
      <c r="J66" s="134"/>
    </row>
    <row r="67" spans="1:10">
      <c r="A67" s="10">
        <v>61</v>
      </c>
      <c r="B67" s="98" t="s">
        <v>536</v>
      </c>
      <c r="C67" s="82">
        <v>1400</v>
      </c>
      <c r="D67" s="10" t="s">
        <v>500</v>
      </c>
      <c r="E67" s="130"/>
      <c r="F67" s="131"/>
      <c r="G67" s="127">
        <f t="shared" si="3"/>
        <v>0</v>
      </c>
      <c r="H67" s="127">
        <f t="shared" si="4"/>
        <v>0</v>
      </c>
      <c r="I67" s="127">
        <f t="shared" si="5"/>
        <v>0</v>
      </c>
      <c r="J67" s="134"/>
    </row>
    <row r="68" spans="1:10">
      <c r="A68" s="10">
        <v>62</v>
      </c>
      <c r="B68" s="98" t="s">
        <v>537</v>
      </c>
      <c r="C68" s="82">
        <v>1400</v>
      </c>
      <c r="D68" s="10" t="s">
        <v>500</v>
      </c>
      <c r="E68" s="130"/>
      <c r="F68" s="131"/>
      <c r="G68" s="127">
        <f t="shared" si="3"/>
        <v>0</v>
      </c>
      <c r="H68" s="127">
        <f t="shared" si="4"/>
        <v>0</v>
      </c>
      <c r="I68" s="127">
        <f t="shared" si="5"/>
        <v>0</v>
      </c>
      <c r="J68" s="134"/>
    </row>
    <row r="69" spans="1:10">
      <c r="A69" s="10">
        <v>63</v>
      </c>
      <c r="B69" s="98" t="s">
        <v>538</v>
      </c>
      <c r="C69" s="82">
        <v>700</v>
      </c>
      <c r="D69" s="10" t="s">
        <v>500</v>
      </c>
      <c r="E69" s="130"/>
      <c r="F69" s="131"/>
      <c r="G69" s="127">
        <f t="shared" si="3"/>
        <v>0</v>
      </c>
      <c r="H69" s="127">
        <f t="shared" si="4"/>
        <v>0</v>
      </c>
      <c r="I69" s="127">
        <f t="shared" si="5"/>
        <v>0</v>
      </c>
      <c r="J69" s="134"/>
    </row>
    <row r="70" spans="1:10">
      <c r="A70" s="10">
        <v>64</v>
      </c>
      <c r="B70" s="98" t="s">
        <v>539</v>
      </c>
      <c r="C70" s="82">
        <v>1400</v>
      </c>
      <c r="D70" s="10" t="s">
        <v>500</v>
      </c>
      <c r="E70" s="130"/>
      <c r="F70" s="131"/>
      <c r="G70" s="127">
        <f t="shared" si="3"/>
        <v>0</v>
      </c>
      <c r="H70" s="127">
        <f t="shared" si="4"/>
        <v>0</v>
      </c>
      <c r="I70" s="127">
        <f t="shared" si="5"/>
        <v>0</v>
      </c>
      <c r="J70" s="134"/>
    </row>
    <row r="71" spans="1:10">
      <c r="A71" s="10">
        <v>65</v>
      </c>
      <c r="B71" s="98" t="s">
        <v>540</v>
      </c>
      <c r="C71" s="82">
        <v>1400</v>
      </c>
      <c r="D71" s="10" t="s">
        <v>500</v>
      </c>
      <c r="E71" s="130"/>
      <c r="F71" s="131"/>
      <c r="G71" s="127">
        <f t="shared" si="3"/>
        <v>0</v>
      </c>
      <c r="H71" s="127">
        <f t="shared" si="4"/>
        <v>0</v>
      </c>
      <c r="I71" s="127">
        <f t="shared" si="5"/>
        <v>0</v>
      </c>
      <c r="J71" s="134"/>
    </row>
    <row r="72" spans="1:10">
      <c r="A72" s="10">
        <v>66</v>
      </c>
      <c r="B72" s="98" t="s">
        <v>541</v>
      </c>
      <c r="C72" s="82">
        <v>300</v>
      </c>
      <c r="D72" s="10" t="s">
        <v>500</v>
      </c>
      <c r="E72" s="130"/>
      <c r="F72" s="131"/>
      <c r="G72" s="127">
        <f t="shared" ref="G72:G126" si="6">C72*ROUND(F72, 4)</f>
        <v>0</v>
      </c>
      <c r="H72" s="127">
        <f t="shared" ref="H72:H126" si="7">G72*0.095</f>
        <v>0</v>
      </c>
      <c r="I72" s="127">
        <f t="shared" ref="I72:I126" si="8">G72+H72</f>
        <v>0</v>
      </c>
      <c r="J72" s="134"/>
    </row>
    <row r="73" spans="1:10" ht="27">
      <c r="A73" s="10">
        <v>67</v>
      </c>
      <c r="B73" s="98" t="s">
        <v>542</v>
      </c>
      <c r="C73" s="82">
        <v>1400</v>
      </c>
      <c r="D73" s="10" t="s">
        <v>500</v>
      </c>
      <c r="E73" s="130"/>
      <c r="F73" s="131"/>
      <c r="G73" s="127">
        <f t="shared" si="6"/>
        <v>0</v>
      </c>
      <c r="H73" s="127">
        <f t="shared" si="7"/>
        <v>0</v>
      </c>
      <c r="I73" s="127">
        <f t="shared" si="8"/>
        <v>0</v>
      </c>
      <c r="J73" s="134"/>
    </row>
    <row r="74" spans="1:10" ht="27">
      <c r="A74" s="10">
        <v>68</v>
      </c>
      <c r="B74" s="98" t="s">
        <v>543</v>
      </c>
      <c r="C74" s="82">
        <v>1400</v>
      </c>
      <c r="D74" s="10" t="s">
        <v>500</v>
      </c>
      <c r="E74" s="130"/>
      <c r="F74" s="131"/>
      <c r="G74" s="127">
        <f t="shared" si="6"/>
        <v>0</v>
      </c>
      <c r="H74" s="127">
        <f t="shared" si="7"/>
        <v>0</v>
      </c>
      <c r="I74" s="127">
        <f t="shared" si="8"/>
        <v>0</v>
      </c>
      <c r="J74" s="134"/>
    </row>
    <row r="75" spans="1:10" ht="27">
      <c r="A75" s="10">
        <v>69</v>
      </c>
      <c r="B75" s="98" t="s">
        <v>544</v>
      </c>
      <c r="C75" s="82">
        <v>300</v>
      </c>
      <c r="D75" s="10" t="s">
        <v>500</v>
      </c>
      <c r="E75" s="130"/>
      <c r="F75" s="131"/>
      <c r="G75" s="127">
        <f t="shared" si="6"/>
        <v>0</v>
      </c>
      <c r="H75" s="127">
        <f t="shared" si="7"/>
        <v>0</v>
      </c>
      <c r="I75" s="127">
        <f t="shared" si="8"/>
        <v>0</v>
      </c>
      <c r="J75" s="134"/>
    </row>
    <row r="76" spans="1:10">
      <c r="A76" s="10">
        <v>70</v>
      </c>
      <c r="B76" s="98" t="s">
        <v>545</v>
      </c>
      <c r="C76" s="82">
        <v>1400</v>
      </c>
      <c r="D76" s="10" t="s">
        <v>500</v>
      </c>
      <c r="E76" s="130"/>
      <c r="F76" s="131"/>
      <c r="G76" s="127">
        <f t="shared" si="6"/>
        <v>0</v>
      </c>
      <c r="H76" s="127">
        <f t="shared" si="7"/>
        <v>0</v>
      </c>
      <c r="I76" s="127">
        <f t="shared" si="8"/>
        <v>0</v>
      </c>
      <c r="J76" s="134"/>
    </row>
    <row r="77" spans="1:10">
      <c r="A77" s="10">
        <v>71</v>
      </c>
      <c r="B77" s="98" t="s">
        <v>546</v>
      </c>
      <c r="C77" s="82">
        <v>1400</v>
      </c>
      <c r="D77" s="10" t="s">
        <v>500</v>
      </c>
      <c r="E77" s="130"/>
      <c r="F77" s="131"/>
      <c r="G77" s="127">
        <f t="shared" si="6"/>
        <v>0</v>
      </c>
      <c r="H77" s="127">
        <f t="shared" si="7"/>
        <v>0</v>
      </c>
      <c r="I77" s="127">
        <f t="shared" si="8"/>
        <v>0</v>
      </c>
      <c r="J77" s="134"/>
    </row>
    <row r="78" spans="1:10">
      <c r="A78" s="10">
        <v>72</v>
      </c>
      <c r="B78" s="98" t="s">
        <v>547</v>
      </c>
      <c r="C78" s="82">
        <v>300</v>
      </c>
      <c r="D78" s="10" t="s">
        <v>500</v>
      </c>
      <c r="E78" s="130"/>
      <c r="F78" s="131"/>
      <c r="G78" s="127">
        <f t="shared" si="6"/>
        <v>0</v>
      </c>
      <c r="H78" s="127">
        <f t="shared" si="7"/>
        <v>0</v>
      </c>
      <c r="I78" s="127">
        <f t="shared" si="8"/>
        <v>0</v>
      </c>
      <c r="J78" s="134"/>
    </row>
    <row r="79" spans="1:10">
      <c r="A79" s="10">
        <v>73</v>
      </c>
      <c r="B79" s="98" t="s">
        <v>548</v>
      </c>
      <c r="C79" s="82">
        <v>4000</v>
      </c>
      <c r="D79" s="10" t="s">
        <v>500</v>
      </c>
      <c r="E79" s="130"/>
      <c r="F79" s="131"/>
      <c r="G79" s="127">
        <f t="shared" si="6"/>
        <v>0</v>
      </c>
      <c r="H79" s="127">
        <f t="shared" si="7"/>
        <v>0</v>
      </c>
      <c r="I79" s="127">
        <f t="shared" si="8"/>
        <v>0</v>
      </c>
      <c r="J79" s="134"/>
    </row>
    <row r="80" spans="1:10">
      <c r="A80" s="10">
        <v>74</v>
      </c>
      <c r="B80" s="98" t="s">
        <v>549</v>
      </c>
      <c r="C80" s="82">
        <v>4000</v>
      </c>
      <c r="D80" s="10" t="s">
        <v>500</v>
      </c>
      <c r="E80" s="130"/>
      <c r="F80" s="131"/>
      <c r="G80" s="127">
        <f t="shared" si="6"/>
        <v>0</v>
      </c>
      <c r="H80" s="127">
        <f t="shared" si="7"/>
        <v>0</v>
      </c>
      <c r="I80" s="127">
        <f t="shared" si="8"/>
        <v>0</v>
      </c>
      <c r="J80" s="134"/>
    </row>
    <row r="81" spans="1:10" ht="27">
      <c r="A81" s="10">
        <v>75</v>
      </c>
      <c r="B81" s="98" t="s">
        <v>550</v>
      </c>
      <c r="C81" s="82">
        <v>4000</v>
      </c>
      <c r="D81" s="10" t="s">
        <v>500</v>
      </c>
      <c r="E81" s="130"/>
      <c r="F81" s="131"/>
      <c r="G81" s="127">
        <f t="shared" si="6"/>
        <v>0</v>
      </c>
      <c r="H81" s="127">
        <f t="shared" si="7"/>
        <v>0</v>
      </c>
      <c r="I81" s="127">
        <f t="shared" si="8"/>
        <v>0</v>
      </c>
      <c r="J81" s="134"/>
    </row>
    <row r="82" spans="1:10" ht="27">
      <c r="A82" s="10">
        <v>76</v>
      </c>
      <c r="B82" s="98" t="s">
        <v>551</v>
      </c>
      <c r="C82" s="82">
        <v>4000</v>
      </c>
      <c r="D82" s="10" t="s">
        <v>500</v>
      </c>
      <c r="E82" s="130"/>
      <c r="F82" s="131"/>
      <c r="G82" s="127">
        <f t="shared" si="6"/>
        <v>0</v>
      </c>
      <c r="H82" s="127">
        <f t="shared" si="7"/>
        <v>0</v>
      </c>
      <c r="I82" s="127">
        <f t="shared" si="8"/>
        <v>0</v>
      </c>
      <c r="J82" s="134"/>
    </row>
    <row r="83" spans="1:10" ht="27">
      <c r="A83" s="10">
        <v>77</v>
      </c>
      <c r="B83" s="98" t="s">
        <v>552</v>
      </c>
      <c r="C83" s="82">
        <v>2000</v>
      </c>
      <c r="D83" s="10" t="s">
        <v>500</v>
      </c>
      <c r="E83" s="130"/>
      <c r="F83" s="131"/>
      <c r="G83" s="127">
        <f t="shared" si="6"/>
        <v>0</v>
      </c>
      <c r="H83" s="127">
        <f t="shared" si="7"/>
        <v>0</v>
      </c>
      <c r="I83" s="127">
        <f t="shared" si="8"/>
        <v>0</v>
      </c>
      <c r="J83" s="134"/>
    </row>
    <row r="84" spans="1:10" ht="27">
      <c r="A84" s="10">
        <v>78</v>
      </c>
      <c r="B84" s="98" t="s">
        <v>553</v>
      </c>
      <c r="C84" s="82">
        <v>2000</v>
      </c>
      <c r="D84" s="10" t="s">
        <v>500</v>
      </c>
      <c r="E84" s="130"/>
      <c r="F84" s="131"/>
      <c r="G84" s="127">
        <f t="shared" si="6"/>
        <v>0</v>
      </c>
      <c r="H84" s="127">
        <f t="shared" si="7"/>
        <v>0</v>
      </c>
      <c r="I84" s="127">
        <f t="shared" si="8"/>
        <v>0</v>
      </c>
      <c r="J84" s="134"/>
    </row>
    <row r="85" spans="1:10" ht="27">
      <c r="A85" s="10">
        <v>79</v>
      </c>
      <c r="B85" s="98" t="s">
        <v>554</v>
      </c>
      <c r="C85" s="82">
        <v>1000</v>
      </c>
      <c r="D85" s="10" t="s">
        <v>500</v>
      </c>
      <c r="E85" s="130"/>
      <c r="F85" s="131"/>
      <c r="G85" s="127">
        <f t="shared" si="6"/>
        <v>0</v>
      </c>
      <c r="H85" s="127">
        <f t="shared" si="7"/>
        <v>0</v>
      </c>
      <c r="I85" s="127">
        <f t="shared" si="8"/>
        <v>0</v>
      </c>
      <c r="J85" s="134"/>
    </row>
    <row r="86" spans="1:10" ht="27">
      <c r="A86" s="10">
        <v>80</v>
      </c>
      <c r="B86" s="98" t="s">
        <v>555</v>
      </c>
      <c r="C86" s="82">
        <v>1400</v>
      </c>
      <c r="D86" s="10" t="s">
        <v>500</v>
      </c>
      <c r="E86" s="130"/>
      <c r="F86" s="131"/>
      <c r="G86" s="127">
        <f t="shared" si="6"/>
        <v>0</v>
      </c>
      <c r="H86" s="127">
        <f t="shared" si="7"/>
        <v>0</v>
      </c>
      <c r="I86" s="127">
        <f t="shared" si="8"/>
        <v>0</v>
      </c>
      <c r="J86" s="134"/>
    </row>
    <row r="87" spans="1:10" ht="27">
      <c r="A87" s="10">
        <v>81</v>
      </c>
      <c r="B87" s="98" t="s">
        <v>556</v>
      </c>
      <c r="C87" s="82">
        <v>1400</v>
      </c>
      <c r="D87" s="10" t="s">
        <v>500</v>
      </c>
      <c r="E87" s="130"/>
      <c r="F87" s="131"/>
      <c r="G87" s="127">
        <f t="shared" si="6"/>
        <v>0</v>
      </c>
      <c r="H87" s="127">
        <f t="shared" si="7"/>
        <v>0</v>
      </c>
      <c r="I87" s="127">
        <f t="shared" si="8"/>
        <v>0</v>
      </c>
      <c r="J87" s="134"/>
    </row>
    <row r="88" spans="1:10" ht="27">
      <c r="A88" s="10">
        <v>82</v>
      </c>
      <c r="B88" s="98" t="s">
        <v>557</v>
      </c>
      <c r="C88" s="82">
        <v>300</v>
      </c>
      <c r="D88" s="10" t="s">
        <v>500</v>
      </c>
      <c r="E88" s="130"/>
      <c r="F88" s="131"/>
      <c r="G88" s="127">
        <f t="shared" si="6"/>
        <v>0</v>
      </c>
      <c r="H88" s="127">
        <f t="shared" si="7"/>
        <v>0</v>
      </c>
      <c r="I88" s="127">
        <f t="shared" si="8"/>
        <v>0</v>
      </c>
      <c r="J88" s="134"/>
    </row>
    <row r="89" spans="1:10">
      <c r="A89" s="10">
        <v>83</v>
      </c>
      <c r="B89" s="98" t="s">
        <v>558</v>
      </c>
      <c r="C89" s="82">
        <v>1400</v>
      </c>
      <c r="D89" s="10" t="s">
        <v>500</v>
      </c>
      <c r="E89" s="130"/>
      <c r="F89" s="131"/>
      <c r="G89" s="127">
        <f t="shared" si="6"/>
        <v>0</v>
      </c>
      <c r="H89" s="127">
        <f t="shared" si="7"/>
        <v>0</v>
      </c>
      <c r="I89" s="127">
        <f t="shared" si="8"/>
        <v>0</v>
      </c>
      <c r="J89" s="134"/>
    </row>
    <row r="90" spans="1:10">
      <c r="A90" s="10">
        <v>84</v>
      </c>
      <c r="B90" s="98" t="s">
        <v>559</v>
      </c>
      <c r="C90" s="82">
        <v>1400</v>
      </c>
      <c r="D90" s="10" t="s">
        <v>500</v>
      </c>
      <c r="E90" s="130"/>
      <c r="F90" s="131"/>
      <c r="G90" s="127">
        <f t="shared" si="6"/>
        <v>0</v>
      </c>
      <c r="H90" s="127">
        <f t="shared" si="7"/>
        <v>0</v>
      </c>
      <c r="I90" s="127">
        <f t="shared" si="8"/>
        <v>0</v>
      </c>
      <c r="J90" s="134"/>
    </row>
    <row r="91" spans="1:10">
      <c r="A91" s="10">
        <v>85</v>
      </c>
      <c r="B91" s="98" t="s">
        <v>560</v>
      </c>
      <c r="C91" s="82">
        <v>300</v>
      </c>
      <c r="D91" s="10" t="s">
        <v>500</v>
      </c>
      <c r="E91" s="130"/>
      <c r="F91" s="131"/>
      <c r="G91" s="127">
        <f t="shared" si="6"/>
        <v>0</v>
      </c>
      <c r="H91" s="127">
        <f t="shared" si="7"/>
        <v>0</v>
      </c>
      <c r="I91" s="127">
        <f t="shared" si="8"/>
        <v>0</v>
      </c>
      <c r="J91" s="134"/>
    </row>
    <row r="92" spans="1:10" ht="27">
      <c r="A92" s="10">
        <v>86</v>
      </c>
      <c r="B92" s="86" t="s">
        <v>561</v>
      </c>
      <c r="C92" s="82">
        <v>1400</v>
      </c>
      <c r="D92" s="10" t="s">
        <v>500</v>
      </c>
      <c r="E92" s="130"/>
      <c r="F92" s="131"/>
      <c r="G92" s="127">
        <f t="shared" si="6"/>
        <v>0</v>
      </c>
      <c r="H92" s="127">
        <f t="shared" si="7"/>
        <v>0</v>
      </c>
      <c r="I92" s="127">
        <f t="shared" si="8"/>
        <v>0</v>
      </c>
      <c r="J92" s="134"/>
    </row>
    <row r="93" spans="1:10" ht="27">
      <c r="A93" s="10">
        <v>87</v>
      </c>
      <c r="B93" s="86" t="s">
        <v>562</v>
      </c>
      <c r="C93" s="82">
        <v>1400</v>
      </c>
      <c r="D93" s="10" t="s">
        <v>500</v>
      </c>
      <c r="E93" s="130"/>
      <c r="F93" s="131"/>
      <c r="G93" s="127">
        <f t="shared" si="6"/>
        <v>0</v>
      </c>
      <c r="H93" s="127">
        <f t="shared" si="7"/>
        <v>0</v>
      </c>
      <c r="I93" s="127">
        <f t="shared" si="8"/>
        <v>0</v>
      </c>
      <c r="J93" s="134"/>
    </row>
    <row r="94" spans="1:10" ht="27">
      <c r="A94" s="10">
        <v>88</v>
      </c>
      <c r="B94" s="86" t="s">
        <v>563</v>
      </c>
      <c r="C94" s="82">
        <v>700</v>
      </c>
      <c r="D94" s="10" t="s">
        <v>500</v>
      </c>
      <c r="E94" s="130"/>
      <c r="F94" s="131"/>
      <c r="G94" s="127">
        <f t="shared" si="6"/>
        <v>0</v>
      </c>
      <c r="H94" s="127">
        <f t="shared" si="7"/>
        <v>0</v>
      </c>
      <c r="I94" s="127">
        <f t="shared" si="8"/>
        <v>0</v>
      </c>
      <c r="J94" s="134"/>
    </row>
    <row r="95" spans="1:10">
      <c r="A95" s="10">
        <v>89</v>
      </c>
      <c r="B95" s="86" t="s">
        <v>564</v>
      </c>
      <c r="C95" s="82">
        <v>1400</v>
      </c>
      <c r="D95" s="10" t="s">
        <v>500</v>
      </c>
      <c r="E95" s="130"/>
      <c r="F95" s="131"/>
      <c r="G95" s="127">
        <f t="shared" si="6"/>
        <v>0</v>
      </c>
      <c r="H95" s="127">
        <f t="shared" si="7"/>
        <v>0</v>
      </c>
      <c r="I95" s="127">
        <f t="shared" si="8"/>
        <v>0</v>
      </c>
      <c r="J95" s="134"/>
    </row>
    <row r="96" spans="1:10">
      <c r="A96" s="10">
        <v>90</v>
      </c>
      <c r="B96" s="86" t="s">
        <v>565</v>
      </c>
      <c r="C96" s="82">
        <v>1400</v>
      </c>
      <c r="D96" s="10" t="s">
        <v>500</v>
      </c>
      <c r="E96" s="130"/>
      <c r="F96" s="131"/>
      <c r="G96" s="127">
        <f t="shared" si="6"/>
        <v>0</v>
      </c>
      <c r="H96" s="127">
        <f t="shared" si="7"/>
        <v>0</v>
      </c>
      <c r="I96" s="127">
        <f t="shared" si="8"/>
        <v>0</v>
      </c>
      <c r="J96" s="134"/>
    </row>
    <row r="97" spans="1:10">
      <c r="A97" s="10">
        <v>91</v>
      </c>
      <c r="B97" s="86" t="s">
        <v>566</v>
      </c>
      <c r="C97" s="82">
        <v>300</v>
      </c>
      <c r="D97" s="10" t="s">
        <v>500</v>
      </c>
      <c r="E97" s="130"/>
      <c r="F97" s="131"/>
      <c r="G97" s="127">
        <f t="shared" si="6"/>
        <v>0</v>
      </c>
      <c r="H97" s="127">
        <f t="shared" si="7"/>
        <v>0</v>
      </c>
      <c r="I97" s="127">
        <f t="shared" si="8"/>
        <v>0</v>
      </c>
      <c r="J97" s="134"/>
    </row>
    <row r="98" spans="1:10">
      <c r="A98" s="10">
        <v>92</v>
      </c>
      <c r="B98" s="98" t="s">
        <v>567</v>
      </c>
      <c r="C98" s="82">
        <v>2000</v>
      </c>
      <c r="D98" s="10" t="s">
        <v>500</v>
      </c>
      <c r="E98" s="130"/>
      <c r="F98" s="131"/>
      <c r="G98" s="127">
        <f t="shared" si="6"/>
        <v>0</v>
      </c>
      <c r="H98" s="127">
        <f t="shared" si="7"/>
        <v>0</v>
      </c>
      <c r="I98" s="127">
        <f t="shared" si="8"/>
        <v>0</v>
      </c>
      <c r="J98" s="134"/>
    </row>
    <row r="99" spans="1:10">
      <c r="A99" s="10">
        <v>93</v>
      </c>
      <c r="B99" s="98" t="s">
        <v>568</v>
      </c>
      <c r="C99" s="82">
        <v>1400</v>
      </c>
      <c r="D99" s="10" t="s">
        <v>500</v>
      </c>
      <c r="E99" s="130"/>
      <c r="F99" s="131"/>
      <c r="G99" s="127">
        <f t="shared" si="6"/>
        <v>0</v>
      </c>
      <c r="H99" s="127">
        <f t="shared" si="7"/>
        <v>0</v>
      </c>
      <c r="I99" s="127">
        <f t="shared" si="8"/>
        <v>0</v>
      </c>
      <c r="J99" s="134"/>
    </row>
    <row r="100" spans="1:10">
      <c r="A100" s="10">
        <v>94</v>
      </c>
      <c r="B100" s="98" t="s">
        <v>569</v>
      </c>
      <c r="C100" s="82">
        <v>1400</v>
      </c>
      <c r="D100" s="10" t="s">
        <v>500</v>
      </c>
      <c r="E100" s="130"/>
      <c r="F100" s="131"/>
      <c r="G100" s="127">
        <f t="shared" si="6"/>
        <v>0</v>
      </c>
      <c r="H100" s="127">
        <f t="shared" si="7"/>
        <v>0</v>
      </c>
      <c r="I100" s="127">
        <f t="shared" si="8"/>
        <v>0</v>
      </c>
      <c r="J100" s="134"/>
    </row>
    <row r="101" spans="1:10">
      <c r="A101" s="10">
        <v>95</v>
      </c>
      <c r="B101" s="98" t="s">
        <v>570</v>
      </c>
      <c r="C101" s="82">
        <v>1400</v>
      </c>
      <c r="D101" s="10" t="s">
        <v>500</v>
      </c>
      <c r="E101" s="130"/>
      <c r="F101" s="131"/>
      <c r="G101" s="127">
        <f t="shared" si="6"/>
        <v>0</v>
      </c>
      <c r="H101" s="127">
        <f t="shared" si="7"/>
        <v>0</v>
      </c>
      <c r="I101" s="127">
        <f t="shared" si="8"/>
        <v>0</v>
      </c>
      <c r="J101" s="134"/>
    </row>
    <row r="102" spans="1:10">
      <c r="A102" s="10">
        <v>96</v>
      </c>
      <c r="B102" s="98" t="s">
        <v>571</v>
      </c>
      <c r="C102" s="82">
        <v>1400</v>
      </c>
      <c r="D102" s="10" t="s">
        <v>500</v>
      </c>
      <c r="E102" s="130"/>
      <c r="F102" s="131"/>
      <c r="G102" s="127">
        <f t="shared" si="6"/>
        <v>0</v>
      </c>
      <c r="H102" s="127">
        <f t="shared" si="7"/>
        <v>0</v>
      </c>
      <c r="I102" s="127">
        <f t="shared" si="8"/>
        <v>0</v>
      </c>
      <c r="J102" s="134"/>
    </row>
    <row r="103" spans="1:10">
      <c r="A103" s="10">
        <v>97</v>
      </c>
      <c r="B103" s="98" t="s">
        <v>659</v>
      </c>
      <c r="C103" s="82">
        <v>2000</v>
      </c>
      <c r="D103" s="10" t="s">
        <v>500</v>
      </c>
      <c r="E103" s="130"/>
      <c r="F103" s="131"/>
      <c r="G103" s="127">
        <f t="shared" si="6"/>
        <v>0</v>
      </c>
      <c r="H103" s="127">
        <f t="shared" si="7"/>
        <v>0</v>
      </c>
      <c r="I103" s="127">
        <f t="shared" si="8"/>
        <v>0</v>
      </c>
      <c r="J103" s="134"/>
    </row>
    <row r="104" spans="1:10">
      <c r="A104" s="10">
        <v>98</v>
      </c>
      <c r="B104" s="98" t="s">
        <v>660</v>
      </c>
      <c r="C104" s="82">
        <v>2000</v>
      </c>
      <c r="D104" s="10" t="s">
        <v>500</v>
      </c>
      <c r="E104" s="130"/>
      <c r="F104" s="131"/>
      <c r="G104" s="127">
        <f t="shared" si="6"/>
        <v>0</v>
      </c>
      <c r="H104" s="127">
        <f t="shared" si="7"/>
        <v>0</v>
      </c>
      <c r="I104" s="127">
        <f t="shared" si="8"/>
        <v>0</v>
      </c>
      <c r="J104" s="134"/>
    </row>
    <row r="105" spans="1:10">
      <c r="A105" s="10">
        <v>99</v>
      </c>
      <c r="B105" s="98" t="s">
        <v>656</v>
      </c>
      <c r="C105" s="82">
        <v>1400</v>
      </c>
      <c r="D105" s="10" t="s">
        <v>500</v>
      </c>
      <c r="E105" s="130"/>
      <c r="F105" s="131"/>
      <c r="G105" s="127">
        <f t="shared" si="6"/>
        <v>0</v>
      </c>
      <c r="H105" s="127">
        <f t="shared" si="7"/>
        <v>0</v>
      </c>
      <c r="I105" s="127">
        <f t="shared" si="8"/>
        <v>0</v>
      </c>
      <c r="J105" s="134"/>
    </row>
    <row r="106" spans="1:10">
      <c r="A106" s="10">
        <v>100</v>
      </c>
      <c r="B106" s="98" t="s">
        <v>657</v>
      </c>
      <c r="C106" s="82">
        <v>1400</v>
      </c>
      <c r="D106" s="10" t="s">
        <v>500</v>
      </c>
      <c r="E106" s="130"/>
      <c r="F106" s="131"/>
      <c r="G106" s="127">
        <f t="shared" si="6"/>
        <v>0</v>
      </c>
      <c r="H106" s="127">
        <f t="shared" si="7"/>
        <v>0</v>
      </c>
      <c r="I106" s="127">
        <f t="shared" si="8"/>
        <v>0</v>
      </c>
      <c r="J106" s="134"/>
    </row>
    <row r="107" spans="1:10">
      <c r="A107" s="10">
        <v>101</v>
      </c>
      <c r="B107" s="98" t="s">
        <v>658</v>
      </c>
      <c r="C107" s="82">
        <v>700</v>
      </c>
      <c r="D107" s="10" t="s">
        <v>500</v>
      </c>
      <c r="E107" s="130"/>
      <c r="F107" s="131"/>
      <c r="G107" s="127">
        <f t="shared" si="6"/>
        <v>0</v>
      </c>
      <c r="H107" s="127">
        <f t="shared" si="7"/>
        <v>0</v>
      </c>
      <c r="I107" s="127">
        <f t="shared" si="8"/>
        <v>0</v>
      </c>
      <c r="J107" s="134"/>
    </row>
    <row r="108" spans="1:10">
      <c r="A108" s="10">
        <v>102</v>
      </c>
      <c r="B108" s="99" t="s">
        <v>661</v>
      </c>
      <c r="C108" s="82">
        <v>2000</v>
      </c>
      <c r="D108" s="10" t="s">
        <v>500</v>
      </c>
      <c r="E108" s="130"/>
      <c r="F108" s="131"/>
      <c r="G108" s="127">
        <f t="shared" si="6"/>
        <v>0</v>
      </c>
      <c r="H108" s="127">
        <f t="shared" si="7"/>
        <v>0</v>
      </c>
      <c r="I108" s="127">
        <f t="shared" si="8"/>
        <v>0</v>
      </c>
      <c r="J108" s="134"/>
    </row>
    <row r="109" spans="1:10">
      <c r="A109" s="10">
        <v>103</v>
      </c>
      <c r="B109" s="99" t="s">
        <v>662</v>
      </c>
      <c r="C109" s="82">
        <v>2000</v>
      </c>
      <c r="D109" s="10" t="s">
        <v>500</v>
      </c>
      <c r="E109" s="130"/>
      <c r="F109" s="131"/>
      <c r="G109" s="127">
        <f t="shared" si="6"/>
        <v>0</v>
      </c>
      <c r="H109" s="127">
        <f t="shared" si="7"/>
        <v>0</v>
      </c>
      <c r="I109" s="127">
        <f t="shared" si="8"/>
        <v>0</v>
      </c>
      <c r="J109" s="134"/>
    </row>
    <row r="110" spans="1:10">
      <c r="A110" s="10">
        <v>104</v>
      </c>
      <c r="B110" s="99" t="s">
        <v>663</v>
      </c>
      <c r="C110" s="82">
        <v>2000</v>
      </c>
      <c r="D110" s="10" t="s">
        <v>500</v>
      </c>
      <c r="E110" s="130"/>
      <c r="F110" s="131"/>
      <c r="G110" s="127">
        <f t="shared" si="6"/>
        <v>0</v>
      </c>
      <c r="H110" s="127">
        <f t="shared" si="7"/>
        <v>0</v>
      </c>
      <c r="I110" s="127">
        <f t="shared" si="8"/>
        <v>0</v>
      </c>
      <c r="J110" s="134"/>
    </row>
    <row r="111" spans="1:10">
      <c r="A111" s="10">
        <v>105</v>
      </c>
      <c r="B111" s="98" t="s">
        <v>665</v>
      </c>
      <c r="C111" s="82">
        <v>1400</v>
      </c>
      <c r="D111" s="10" t="s">
        <v>500</v>
      </c>
      <c r="E111" s="130"/>
      <c r="F111" s="131"/>
      <c r="G111" s="127">
        <f t="shared" si="6"/>
        <v>0</v>
      </c>
      <c r="H111" s="127">
        <f t="shared" si="7"/>
        <v>0</v>
      </c>
      <c r="I111" s="127">
        <f t="shared" si="8"/>
        <v>0</v>
      </c>
      <c r="J111" s="134"/>
    </row>
    <row r="112" spans="1:10">
      <c r="A112" s="10">
        <v>106</v>
      </c>
      <c r="B112" s="98" t="s">
        <v>664</v>
      </c>
      <c r="C112" s="82">
        <v>1400</v>
      </c>
      <c r="D112" s="10" t="s">
        <v>500</v>
      </c>
      <c r="E112" s="130"/>
      <c r="F112" s="131"/>
      <c r="G112" s="127">
        <f t="shared" si="6"/>
        <v>0</v>
      </c>
      <c r="H112" s="127">
        <f t="shared" si="7"/>
        <v>0</v>
      </c>
      <c r="I112" s="127">
        <f t="shared" si="8"/>
        <v>0</v>
      </c>
      <c r="J112" s="134"/>
    </row>
    <row r="113" spans="1:10">
      <c r="A113" s="10">
        <v>107</v>
      </c>
      <c r="B113" s="98" t="s">
        <v>666</v>
      </c>
      <c r="C113" s="82">
        <v>1400</v>
      </c>
      <c r="D113" s="10" t="s">
        <v>500</v>
      </c>
      <c r="E113" s="130"/>
      <c r="F113" s="131"/>
      <c r="G113" s="127">
        <f t="shared" si="6"/>
        <v>0</v>
      </c>
      <c r="H113" s="127">
        <f t="shared" si="7"/>
        <v>0</v>
      </c>
      <c r="I113" s="127">
        <f t="shared" si="8"/>
        <v>0</v>
      </c>
      <c r="J113" s="134"/>
    </row>
    <row r="114" spans="1:10">
      <c r="A114" s="10">
        <v>108</v>
      </c>
      <c r="B114" s="98" t="s">
        <v>680</v>
      </c>
      <c r="C114" s="82">
        <v>20</v>
      </c>
      <c r="D114" s="10" t="s">
        <v>22</v>
      </c>
      <c r="E114" s="130"/>
      <c r="F114" s="131"/>
      <c r="G114" s="127">
        <f t="shared" si="6"/>
        <v>0</v>
      </c>
      <c r="H114" s="127">
        <f t="shared" si="7"/>
        <v>0</v>
      </c>
      <c r="I114" s="127">
        <f t="shared" si="8"/>
        <v>0</v>
      </c>
      <c r="J114" s="134"/>
    </row>
    <row r="115" spans="1:10">
      <c r="A115" s="10">
        <v>109</v>
      </c>
      <c r="B115" s="98" t="s">
        <v>681</v>
      </c>
      <c r="C115" s="82">
        <v>20</v>
      </c>
      <c r="D115" s="10" t="s">
        <v>22</v>
      </c>
      <c r="E115" s="130"/>
      <c r="F115" s="131"/>
      <c r="G115" s="127">
        <f t="shared" si="6"/>
        <v>0</v>
      </c>
      <c r="H115" s="127">
        <f t="shared" si="7"/>
        <v>0</v>
      </c>
      <c r="I115" s="127">
        <f t="shared" si="8"/>
        <v>0</v>
      </c>
      <c r="J115" s="134"/>
    </row>
    <row r="116" spans="1:10">
      <c r="A116" s="10">
        <v>110</v>
      </c>
      <c r="B116" s="98" t="s">
        <v>682</v>
      </c>
      <c r="C116" s="82">
        <v>300</v>
      </c>
      <c r="D116" s="10" t="s">
        <v>500</v>
      </c>
      <c r="E116" s="130"/>
      <c r="F116" s="131"/>
      <c r="G116" s="127">
        <f t="shared" si="6"/>
        <v>0</v>
      </c>
      <c r="H116" s="127">
        <f t="shared" si="7"/>
        <v>0</v>
      </c>
      <c r="I116" s="127">
        <f t="shared" si="8"/>
        <v>0</v>
      </c>
      <c r="J116" s="134"/>
    </row>
    <row r="117" spans="1:10">
      <c r="A117" s="10">
        <v>111</v>
      </c>
      <c r="B117" s="98" t="s">
        <v>683</v>
      </c>
      <c r="C117" s="82">
        <v>300</v>
      </c>
      <c r="D117" s="10" t="s">
        <v>500</v>
      </c>
      <c r="E117" s="130"/>
      <c r="F117" s="131"/>
      <c r="G117" s="127">
        <f t="shared" si="6"/>
        <v>0</v>
      </c>
      <c r="H117" s="127">
        <f t="shared" si="7"/>
        <v>0</v>
      </c>
      <c r="I117" s="127">
        <f t="shared" si="8"/>
        <v>0</v>
      </c>
      <c r="J117" s="134"/>
    </row>
    <row r="118" spans="1:10">
      <c r="A118" s="10">
        <v>112</v>
      </c>
      <c r="B118" s="98" t="s">
        <v>684</v>
      </c>
      <c r="C118" s="82">
        <v>300</v>
      </c>
      <c r="D118" s="10" t="s">
        <v>500</v>
      </c>
      <c r="E118" s="130"/>
      <c r="F118" s="131"/>
      <c r="G118" s="127">
        <f t="shared" si="6"/>
        <v>0</v>
      </c>
      <c r="H118" s="127">
        <f t="shared" si="7"/>
        <v>0</v>
      </c>
      <c r="I118" s="127">
        <f t="shared" si="8"/>
        <v>0</v>
      </c>
      <c r="J118" s="134"/>
    </row>
    <row r="119" spans="1:10">
      <c r="A119" s="10">
        <v>113</v>
      </c>
      <c r="B119" s="98" t="s">
        <v>685</v>
      </c>
      <c r="C119" s="82">
        <v>300</v>
      </c>
      <c r="D119" s="10" t="s">
        <v>500</v>
      </c>
      <c r="E119" s="130"/>
      <c r="F119" s="131"/>
      <c r="G119" s="127">
        <f t="shared" si="6"/>
        <v>0</v>
      </c>
      <c r="H119" s="127">
        <f t="shared" si="7"/>
        <v>0</v>
      </c>
      <c r="I119" s="127">
        <f t="shared" si="8"/>
        <v>0</v>
      </c>
      <c r="J119" s="134"/>
    </row>
    <row r="120" spans="1:10">
      <c r="A120" s="10">
        <v>114</v>
      </c>
      <c r="B120" s="98" t="s">
        <v>686</v>
      </c>
      <c r="C120" s="82">
        <v>300</v>
      </c>
      <c r="D120" s="10" t="s">
        <v>500</v>
      </c>
      <c r="E120" s="130"/>
      <c r="F120" s="131"/>
      <c r="G120" s="127">
        <f t="shared" si="6"/>
        <v>0</v>
      </c>
      <c r="H120" s="127">
        <f t="shared" si="7"/>
        <v>0</v>
      </c>
      <c r="I120" s="127">
        <f t="shared" si="8"/>
        <v>0</v>
      </c>
      <c r="J120" s="134"/>
    </row>
    <row r="121" spans="1:10">
      <c r="A121" s="10">
        <v>115</v>
      </c>
      <c r="B121" s="98" t="s">
        <v>687</v>
      </c>
      <c r="C121" s="82">
        <v>300</v>
      </c>
      <c r="D121" s="10" t="s">
        <v>500</v>
      </c>
      <c r="E121" s="130"/>
      <c r="F121" s="131"/>
      <c r="G121" s="127">
        <f t="shared" si="6"/>
        <v>0</v>
      </c>
      <c r="H121" s="127">
        <f t="shared" si="7"/>
        <v>0</v>
      </c>
      <c r="I121" s="127">
        <f t="shared" si="8"/>
        <v>0</v>
      </c>
      <c r="J121" s="134"/>
    </row>
    <row r="122" spans="1:10">
      <c r="A122" s="10">
        <v>116</v>
      </c>
      <c r="B122" s="98" t="s">
        <v>688</v>
      </c>
      <c r="C122" s="82">
        <v>300</v>
      </c>
      <c r="D122" s="10" t="s">
        <v>500</v>
      </c>
      <c r="E122" s="130"/>
      <c r="F122" s="131"/>
      <c r="G122" s="127">
        <f t="shared" si="6"/>
        <v>0</v>
      </c>
      <c r="H122" s="127">
        <f t="shared" si="7"/>
        <v>0</v>
      </c>
      <c r="I122" s="127">
        <f t="shared" si="8"/>
        <v>0</v>
      </c>
      <c r="J122" s="134"/>
    </row>
    <row r="123" spans="1:10">
      <c r="A123" s="10">
        <v>117</v>
      </c>
      <c r="B123" s="98" t="s">
        <v>689</v>
      </c>
      <c r="C123" s="82">
        <v>300</v>
      </c>
      <c r="D123" s="10" t="s">
        <v>500</v>
      </c>
      <c r="E123" s="130"/>
      <c r="F123" s="131"/>
      <c r="G123" s="127">
        <f t="shared" si="6"/>
        <v>0</v>
      </c>
      <c r="H123" s="127">
        <f t="shared" si="7"/>
        <v>0</v>
      </c>
      <c r="I123" s="127">
        <f t="shared" si="8"/>
        <v>0</v>
      </c>
      <c r="J123" s="134"/>
    </row>
    <row r="124" spans="1:10">
      <c r="A124" s="10">
        <v>118</v>
      </c>
      <c r="B124" s="98" t="s">
        <v>690</v>
      </c>
      <c r="C124" s="82">
        <v>300</v>
      </c>
      <c r="D124" s="10" t="s">
        <v>500</v>
      </c>
      <c r="E124" s="130"/>
      <c r="F124" s="131"/>
      <c r="G124" s="127">
        <f t="shared" si="6"/>
        <v>0</v>
      </c>
      <c r="H124" s="127">
        <f t="shared" si="7"/>
        <v>0</v>
      </c>
      <c r="I124" s="127">
        <f t="shared" si="8"/>
        <v>0</v>
      </c>
      <c r="J124" s="134"/>
    </row>
    <row r="125" spans="1:10">
      <c r="A125" s="10">
        <v>119</v>
      </c>
      <c r="B125" s="98" t="s">
        <v>697</v>
      </c>
      <c r="C125" s="82">
        <v>700</v>
      </c>
      <c r="D125" s="10" t="s">
        <v>500</v>
      </c>
      <c r="E125" s="130"/>
      <c r="F125" s="131"/>
      <c r="G125" s="127">
        <f t="shared" si="6"/>
        <v>0</v>
      </c>
      <c r="H125" s="127">
        <f t="shared" si="7"/>
        <v>0</v>
      </c>
      <c r="I125" s="127">
        <f t="shared" si="8"/>
        <v>0</v>
      </c>
      <c r="J125" s="134"/>
    </row>
    <row r="126" spans="1:10">
      <c r="A126" s="10">
        <v>120</v>
      </c>
      <c r="B126" s="98" t="s">
        <v>698</v>
      </c>
      <c r="C126" s="82">
        <v>700</v>
      </c>
      <c r="D126" s="10" t="s">
        <v>500</v>
      </c>
      <c r="E126" s="130"/>
      <c r="F126" s="131"/>
      <c r="G126" s="127">
        <f t="shared" si="6"/>
        <v>0</v>
      </c>
      <c r="H126" s="127">
        <f t="shared" si="7"/>
        <v>0</v>
      </c>
      <c r="I126" s="127">
        <f t="shared" si="8"/>
        <v>0</v>
      </c>
      <c r="J126" s="134"/>
    </row>
    <row r="127" spans="1:10">
      <c r="A127" s="69"/>
      <c r="B127" s="70" t="s">
        <v>961</v>
      </c>
      <c r="C127" s="71" t="s">
        <v>16</v>
      </c>
      <c r="D127" s="71" t="s">
        <v>16</v>
      </c>
      <c r="E127" s="71" t="s">
        <v>16</v>
      </c>
      <c r="F127" s="72" t="s">
        <v>16</v>
      </c>
      <c r="G127" s="153">
        <f>SUM(G7:G126)</f>
        <v>0</v>
      </c>
      <c r="H127" s="153">
        <f>SUM(H7:H126)</f>
        <v>0</v>
      </c>
      <c r="I127" s="153">
        <f>SUM(I7:I126)</f>
        <v>0</v>
      </c>
      <c r="J127" s="73">
        <f>SUM(J7:J126)</f>
        <v>0</v>
      </c>
    </row>
    <row r="128" spans="1:10">
      <c r="A128" s="193" t="s">
        <v>962</v>
      </c>
      <c r="B128" s="193"/>
      <c r="C128" s="193"/>
      <c r="D128" s="193"/>
      <c r="E128" s="193"/>
      <c r="F128" s="193"/>
      <c r="G128" s="193"/>
      <c r="H128" s="193"/>
      <c r="I128" s="193"/>
      <c r="J128" s="193"/>
    </row>
    <row r="129" spans="1:10" ht="27">
      <c r="A129" s="124">
        <v>1</v>
      </c>
      <c r="B129" s="112" t="s">
        <v>1040</v>
      </c>
      <c r="C129" s="113">
        <v>2000</v>
      </c>
      <c r="D129" s="75" t="s">
        <v>22</v>
      </c>
      <c r="E129" s="158"/>
      <c r="F129" s="159"/>
      <c r="G129" s="154">
        <f>C129*ROUND(F129, 4)</f>
        <v>0</v>
      </c>
      <c r="H129" s="154">
        <f t="shared" ref="H129" si="9">+G129*0.095</f>
        <v>0</v>
      </c>
      <c r="I129" s="154">
        <f t="shared" ref="I129" si="10">+G129+H129</f>
        <v>0</v>
      </c>
      <c r="J129" s="155" t="s">
        <v>16</v>
      </c>
    </row>
    <row r="130" spans="1:10" ht="27">
      <c r="A130" s="125">
        <v>2</v>
      </c>
      <c r="B130" s="107" t="s">
        <v>1041</v>
      </c>
      <c r="C130" s="114">
        <v>2000</v>
      </c>
      <c r="D130" s="65" t="s">
        <v>22</v>
      </c>
      <c r="E130" s="160"/>
      <c r="F130" s="161"/>
      <c r="G130" s="154">
        <f t="shared" ref="G130:G193" si="11">C130*ROUND(F130, 4)</f>
        <v>0</v>
      </c>
      <c r="H130" s="154">
        <f t="shared" ref="H130:H193" si="12">+G130*0.095</f>
        <v>0</v>
      </c>
      <c r="I130" s="154">
        <f t="shared" ref="I130:I193" si="13">+G130+H130</f>
        <v>0</v>
      </c>
      <c r="J130" s="155" t="s">
        <v>16</v>
      </c>
    </row>
    <row r="131" spans="1:10" ht="27">
      <c r="A131" s="124">
        <v>3</v>
      </c>
      <c r="B131" s="107" t="s">
        <v>1042</v>
      </c>
      <c r="C131" s="114">
        <v>3000</v>
      </c>
      <c r="D131" s="65" t="s">
        <v>22</v>
      </c>
      <c r="E131" s="160"/>
      <c r="F131" s="161"/>
      <c r="G131" s="154">
        <f t="shared" si="11"/>
        <v>0</v>
      </c>
      <c r="H131" s="154">
        <f t="shared" si="12"/>
        <v>0</v>
      </c>
      <c r="I131" s="154">
        <f t="shared" si="13"/>
        <v>0</v>
      </c>
      <c r="J131" s="155" t="s">
        <v>16</v>
      </c>
    </row>
    <row r="132" spans="1:10" ht="27">
      <c r="A132" s="125">
        <v>4</v>
      </c>
      <c r="B132" s="107" t="s">
        <v>699</v>
      </c>
      <c r="C132" s="114">
        <v>2400</v>
      </c>
      <c r="D132" s="10" t="s">
        <v>500</v>
      </c>
      <c r="E132" s="160"/>
      <c r="F132" s="161"/>
      <c r="G132" s="154">
        <f t="shared" si="11"/>
        <v>0</v>
      </c>
      <c r="H132" s="154">
        <f t="shared" si="12"/>
        <v>0</v>
      </c>
      <c r="I132" s="154">
        <f t="shared" si="13"/>
        <v>0</v>
      </c>
      <c r="J132" s="155" t="s">
        <v>16</v>
      </c>
    </row>
    <row r="133" spans="1:10" ht="27">
      <c r="A133" s="124">
        <v>5</v>
      </c>
      <c r="B133" s="107" t="s">
        <v>700</v>
      </c>
      <c r="C133" s="114">
        <v>2400</v>
      </c>
      <c r="D133" s="10" t="s">
        <v>500</v>
      </c>
      <c r="E133" s="160"/>
      <c r="F133" s="161"/>
      <c r="G133" s="154">
        <f t="shared" si="11"/>
        <v>0</v>
      </c>
      <c r="H133" s="154">
        <f t="shared" si="12"/>
        <v>0</v>
      </c>
      <c r="I133" s="154">
        <f t="shared" si="13"/>
        <v>0</v>
      </c>
      <c r="J133" s="155" t="s">
        <v>16</v>
      </c>
    </row>
    <row r="134" spans="1:10" ht="27">
      <c r="A134" s="125">
        <v>6</v>
      </c>
      <c r="B134" s="107" t="s">
        <v>701</v>
      </c>
      <c r="C134" s="114">
        <v>2400</v>
      </c>
      <c r="D134" s="10" t="s">
        <v>500</v>
      </c>
      <c r="E134" s="160"/>
      <c r="F134" s="161"/>
      <c r="G134" s="154">
        <f t="shared" si="11"/>
        <v>0</v>
      </c>
      <c r="H134" s="154">
        <f t="shared" si="12"/>
        <v>0</v>
      </c>
      <c r="I134" s="154">
        <f t="shared" si="13"/>
        <v>0</v>
      </c>
      <c r="J134" s="155" t="s">
        <v>16</v>
      </c>
    </row>
    <row r="135" spans="1:10" ht="40.5">
      <c r="A135" s="124">
        <v>7</v>
      </c>
      <c r="B135" s="107" t="s">
        <v>702</v>
      </c>
      <c r="C135" s="114">
        <v>2400</v>
      </c>
      <c r="D135" s="10" t="s">
        <v>500</v>
      </c>
      <c r="E135" s="160"/>
      <c r="F135" s="161"/>
      <c r="G135" s="154">
        <f t="shared" si="11"/>
        <v>0</v>
      </c>
      <c r="H135" s="154">
        <f t="shared" si="12"/>
        <v>0</v>
      </c>
      <c r="I135" s="154">
        <f t="shared" si="13"/>
        <v>0</v>
      </c>
      <c r="J135" s="155" t="s">
        <v>16</v>
      </c>
    </row>
    <row r="136" spans="1:10" ht="27">
      <c r="A136" s="125">
        <v>8</v>
      </c>
      <c r="B136" s="107" t="s">
        <v>703</v>
      </c>
      <c r="C136" s="114">
        <v>2400</v>
      </c>
      <c r="D136" s="65" t="s">
        <v>500</v>
      </c>
      <c r="E136" s="160"/>
      <c r="F136" s="161"/>
      <c r="G136" s="154">
        <f t="shared" si="11"/>
        <v>0</v>
      </c>
      <c r="H136" s="154">
        <f t="shared" si="12"/>
        <v>0</v>
      </c>
      <c r="I136" s="154">
        <f t="shared" si="13"/>
        <v>0</v>
      </c>
      <c r="J136" s="155" t="s">
        <v>16</v>
      </c>
    </row>
    <row r="137" spans="1:10" ht="27">
      <c r="A137" s="124">
        <v>9</v>
      </c>
      <c r="B137" s="107" t="s">
        <v>704</v>
      </c>
      <c r="C137" s="114">
        <v>2400</v>
      </c>
      <c r="D137" s="65" t="s">
        <v>500</v>
      </c>
      <c r="E137" s="160"/>
      <c r="F137" s="161"/>
      <c r="G137" s="154">
        <f t="shared" si="11"/>
        <v>0</v>
      </c>
      <c r="H137" s="154">
        <f t="shared" si="12"/>
        <v>0</v>
      </c>
      <c r="I137" s="154">
        <f t="shared" si="13"/>
        <v>0</v>
      </c>
      <c r="J137" s="155" t="s">
        <v>16</v>
      </c>
    </row>
    <row r="138" spans="1:10" ht="27">
      <c r="A138" s="125">
        <v>10</v>
      </c>
      <c r="B138" s="107" t="s">
        <v>705</v>
      </c>
      <c r="C138" s="114">
        <v>300</v>
      </c>
      <c r="D138" s="65" t="s">
        <v>500</v>
      </c>
      <c r="E138" s="160"/>
      <c r="F138" s="161"/>
      <c r="G138" s="154">
        <f t="shared" si="11"/>
        <v>0</v>
      </c>
      <c r="H138" s="154">
        <f t="shared" si="12"/>
        <v>0</v>
      </c>
      <c r="I138" s="154">
        <f t="shared" si="13"/>
        <v>0</v>
      </c>
      <c r="J138" s="155" t="s">
        <v>16</v>
      </c>
    </row>
    <row r="139" spans="1:10" ht="27">
      <c r="A139" s="124">
        <v>11</v>
      </c>
      <c r="B139" s="115" t="s">
        <v>706</v>
      </c>
      <c r="C139" s="114">
        <v>1400</v>
      </c>
      <c r="D139" s="65" t="s">
        <v>500</v>
      </c>
      <c r="E139" s="160"/>
      <c r="F139" s="161"/>
      <c r="G139" s="154">
        <f t="shared" si="11"/>
        <v>0</v>
      </c>
      <c r="H139" s="154">
        <f t="shared" si="12"/>
        <v>0</v>
      </c>
      <c r="I139" s="154">
        <f t="shared" si="13"/>
        <v>0</v>
      </c>
      <c r="J139" s="155" t="s">
        <v>16</v>
      </c>
    </row>
    <row r="140" spans="1:10" ht="27">
      <c r="A140" s="125">
        <v>12</v>
      </c>
      <c r="B140" s="115" t="s">
        <v>707</v>
      </c>
      <c r="C140" s="116">
        <v>1400</v>
      </c>
      <c r="D140" s="65" t="s">
        <v>500</v>
      </c>
      <c r="E140" s="160"/>
      <c r="F140" s="161"/>
      <c r="G140" s="154">
        <f t="shared" si="11"/>
        <v>0</v>
      </c>
      <c r="H140" s="154">
        <f t="shared" si="12"/>
        <v>0</v>
      </c>
      <c r="I140" s="154">
        <f t="shared" si="13"/>
        <v>0</v>
      </c>
      <c r="J140" s="155" t="s">
        <v>16</v>
      </c>
    </row>
    <row r="141" spans="1:10" ht="27">
      <c r="A141" s="124">
        <v>13</v>
      </c>
      <c r="B141" s="115" t="s">
        <v>708</v>
      </c>
      <c r="C141" s="116">
        <v>1400</v>
      </c>
      <c r="D141" s="65" t="s">
        <v>500</v>
      </c>
      <c r="E141" s="160"/>
      <c r="F141" s="161"/>
      <c r="G141" s="154">
        <f t="shared" si="11"/>
        <v>0</v>
      </c>
      <c r="H141" s="154">
        <f t="shared" si="12"/>
        <v>0</v>
      </c>
      <c r="I141" s="154">
        <f t="shared" si="13"/>
        <v>0</v>
      </c>
      <c r="J141" s="155" t="s">
        <v>16</v>
      </c>
    </row>
    <row r="142" spans="1:10" ht="27">
      <c r="A142" s="125">
        <v>14</v>
      </c>
      <c r="B142" s="115" t="s">
        <v>709</v>
      </c>
      <c r="C142" s="116">
        <v>300</v>
      </c>
      <c r="D142" s="65" t="s">
        <v>500</v>
      </c>
      <c r="E142" s="160"/>
      <c r="F142" s="161"/>
      <c r="G142" s="154">
        <f t="shared" si="11"/>
        <v>0</v>
      </c>
      <c r="H142" s="154">
        <f t="shared" si="12"/>
        <v>0</v>
      </c>
      <c r="I142" s="154">
        <f t="shared" si="13"/>
        <v>0</v>
      </c>
      <c r="J142" s="155" t="s">
        <v>16</v>
      </c>
    </row>
    <row r="143" spans="1:10" ht="27">
      <c r="A143" s="124">
        <v>15</v>
      </c>
      <c r="B143" s="107" t="s">
        <v>710</v>
      </c>
      <c r="C143" s="116">
        <v>1400</v>
      </c>
      <c r="D143" s="65" t="s">
        <v>500</v>
      </c>
      <c r="E143" s="160"/>
      <c r="F143" s="161"/>
      <c r="G143" s="154">
        <f t="shared" si="11"/>
        <v>0</v>
      </c>
      <c r="H143" s="154">
        <f t="shared" si="12"/>
        <v>0</v>
      </c>
      <c r="I143" s="154">
        <f t="shared" si="13"/>
        <v>0</v>
      </c>
      <c r="J143" s="155" t="s">
        <v>16</v>
      </c>
    </row>
    <row r="144" spans="1:10" ht="27">
      <c r="A144" s="125">
        <v>16</v>
      </c>
      <c r="B144" s="107" t="s">
        <v>711</v>
      </c>
      <c r="C144" s="116">
        <v>1400</v>
      </c>
      <c r="D144" s="65" t="s">
        <v>500</v>
      </c>
      <c r="E144" s="160"/>
      <c r="F144" s="161"/>
      <c r="G144" s="154">
        <f t="shared" si="11"/>
        <v>0</v>
      </c>
      <c r="H144" s="154">
        <f t="shared" si="12"/>
        <v>0</v>
      </c>
      <c r="I144" s="154">
        <f t="shared" si="13"/>
        <v>0</v>
      </c>
      <c r="J144" s="155" t="s">
        <v>16</v>
      </c>
    </row>
    <row r="145" spans="1:10" ht="27">
      <c r="A145" s="124">
        <v>17</v>
      </c>
      <c r="B145" s="107" t="s">
        <v>712</v>
      </c>
      <c r="C145" s="116">
        <v>1400</v>
      </c>
      <c r="D145" s="65" t="s">
        <v>500</v>
      </c>
      <c r="E145" s="160"/>
      <c r="F145" s="161"/>
      <c r="G145" s="154">
        <f t="shared" si="11"/>
        <v>0</v>
      </c>
      <c r="H145" s="154">
        <f t="shared" si="12"/>
        <v>0</v>
      </c>
      <c r="I145" s="154">
        <f t="shared" si="13"/>
        <v>0</v>
      </c>
      <c r="J145" s="155" t="s">
        <v>16</v>
      </c>
    </row>
    <row r="146" spans="1:10" ht="27">
      <c r="A146" s="125">
        <v>18</v>
      </c>
      <c r="B146" s="107" t="s">
        <v>713</v>
      </c>
      <c r="C146" s="116">
        <v>300</v>
      </c>
      <c r="D146" s="65" t="s">
        <v>500</v>
      </c>
      <c r="E146" s="160"/>
      <c r="F146" s="161"/>
      <c r="G146" s="154">
        <f t="shared" si="11"/>
        <v>0</v>
      </c>
      <c r="H146" s="154">
        <f t="shared" si="12"/>
        <v>0</v>
      </c>
      <c r="I146" s="154">
        <f t="shared" si="13"/>
        <v>0</v>
      </c>
      <c r="J146" s="155" t="s">
        <v>16</v>
      </c>
    </row>
    <row r="147" spans="1:10" ht="27">
      <c r="A147" s="124">
        <v>19</v>
      </c>
      <c r="B147" s="107" t="s">
        <v>714</v>
      </c>
      <c r="C147" s="116">
        <v>2000</v>
      </c>
      <c r="D147" s="65" t="s">
        <v>500</v>
      </c>
      <c r="E147" s="160"/>
      <c r="F147" s="161"/>
      <c r="G147" s="154">
        <f t="shared" si="11"/>
        <v>0</v>
      </c>
      <c r="H147" s="154">
        <f t="shared" si="12"/>
        <v>0</v>
      </c>
      <c r="I147" s="154">
        <f t="shared" si="13"/>
        <v>0</v>
      </c>
      <c r="J147" s="155" t="s">
        <v>16</v>
      </c>
    </row>
    <row r="148" spans="1:10" ht="27">
      <c r="A148" s="125">
        <v>20</v>
      </c>
      <c r="B148" s="107" t="s">
        <v>715</v>
      </c>
      <c r="C148" s="116">
        <v>2000</v>
      </c>
      <c r="D148" s="65" t="s">
        <v>500</v>
      </c>
      <c r="E148" s="160"/>
      <c r="F148" s="161"/>
      <c r="G148" s="154">
        <f t="shared" si="11"/>
        <v>0</v>
      </c>
      <c r="H148" s="154">
        <f t="shared" si="12"/>
        <v>0</v>
      </c>
      <c r="I148" s="154">
        <f t="shared" si="13"/>
        <v>0</v>
      </c>
      <c r="J148" s="155" t="s">
        <v>16</v>
      </c>
    </row>
    <row r="149" spans="1:10" ht="27">
      <c r="A149" s="124">
        <v>21</v>
      </c>
      <c r="B149" s="107" t="s">
        <v>716</v>
      </c>
      <c r="C149" s="116">
        <v>2000</v>
      </c>
      <c r="D149" s="65" t="s">
        <v>500</v>
      </c>
      <c r="E149" s="160"/>
      <c r="F149" s="161"/>
      <c r="G149" s="154">
        <f t="shared" si="11"/>
        <v>0</v>
      </c>
      <c r="H149" s="154">
        <f t="shared" si="12"/>
        <v>0</v>
      </c>
      <c r="I149" s="154">
        <f t="shared" si="13"/>
        <v>0</v>
      </c>
      <c r="J149" s="155" t="s">
        <v>16</v>
      </c>
    </row>
    <row r="150" spans="1:10" ht="27">
      <c r="A150" s="125">
        <v>22</v>
      </c>
      <c r="B150" s="107" t="s">
        <v>717</v>
      </c>
      <c r="C150" s="116">
        <v>1400</v>
      </c>
      <c r="D150" s="65" t="s">
        <v>500</v>
      </c>
      <c r="E150" s="160"/>
      <c r="F150" s="161"/>
      <c r="G150" s="154">
        <f t="shared" si="11"/>
        <v>0</v>
      </c>
      <c r="H150" s="154">
        <f t="shared" si="12"/>
        <v>0</v>
      </c>
      <c r="I150" s="154">
        <f t="shared" si="13"/>
        <v>0</v>
      </c>
      <c r="J150" s="155" t="s">
        <v>16</v>
      </c>
    </row>
    <row r="151" spans="1:10" ht="27">
      <c r="A151" s="124">
        <v>23</v>
      </c>
      <c r="B151" s="107" t="s">
        <v>718</v>
      </c>
      <c r="C151" s="116">
        <v>1400</v>
      </c>
      <c r="D151" s="65" t="s">
        <v>500</v>
      </c>
      <c r="E151" s="160"/>
      <c r="F151" s="161"/>
      <c r="G151" s="154">
        <f t="shared" si="11"/>
        <v>0</v>
      </c>
      <c r="H151" s="154">
        <f t="shared" si="12"/>
        <v>0</v>
      </c>
      <c r="I151" s="154">
        <f t="shared" si="13"/>
        <v>0</v>
      </c>
      <c r="J151" s="155" t="s">
        <v>16</v>
      </c>
    </row>
    <row r="152" spans="1:10" ht="27">
      <c r="A152" s="125">
        <v>24</v>
      </c>
      <c r="B152" s="107" t="s">
        <v>719</v>
      </c>
      <c r="C152" s="116">
        <v>1400</v>
      </c>
      <c r="D152" s="65" t="s">
        <v>500</v>
      </c>
      <c r="E152" s="160"/>
      <c r="F152" s="161"/>
      <c r="G152" s="154">
        <f t="shared" si="11"/>
        <v>0</v>
      </c>
      <c r="H152" s="154">
        <f t="shared" si="12"/>
        <v>0</v>
      </c>
      <c r="I152" s="154">
        <f t="shared" si="13"/>
        <v>0</v>
      </c>
      <c r="J152" s="155" t="s">
        <v>16</v>
      </c>
    </row>
    <row r="153" spans="1:10" ht="27">
      <c r="A153" s="124">
        <v>25</v>
      </c>
      <c r="B153" s="107" t="s">
        <v>720</v>
      </c>
      <c r="C153" s="116">
        <v>300</v>
      </c>
      <c r="D153" s="65" t="s">
        <v>500</v>
      </c>
      <c r="E153" s="160"/>
      <c r="F153" s="161"/>
      <c r="G153" s="154">
        <f t="shared" si="11"/>
        <v>0</v>
      </c>
      <c r="H153" s="154">
        <f t="shared" si="12"/>
        <v>0</v>
      </c>
      <c r="I153" s="154">
        <f t="shared" si="13"/>
        <v>0</v>
      </c>
      <c r="J153" s="155" t="s">
        <v>16</v>
      </c>
    </row>
    <row r="154" spans="1:10" ht="16.5">
      <c r="A154" s="125">
        <v>26</v>
      </c>
      <c r="B154" s="107" t="s">
        <v>721</v>
      </c>
      <c r="C154" s="116">
        <v>2800</v>
      </c>
      <c r="D154" s="65" t="s">
        <v>500</v>
      </c>
      <c r="E154" s="160"/>
      <c r="F154" s="161"/>
      <c r="G154" s="154">
        <f t="shared" si="11"/>
        <v>0</v>
      </c>
      <c r="H154" s="154">
        <f t="shared" si="12"/>
        <v>0</v>
      </c>
      <c r="I154" s="154">
        <f t="shared" si="13"/>
        <v>0</v>
      </c>
      <c r="J154" s="155" t="s">
        <v>16</v>
      </c>
    </row>
    <row r="155" spans="1:10" ht="16.5">
      <c r="A155" s="124">
        <v>27</v>
      </c>
      <c r="B155" s="107" t="s">
        <v>722</v>
      </c>
      <c r="C155" s="116">
        <v>2800</v>
      </c>
      <c r="D155" s="65" t="s">
        <v>500</v>
      </c>
      <c r="E155" s="160"/>
      <c r="F155" s="161"/>
      <c r="G155" s="154">
        <f t="shared" si="11"/>
        <v>0</v>
      </c>
      <c r="H155" s="154">
        <f t="shared" si="12"/>
        <v>0</v>
      </c>
      <c r="I155" s="154">
        <f t="shared" si="13"/>
        <v>0</v>
      </c>
      <c r="J155" s="155" t="s">
        <v>16</v>
      </c>
    </row>
    <row r="156" spans="1:10" ht="16.5">
      <c r="A156" s="125">
        <v>28</v>
      </c>
      <c r="B156" s="107" t="s">
        <v>723</v>
      </c>
      <c r="C156" s="116">
        <v>2800</v>
      </c>
      <c r="D156" s="65" t="s">
        <v>500</v>
      </c>
      <c r="E156" s="160"/>
      <c r="F156" s="161"/>
      <c r="G156" s="154">
        <f t="shared" si="11"/>
        <v>0</v>
      </c>
      <c r="H156" s="154">
        <f t="shared" si="12"/>
        <v>0</v>
      </c>
      <c r="I156" s="154">
        <f t="shared" si="13"/>
        <v>0</v>
      </c>
      <c r="J156" s="155" t="s">
        <v>16</v>
      </c>
    </row>
    <row r="157" spans="1:10" ht="16.5">
      <c r="A157" s="124">
        <v>29</v>
      </c>
      <c r="B157" s="107" t="s">
        <v>724</v>
      </c>
      <c r="C157" s="116">
        <v>700</v>
      </c>
      <c r="D157" s="65" t="s">
        <v>500</v>
      </c>
      <c r="E157" s="160"/>
      <c r="F157" s="161"/>
      <c r="G157" s="154">
        <f t="shared" si="11"/>
        <v>0</v>
      </c>
      <c r="H157" s="154">
        <f t="shared" si="12"/>
        <v>0</v>
      </c>
      <c r="I157" s="154">
        <f t="shared" si="13"/>
        <v>0</v>
      </c>
      <c r="J157" s="155" t="s">
        <v>16</v>
      </c>
    </row>
    <row r="158" spans="1:10" ht="27">
      <c r="A158" s="125">
        <v>30</v>
      </c>
      <c r="B158" s="107" t="s">
        <v>725</v>
      </c>
      <c r="C158" s="116">
        <v>1400</v>
      </c>
      <c r="D158" s="65" t="s">
        <v>500</v>
      </c>
      <c r="E158" s="160"/>
      <c r="F158" s="161"/>
      <c r="G158" s="154">
        <f t="shared" si="11"/>
        <v>0</v>
      </c>
      <c r="H158" s="154">
        <f t="shared" si="12"/>
        <v>0</v>
      </c>
      <c r="I158" s="154">
        <f t="shared" si="13"/>
        <v>0</v>
      </c>
      <c r="J158" s="155" t="s">
        <v>16</v>
      </c>
    </row>
    <row r="159" spans="1:10" ht="27">
      <c r="A159" s="124">
        <v>31</v>
      </c>
      <c r="B159" s="107" t="s">
        <v>726</v>
      </c>
      <c r="C159" s="116">
        <v>1400</v>
      </c>
      <c r="D159" s="65" t="s">
        <v>500</v>
      </c>
      <c r="E159" s="160"/>
      <c r="F159" s="161"/>
      <c r="G159" s="154">
        <f t="shared" si="11"/>
        <v>0</v>
      </c>
      <c r="H159" s="154">
        <f t="shared" si="12"/>
        <v>0</v>
      </c>
      <c r="I159" s="154">
        <f t="shared" si="13"/>
        <v>0</v>
      </c>
      <c r="J159" s="155" t="s">
        <v>16</v>
      </c>
    </row>
    <row r="160" spans="1:10" ht="27">
      <c r="A160" s="125">
        <v>32</v>
      </c>
      <c r="B160" s="107" t="s">
        <v>727</v>
      </c>
      <c r="C160" s="116">
        <v>1400</v>
      </c>
      <c r="D160" s="65" t="s">
        <v>500</v>
      </c>
      <c r="E160" s="160"/>
      <c r="F160" s="161"/>
      <c r="G160" s="154">
        <f t="shared" si="11"/>
        <v>0</v>
      </c>
      <c r="H160" s="154">
        <f t="shared" si="12"/>
        <v>0</v>
      </c>
      <c r="I160" s="154">
        <f t="shared" si="13"/>
        <v>0</v>
      </c>
      <c r="J160" s="155" t="s">
        <v>16</v>
      </c>
    </row>
    <row r="161" spans="1:10" ht="27">
      <c r="A161" s="124">
        <v>33</v>
      </c>
      <c r="B161" s="107" t="s">
        <v>728</v>
      </c>
      <c r="C161" s="116">
        <v>700</v>
      </c>
      <c r="D161" s="65" t="s">
        <v>500</v>
      </c>
      <c r="E161" s="160"/>
      <c r="F161" s="161"/>
      <c r="G161" s="154">
        <f t="shared" si="11"/>
        <v>0</v>
      </c>
      <c r="H161" s="154">
        <f t="shared" si="12"/>
        <v>0</v>
      </c>
      <c r="I161" s="154">
        <f t="shared" si="13"/>
        <v>0</v>
      </c>
      <c r="J161" s="155" t="s">
        <v>16</v>
      </c>
    </row>
    <row r="162" spans="1:10" ht="27">
      <c r="A162" s="125">
        <v>34</v>
      </c>
      <c r="B162" s="107" t="s">
        <v>729</v>
      </c>
      <c r="C162" s="116">
        <v>5000</v>
      </c>
      <c r="D162" s="65" t="s">
        <v>500</v>
      </c>
      <c r="E162" s="160"/>
      <c r="F162" s="161"/>
      <c r="G162" s="154">
        <f t="shared" si="11"/>
        <v>0</v>
      </c>
      <c r="H162" s="154">
        <f t="shared" si="12"/>
        <v>0</v>
      </c>
      <c r="I162" s="154">
        <f t="shared" si="13"/>
        <v>0</v>
      </c>
      <c r="J162" s="155" t="s">
        <v>16</v>
      </c>
    </row>
    <row r="163" spans="1:10" ht="27">
      <c r="A163" s="124">
        <v>35</v>
      </c>
      <c r="B163" s="107" t="s">
        <v>730</v>
      </c>
      <c r="C163" s="116">
        <v>2000</v>
      </c>
      <c r="D163" s="65" t="s">
        <v>500</v>
      </c>
      <c r="E163" s="160"/>
      <c r="F163" s="161"/>
      <c r="G163" s="154">
        <f t="shared" si="11"/>
        <v>0</v>
      </c>
      <c r="H163" s="154">
        <f t="shared" si="12"/>
        <v>0</v>
      </c>
      <c r="I163" s="154">
        <f t="shared" si="13"/>
        <v>0</v>
      </c>
      <c r="J163" s="155" t="s">
        <v>16</v>
      </c>
    </row>
    <row r="164" spans="1:10" ht="27">
      <c r="A164" s="125">
        <v>36</v>
      </c>
      <c r="B164" s="107" t="s">
        <v>731</v>
      </c>
      <c r="C164" s="116">
        <v>2000</v>
      </c>
      <c r="D164" s="65" t="s">
        <v>500</v>
      </c>
      <c r="E164" s="160"/>
      <c r="F164" s="161"/>
      <c r="G164" s="154">
        <f t="shared" si="11"/>
        <v>0</v>
      </c>
      <c r="H164" s="154">
        <f t="shared" si="12"/>
        <v>0</v>
      </c>
      <c r="I164" s="154">
        <f t="shared" si="13"/>
        <v>0</v>
      </c>
      <c r="J164" s="155" t="s">
        <v>16</v>
      </c>
    </row>
    <row r="165" spans="1:10" ht="27">
      <c r="A165" s="124">
        <v>37</v>
      </c>
      <c r="B165" s="107" t="s">
        <v>732</v>
      </c>
      <c r="C165" s="116">
        <v>500</v>
      </c>
      <c r="D165" s="65" t="s">
        <v>500</v>
      </c>
      <c r="E165" s="160"/>
      <c r="F165" s="161"/>
      <c r="G165" s="154">
        <f t="shared" si="11"/>
        <v>0</v>
      </c>
      <c r="H165" s="154">
        <f t="shared" si="12"/>
        <v>0</v>
      </c>
      <c r="I165" s="154">
        <f t="shared" si="13"/>
        <v>0</v>
      </c>
      <c r="J165" s="155" t="s">
        <v>16</v>
      </c>
    </row>
    <row r="166" spans="1:10" ht="27">
      <c r="A166" s="125">
        <v>38</v>
      </c>
      <c r="B166" s="107" t="s">
        <v>733</v>
      </c>
      <c r="C166" s="116">
        <v>700</v>
      </c>
      <c r="D166" s="65" t="s">
        <v>500</v>
      </c>
      <c r="E166" s="160"/>
      <c r="F166" s="161"/>
      <c r="G166" s="154">
        <f t="shared" si="11"/>
        <v>0</v>
      </c>
      <c r="H166" s="154">
        <f t="shared" si="12"/>
        <v>0</v>
      </c>
      <c r="I166" s="154">
        <f t="shared" si="13"/>
        <v>0</v>
      </c>
      <c r="J166" s="155" t="s">
        <v>16</v>
      </c>
    </row>
    <row r="167" spans="1:10" ht="27">
      <c r="A167" s="124">
        <v>39</v>
      </c>
      <c r="B167" s="107" t="s">
        <v>734</v>
      </c>
      <c r="C167" s="116">
        <v>700</v>
      </c>
      <c r="D167" s="65" t="s">
        <v>500</v>
      </c>
      <c r="E167" s="160"/>
      <c r="F167" s="161"/>
      <c r="G167" s="154">
        <f t="shared" si="11"/>
        <v>0</v>
      </c>
      <c r="H167" s="154">
        <f t="shared" si="12"/>
        <v>0</v>
      </c>
      <c r="I167" s="154">
        <f t="shared" si="13"/>
        <v>0</v>
      </c>
      <c r="J167" s="155" t="s">
        <v>16</v>
      </c>
    </row>
    <row r="168" spans="1:10" ht="27">
      <c r="A168" s="125">
        <v>40</v>
      </c>
      <c r="B168" s="107" t="s">
        <v>735</v>
      </c>
      <c r="C168" s="116">
        <v>700</v>
      </c>
      <c r="D168" s="65" t="s">
        <v>500</v>
      </c>
      <c r="E168" s="160"/>
      <c r="F168" s="161"/>
      <c r="G168" s="154">
        <f t="shared" si="11"/>
        <v>0</v>
      </c>
      <c r="H168" s="154">
        <f t="shared" si="12"/>
        <v>0</v>
      </c>
      <c r="I168" s="154">
        <f t="shared" si="13"/>
        <v>0</v>
      </c>
      <c r="J168" s="155" t="s">
        <v>16</v>
      </c>
    </row>
    <row r="169" spans="1:10" ht="27">
      <c r="A169" s="124">
        <v>41</v>
      </c>
      <c r="B169" s="107" t="s">
        <v>736</v>
      </c>
      <c r="C169" s="116">
        <v>100</v>
      </c>
      <c r="D169" s="65" t="s">
        <v>500</v>
      </c>
      <c r="E169" s="160"/>
      <c r="F169" s="161"/>
      <c r="G169" s="154">
        <f t="shared" si="11"/>
        <v>0</v>
      </c>
      <c r="H169" s="154">
        <f t="shared" si="12"/>
        <v>0</v>
      </c>
      <c r="I169" s="154">
        <f t="shared" si="13"/>
        <v>0</v>
      </c>
      <c r="J169" s="155" t="s">
        <v>16</v>
      </c>
    </row>
    <row r="170" spans="1:10" ht="27">
      <c r="A170" s="125">
        <v>42</v>
      </c>
      <c r="B170" s="107" t="s">
        <v>737</v>
      </c>
      <c r="C170" s="116">
        <v>1400</v>
      </c>
      <c r="D170" s="65" t="s">
        <v>500</v>
      </c>
      <c r="E170" s="160"/>
      <c r="F170" s="161"/>
      <c r="G170" s="154">
        <f t="shared" si="11"/>
        <v>0</v>
      </c>
      <c r="H170" s="154">
        <f t="shared" si="12"/>
        <v>0</v>
      </c>
      <c r="I170" s="154">
        <f t="shared" si="13"/>
        <v>0</v>
      </c>
      <c r="J170" s="155" t="s">
        <v>16</v>
      </c>
    </row>
    <row r="171" spans="1:10" ht="27">
      <c r="A171" s="124">
        <v>43</v>
      </c>
      <c r="B171" s="107" t="s">
        <v>738</v>
      </c>
      <c r="C171" s="116">
        <v>1400</v>
      </c>
      <c r="D171" s="65" t="s">
        <v>500</v>
      </c>
      <c r="E171" s="160"/>
      <c r="F171" s="161"/>
      <c r="G171" s="154">
        <f t="shared" si="11"/>
        <v>0</v>
      </c>
      <c r="H171" s="154">
        <f t="shared" si="12"/>
        <v>0</v>
      </c>
      <c r="I171" s="154">
        <f t="shared" si="13"/>
        <v>0</v>
      </c>
      <c r="J171" s="155" t="s">
        <v>16</v>
      </c>
    </row>
    <row r="172" spans="1:10" ht="27">
      <c r="A172" s="125">
        <v>44</v>
      </c>
      <c r="B172" s="107" t="s">
        <v>739</v>
      </c>
      <c r="C172" s="116">
        <v>1400</v>
      </c>
      <c r="D172" s="65" t="s">
        <v>500</v>
      </c>
      <c r="E172" s="160"/>
      <c r="F172" s="161"/>
      <c r="G172" s="154">
        <f t="shared" si="11"/>
        <v>0</v>
      </c>
      <c r="H172" s="154">
        <f t="shared" si="12"/>
        <v>0</v>
      </c>
      <c r="I172" s="154">
        <f t="shared" si="13"/>
        <v>0</v>
      </c>
      <c r="J172" s="155" t="s">
        <v>16</v>
      </c>
    </row>
    <row r="173" spans="1:10" ht="27">
      <c r="A173" s="124">
        <v>45</v>
      </c>
      <c r="B173" s="107" t="s">
        <v>740</v>
      </c>
      <c r="C173" s="116">
        <v>700</v>
      </c>
      <c r="D173" s="65" t="s">
        <v>500</v>
      </c>
      <c r="E173" s="160"/>
      <c r="F173" s="161"/>
      <c r="G173" s="154">
        <f t="shared" si="11"/>
        <v>0</v>
      </c>
      <c r="H173" s="154">
        <f t="shared" si="12"/>
        <v>0</v>
      </c>
      <c r="I173" s="154">
        <f t="shared" si="13"/>
        <v>0</v>
      </c>
      <c r="J173" s="155" t="s">
        <v>16</v>
      </c>
    </row>
    <row r="174" spans="1:10" ht="16.5">
      <c r="A174" s="125">
        <v>46</v>
      </c>
      <c r="B174" s="107" t="s">
        <v>741</v>
      </c>
      <c r="C174" s="116">
        <v>300</v>
      </c>
      <c r="D174" s="65" t="s">
        <v>500</v>
      </c>
      <c r="E174" s="160"/>
      <c r="F174" s="161"/>
      <c r="G174" s="154">
        <f t="shared" si="11"/>
        <v>0</v>
      </c>
      <c r="H174" s="154">
        <f t="shared" si="12"/>
        <v>0</v>
      </c>
      <c r="I174" s="154">
        <f t="shared" si="13"/>
        <v>0</v>
      </c>
      <c r="J174" s="155" t="s">
        <v>16</v>
      </c>
    </row>
    <row r="175" spans="1:10" ht="16.5">
      <c r="A175" s="124">
        <v>47</v>
      </c>
      <c r="B175" s="107" t="s">
        <v>742</v>
      </c>
      <c r="C175" s="116">
        <v>300</v>
      </c>
      <c r="D175" s="65" t="s">
        <v>500</v>
      </c>
      <c r="E175" s="160"/>
      <c r="F175" s="161"/>
      <c r="G175" s="154">
        <f t="shared" si="11"/>
        <v>0</v>
      </c>
      <c r="H175" s="154">
        <f t="shared" si="12"/>
        <v>0</v>
      </c>
      <c r="I175" s="154">
        <f t="shared" si="13"/>
        <v>0</v>
      </c>
      <c r="J175" s="155" t="s">
        <v>16</v>
      </c>
    </row>
    <row r="176" spans="1:10" ht="16.5">
      <c r="A176" s="125">
        <v>48</v>
      </c>
      <c r="B176" s="107" t="s">
        <v>743</v>
      </c>
      <c r="C176" s="116">
        <v>300</v>
      </c>
      <c r="D176" s="65" t="s">
        <v>500</v>
      </c>
      <c r="E176" s="160"/>
      <c r="F176" s="161"/>
      <c r="G176" s="154">
        <f t="shared" si="11"/>
        <v>0</v>
      </c>
      <c r="H176" s="154">
        <f t="shared" si="12"/>
        <v>0</v>
      </c>
      <c r="I176" s="154">
        <f t="shared" si="13"/>
        <v>0</v>
      </c>
      <c r="J176" s="155" t="s">
        <v>16</v>
      </c>
    </row>
    <row r="177" spans="1:10" ht="16.5">
      <c r="A177" s="124">
        <v>49</v>
      </c>
      <c r="B177" s="107" t="s">
        <v>744</v>
      </c>
      <c r="C177" s="116">
        <v>2800</v>
      </c>
      <c r="D177" s="65" t="s">
        <v>500</v>
      </c>
      <c r="E177" s="160"/>
      <c r="F177" s="161"/>
      <c r="G177" s="154">
        <f t="shared" si="11"/>
        <v>0</v>
      </c>
      <c r="H177" s="154">
        <f t="shared" si="12"/>
        <v>0</v>
      </c>
      <c r="I177" s="154">
        <f t="shared" si="13"/>
        <v>0</v>
      </c>
      <c r="J177" s="155" t="s">
        <v>16</v>
      </c>
    </row>
    <row r="178" spans="1:10" ht="16.5">
      <c r="A178" s="125">
        <v>50</v>
      </c>
      <c r="B178" s="107" t="s">
        <v>745</v>
      </c>
      <c r="C178" s="116">
        <v>2800</v>
      </c>
      <c r="D178" s="65" t="s">
        <v>500</v>
      </c>
      <c r="E178" s="160"/>
      <c r="F178" s="161"/>
      <c r="G178" s="154">
        <f t="shared" si="11"/>
        <v>0</v>
      </c>
      <c r="H178" s="154">
        <f t="shared" si="12"/>
        <v>0</v>
      </c>
      <c r="I178" s="154">
        <f t="shared" si="13"/>
        <v>0</v>
      </c>
      <c r="J178" s="155" t="s">
        <v>16</v>
      </c>
    </row>
    <row r="179" spans="1:10" ht="16.5">
      <c r="A179" s="124">
        <v>51</v>
      </c>
      <c r="B179" s="107" t="s">
        <v>746</v>
      </c>
      <c r="C179" s="116">
        <v>2800</v>
      </c>
      <c r="D179" s="65" t="s">
        <v>500</v>
      </c>
      <c r="E179" s="160"/>
      <c r="F179" s="161"/>
      <c r="G179" s="154">
        <f t="shared" si="11"/>
        <v>0</v>
      </c>
      <c r="H179" s="154">
        <f t="shared" si="12"/>
        <v>0</v>
      </c>
      <c r="I179" s="154">
        <f t="shared" si="13"/>
        <v>0</v>
      </c>
      <c r="J179" s="155" t="s">
        <v>16</v>
      </c>
    </row>
    <row r="180" spans="1:10" ht="16.5">
      <c r="A180" s="125">
        <v>52</v>
      </c>
      <c r="B180" s="107" t="s">
        <v>747</v>
      </c>
      <c r="C180" s="116">
        <v>20</v>
      </c>
      <c r="D180" s="65" t="s">
        <v>22</v>
      </c>
      <c r="E180" s="160"/>
      <c r="F180" s="161"/>
      <c r="G180" s="154">
        <f t="shared" si="11"/>
        <v>0</v>
      </c>
      <c r="H180" s="154">
        <f t="shared" si="12"/>
        <v>0</v>
      </c>
      <c r="I180" s="154">
        <f t="shared" si="13"/>
        <v>0</v>
      </c>
      <c r="J180" s="155" t="s">
        <v>16</v>
      </c>
    </row>
    <row r="181" spans="1:10" ht="16.5">
      <c r="A181" s="124">
        <v>53</v>
      </c>
      <c r="B181" s="107" t="s">
        <v>748</v>
      </c>
      <c r="C181" s="116">
        <v>5</v>
      </c>
      <c r="D181" s="65" t="s">
        <v>22</v>
      </c>
      <c r="E181" s="160"/>
      <c r="F181" s="161"/>
      <c r="G181" s="154">
        <f t="shared" si="11"/>
        <v>0</v>
      </c>
      <c r="H181" s="154">
        <f t="shared" si="12"/>
        <v>0</v>
      </c>
      <c r="I181" s="154">
        <f t="shared" si="13"/>
        <v>0</v>
      </c>
      <c r="J181" s="155" t="s">
        <v>16</v>
      </c>
    </row>
    <row r="182" spans="1:10" ht="27">
      <c r="A182" s="125">
        <v>54</v>
      </c>
      <c r="B182" s="107" t="s">
        <v>749</v>
      </c>
      <c r="C182" s="116">
        <v>5</v>
      </c>
      <c r="D182" s="65" t="s">
        <v>22</v>
      </c>
      <c r="E182" s="160"/>
      <c r="F182" s="161"/>
      <c r="G182" s="154">
        <f t="shared" si="11"/>
        <v>0</v>
      </c>
      <c r="H182" s="154">
        <f t="shared" si="12"/>
        <v>0</v>
      </c>
      <c r="I182" s="154">
        <f t="shared" si="13"/>
        <v>0</v>
      </c>
      <c r="J182" s="155" t="s">
        <v>16</v>
      </c>
    </row>
    <row r="183" spans="1:10" ht="16.5">
      <c r="A183" s="124">
        <v>55</v>
      </c>
      <c r="B183" s="117" t="s">
        <v>750</v>
      </c>
      <c r="C183" s="118">
        <v>700</v>
      </c>
      <c r="D183" s="65" t="s">
        <v>500</v>
      </c>
      <c r="E183" s="160"/>
      <c r="F183" s="161"/>
      <c r="G183" s="154">
        <f t="shared" si="11"/>
        <v>0</v>
      </c>
      <c r="H183" s="154">
        <f t="shared" si="12"/>
        <v>0</v>
      </c>
      <c r="I183" s="154">
        <f t="shared" si="13"/>
        <v>0</v>
      </c>
      <c r="J183" s="155" t="s">
        <v>16</v>
      </c>
    </row>
    <row r="184" spans="1:10" ht="16.5">
      <c r="A184" s="125">
        <v>56</v>
      </c>
      <c r="B184" s="117" t="s">
        <v>751</v>
      </c>
      <c r="C184" s="118">
        <v>700</v>
      </c>
      <c r="D184" s="65" t="s">
        <v>500</v>
      </c>
      <c r="E184" s="160"/>
      <c r="F184" s="161"/>
      <c r="G184" s="154">
        <f t="shared" si="11"/>
        <v>0</v>
      </c>
      <c r="H184" s="154">
        <f t="shared" si="12"/>
        <v>0</v>
      </c>
      <c r="I184" s="154">
        <f t="shared" si="13"/>
        <v>0</v>
      </c>
      <c r="J184" s="155" t="s">
        <v>16</v>
      </c>
    </row>
    <row r="185" spans="1:10" ht="16.5">
      <c r="A185" s="124">
        <v>57</v>
      </c>
      <c r="B185" s="117" t="s">
        <v>752</v>
      </c>
      <c r="C185" s="118">
        <v>700</v>
      </c>
      <c r="D185" s="65" t="s">
        <v>500</v>
      </c>
      <c r="E185" s="160"/>
      <c r="F185" s="161"/>
      <c r="G185" s="154">
        <f t="shared" si="11"/>
        <v>0</v>
      </c>
      <c r="H185" s="154">
        <f t="shared" si="12"/>
        <v>0</v>
      </c>
      <c r="I185" s="154">
        <f t="shared" si="13"/>
        <v>0</v>
      </c>
      <c r="J185" s="155" t="s">
        <v>16</v>
      </c>
    </row>
    <row r="186" spans="1:10" ht="16.5">
      <c r="A186" s="125">
        <v>58</v>
      </c>
      <c r="B186" s="117" t="s">
        <v>753</v>
      </c>
      <c r="C186" s="118">
        <v>700</v>
      </c>
      <c r="D186" s="65" t="s">
        <v>500</v>
      </c>
      <c r="E186" s="160"/>
      <c r="F186" s="161"/>
      <c r="G186" s="154">
        <f t="shared" si="11"/>
        <v>0</v>
      </c>
      <c r="H186" s="154">
        <f t="shared" si="12"/>
        <v>0</v>
      </c>
      <c r="I186" s="154">
        <f t="shared" si="13"/>
        <v>0</v>
      </c>
      <c r="J186" s="155" t="s">
        <v>16</v>
      </c>
    </row>
    <row r="187" spans="1:10" ht="16.5">
      <c r="A187" s="124">
        <v>59</v>
      </c>
      <c r="B187" s="117" t="s">
        <v>754</v>
      </c>
      <c r="C187" s="118">
        <v>700</v>
      </c>
      <c r="D187" s="65" t="s">
        <v>500</v>
      </c>
      <c r="E187" s="160"/>
      <c r="F187" s="161"/>
      <c r="G187" s="154">
        <f t="shared" si="11"/>
        <v>0</v>
      </c>
      <c r="H187" s="154">
        <f t="shared" si="12"/>
        <v>0</v>
      </c>
      <c r="I187" s="154">
        <f t="shared" si="13"/>
        <v>0</v>
      </c>
      <c r="J187" s="155" t="s">
        <v>16</v>
      </c>
    </row>
    <row r="188" spans="1:10" ht="16.5">
      <c r="A188" s="125">
        <v>60</v>
      </c>
      <c r="B188" s="117" t="s">
        <v>755</v>
      </c>
      <c r="C188" s="118">
        <v>700</v>
      </c>
      <c r="D188" s="65" t="s">
        <v>500</v>
      </c>
      <c r="E188" s="160"/>
      <c r="F188" s="161"/>
      <c r="G188" s="154">
        <f t="shared" si="11"/>
        <v>0</v>
      </c>
      <c r="H188" s="154">
        <f t="shared" si="12"/>
        <v>0</v>
      </c>
      <c r="I188" s="154">
        <f t="shared" si="13"/>
        <v>0</v>
      </c>
      <c r="J188" s="155" t="s">
        <v>16</v>
      </c>
    </row>
    <row r="189" spans="1:10" ht="16.5">
      <c r="A189" s="124">
        <v>61</v>
      </c>
      <c r="B189" s="117" t="s">
        <v>756</v>
      </c>
      <c r="C189" s="118">
        <v>700</v>
      </c>
      <c r="D189" s="65" t="s">
        <v>500</v>
      </c>
      <c r="E189" s="160"/>
      <c r="F189" s="161"/>
      <c r="G189" s="154">
        <f t="shared" si="11"/>
        <v>0</v>
      </c>
      <c r="H189" s="154">
        <f t="shared" si="12"/>
        <v>0</v>
      </c>
      <c r="I189" s="154">
        <f t="shared" si="13"/>
        <v>0</v>
      </c>
      <c r="J189" s="155" t="s">
        <v>16</v>
      </c>
    </row>
    <row r="190" spans="1:10" ht="16.5">
      <c r="A190" s="125">
        <v>62</v>
      </c>
      <c r="B190" s="117" t="s">
        <v>757</v>
      </c>
      <c r="C190" s="118">
        <v>700</v>
      </c>
      <c r="D190" s="65" t="s">
        <v>500</v>
      </c>
      <c r="E190" s="160"/>
      <c r="F190" s="161"/>
      <c r="G190" s="154">
        <f t="shared" si="11"/>
        <v>0</v>
      </c>
      <c r="H190" s="154">
        <f t="shared" si="12"/>
        <v>0</v>
      </c>
      <c r="I190" s="154">
        <f t="shared" si="13"/>
        <v>0</v>
      </c>
      <c r="J190" s="155" t="s">
        <v>16</v>
      </c>
    </row>
    <row r="191" spans="1:10" ht="16.5">
      <c r="A191" s="124">
        <v>63</v>
      </c>
      <c r="B191" s="117" t="s">
        <v>758</v>
      </c>
      <c r="C191" s="118">
        <v>700</v>
      </c>
      <c r="D191" s="65" t="s">
        <v>500</v>
      </c>
      <c r="E191" s="160"/>
      <c r="F191" s="161"/>
      <c r="G191" s="154">
        <f t="shared" si="11"/>
        <v>0</v>
      </c>
      <c r="H191" s="154">
        <f t="shared" si="12"/>
        <v>0</v>
      </c>
      <c r="I191" s="154">
        <f t="shared" si="13"/>
        <v>0</v>
      </c>
      <c r="J191" s="155" t="s">
        <v>16</v>
      </c>
    </row>
    <row r="192" spans="1:10" ht="16.5">
      <c r="A192" s="125">
        <v>64</v>
      </c>
      <c r="B192" s="117" t="s">
        <v>759</v>
      </c>
      <c r="C192" s="118">
        <v>700</v>
      </c>
      <c r="D192" s="65" t="s">
        <v>500</v>
      </c>
      <c r="E192" s="160"/>
      <c r="F192" s="161"/>
      <c r="G192" s="154">
        <f t="shared" si="11"/>
        <v>0</v>
      </c>
      <c r="H192" s="154">
        <f t="shared" si="12"/>
        <v>0</v>
      </c>
      <c r="I192" s="154">
        <f t="shared" si="13"/>
        <v>0</v>
      </c>
      <c r="J192" s="155" t="s">
        <v>16</v>
      </c>
    </row>
    <row r="193" spans="1:10" ht="16.5">
      <c r="A193" s="124">
        <v>65</v>
      </c>
      <c r="B193" s="117" t="s">
        <v>760</v>
      </c>
      <c r="C193" s="118">
        <v>1400</v>
      </c>
      <c r="D193" s="65" t="s">
        <v>500</v>
      </c>
      <c r="E193" s="160"/>
      <c r="F193" s="161"/>
      <c r="G193" s="154">
        <f t="shared" si="11"/>
        <v>0</v>
      </c>
      <c r="H193" s="154">
        <f t="shared" si="12"/>
        <v>0</v>
      </c>
      <c r="I193" s="154">
        <f t="shared" si="13"/>
        <v>0</v>
      </c>
      <c r="J193" s="155" t="s">
        <v>16</v>
      </c>
    </row>
    <row r="194" spans="1:10" ht="16.5">
      <c r="A194" s="125">
        <v>66</v>
      </c>
      <c r="B194" s="117" t="s">
        <v>761</v>
      </c>
      <c r="C194" s="118">
        <v>1400</v>
      </c>
      <c r="D194" s="65" t="s">
        <v>500</v>
      </c>
      <c r="E194" s="160"/>
      <c r="F194" s="161"/>
      <c r="G194" s="154">
        <f t="shared" ref="G194:G210" si="14">C194*ROUND(F194, 4)</f>
        <v>0</v>
      </c>
      <c r="H194" s="154">
        <f t="shared" ref="H194:H210" si="15">+G194*0.095</f>
        <v>0</v>
      </c>
      <c r="I194" s="154">
        <f t="shared" ref="I194:I210" si="16">+G194+H194</f>
        <v>0</v>
      </c>
      <c r="J194" s="155" t="s">
        <v>16</v>
      </c>
    </row>
    <row r="195" spans="1:10" ht="16.5">
      <c r="A195" s="124">
        <v>67</v>
      </c>
      <c r="B195" s="117" t="s">
        <v>762</v>
      </c>
      <c r="C195" s="118">
        <v>2400</v>
      </c>
      <c r="D195" s="65" t="s">
        <v>500</v>
      </c>
      <c r="E195" s="160"/>
      <c r="F195" s="161"/>
      <c r="G195" s="154">
        <f t="shared" si="14"/>
        <v>0</v>
      </c>
      <c r="H195" s="154">
        <f t="shared" si="15"/>
        <v>0</v>
      </c>
      <c r="I195" s="154">
        <f t="shared" si="16"/>
        <v>0</v>
      </c>
      <c r="J195" s="155" t="s">
        <v>16</v>
      </c>
    </row>
    <row r="196" spans="1:10" ht="16.5">
      <c r="A196" s="125">
        <v>68</v>
      </c>
      <c r="B196" s="117" t="s">
        <v>763</v>
      </c>
      <c r="C196" s="118">
        <v>2400</v>
      </c>
      <c r="D196" s="65" t="s">
        <v>500</v>
      </c>
      <c r="E196" s="160"/>
      <c r="F196" s="161"/>
      <c r="G196" s="154">
        <f t="shared" si="14"/>
        <v>0</v>
      </c>
      <c r="H196" s="154">
        <f t="shared" si="15"/>
        <v>0</v>
      </c>
      <c r="I196" s="154">
        <f t="shared" si="16"/>
        <v>0</v>
      </c>
      <c r="J196" s="155" t="s">
        <v>16</v>
      </c>
    </row>
    <row r="197" spans="1:10" ht="16.5">
      <c r="A197" s="124">
        <v>69</v>
      </c>
      <c r="B197" s="117" t="s">
        <v>764</v>
      </c>
      <c r="C197" s="118">
        <v>700</v>
      </c>
      <c r="D197" s="65" t="s">
        <v>500</v>
      </c>
      <c r="E197" s="160"/>
      <c r="F197" s="161"/>
      <c r="G197" s="154">
        <f t="shared" si="14"/>
        <v>0</v>
      </c>
      <c r="H197" s="154">
        <f t="shared" si="15"/>
        <v>0</v>
      </c>
      <c r="I197" s="154">
        <f t="shared" si="16"/>
        <v>0</v>
      </c>
      <c r="J197" s="155" t="s">
        <v>16</v>
      </c>
    </row>
    <row r="198" spans="1:10" ht="16.5">
      <c r="A198" s="125">
        <v>70</v>
      </c>
      <c r="B198" s="117" t="s">
        <v>765</v>
      </c>
      <c r="C198" s="118">
        <v>2400</v>
      </c>
      <c r="D198" s="65" t="s">
        <v>500</v>
      </c>
      <c r="E198" s="160"/>
      <c r="F198" s="161"/>
      <c r="G198" s="154">
        <f t="shared" si="14"/>
        <v>0</v>
      </c>
      <c r="H198" s="154">
        <f t="shared" si="15"/>
        <v>0</v>
      </c>
      <c r="I198" s="154">
        <f t="shared" si="16"/>
        <v>0</v>
      </c>
      <c r="J198" s="155" t="s">
        <v>16</v>
      </c>
    </row>
    <row r="199" spans="1:10" ht="16.5">
      <c r="A199" s="124">
        <v>71</v>
      </c>
      <c r="B199" s="117" t="s">
        <v>766</v>
      </c>
      <c r="C199" s="118">
        <v>2400</v>
      </c>
      <c r="D199" s="65" t="s">
        <v>500</v>
      </c>
      <c r="E199" s="160"/>
      <c r="F199" s="161"/>
      <c r="G199" s="154">
        <f t="shared" si="14"/>
        <v>0</v>
      </c>
      <c r="H199" s="154">
        <f t="shared" si="15"/>
        <v>0</v>
      </c>
      <c r="I199" s="154">
        <f t="shared" si="16"/>
        <v>0</v>
      </c>
      <c r="J199" s="155" t="s">
        <v>16</v>
      </c>
    </row>
    <row r="200" spans="1:10" ht="16.5">
      <c r="A200" s="125">
        <v>72</v>
      </c>
      <c r="B200" s="117" t="s">
        <v>767</v>
      </c>
      <c r="C200" s="118">
        <v>700</v>
      </c>
      <c r="D200" s="65" t="s">
        <v>500</v>
      </c>
      <c r="E200" s="160"/>
      <c r="F200" s="161"/>
      <c r="G200" s="154">
        <f t="shared" si="14"/>
        <v>0</v>
      </c>
      <c r="H200" s="154">
        <f t="shared" si="15"/>
        <v>0</v>
      </c>
      <c r="I200" s="154">
        <f t="shared" si="16"/>
        <v>0</v>
      </c>
      <c r="J200" s="155" t="s">
        <v>16</v>
      </c>
    </row>
    <row r="201" spans="1:10" ht="16.5">
      <c r="A201" s="124">
        <v>73</v>
      </c>
      <c r="B201" s="117" t="s">
        <v>768</v>
      </c>
      <c r="C201" s="118">
        <v>2400</v>
      </c>
      <c r="D201" s="65" t="s">
        <v>500</v>
      </c>
      <c r="E201" s="160"/>
      <c r="F201" s="161"/>
      <c r="G201" s="154">
        <f t="shared" si="14"/>
        <v>0</v>
      </c>
      <c r="H201" s="154">
        <f t="shared" si="15"/>
        <v>0</v>
      </c>
      <c r="I201" s="154">
        <f t="shared" si="16"/>
        <v>0</v>
      </c>
      <c r="J201" s="155" t="s">
        <v>16</v>
      </c>
    </row>
    <row r="202" spans="1:10" ht="16.5">
      <c r="A202" s="125">
        <v>74</v>
      </c>
      <c r="B202" s="117" t="s">
        <v>769</v>
      </c>
      <c r="C202" s="118">
        <v>2400</v>
      </c>
      <c r="D202" s="65" t="s">
        <v>500</v>
      </c>
      <c r="E202" s="160"/>
      <c r="F202" s="161"/>
      <c r="G202" s="154">
        <f t="shared" si="14"/>
        <v>0</v>
      </c>
      <c r="H202" s="154">
        <f t="shared" si="15"/>
        <v>0</v>
      </c>
      <c r="I202" s="154">
        <f t="shared" si="16"/>
        <v>0</v>
      </c>
      <c r="J202" s="155" t="s">
        <v>16</v>
      </c>
    </row>
    <row r="203" spans="1:10" ht="16.5">
      <c r="A203" s="124">
        <v>75</v>
      </c>
      <c r="B203" s="117" t="s">
        <v>770</v>
      </c>
      <c r="C203" s="118">
        <v>1400</v>
      </c>
      <c r="D203" s="65" t="s">
        <v>500</v>
      </c>
      <c r="E203" s="160"/>
      <c r="F203" s="161"/>
      <c r="G203" s="154">
        <f t="shared" si="14"/>
        <v>0</v>
      </c>
      <c r="H203" s="154">
        <f t="shared" si="15"/>
        <v>0</v>
      </c>
      <c r="I203" s="154">
        <f t="shared" si="16"/>
        <v>0</v>
      </c>
      <c r="J203" s="155" t="s">
        <v>16</v>
      </c>
    </row>
    <row r="204" spans="1:10" ht="16.5">
      <c r="A204" s="125">
        <v>76</v>
      </c>
      <c r="B204" s="107" t="s">
        <v>1130</v>
      </c>
      <c r="C204" s="116">
        <v>80</v>
      </c>
      <c r="D204" s="76" t="s">
        <v>22</v>
      </c>
      <c r="E204" s="160"/>
      <c r="F204" s="161"/>
      <c r="G204" s="154">
        <f t="shared" si="14"/>
        <v>0</v>
      </c>
      <c r="H204" s="154">
        <f t="shared" si="15"/>
        <v>0</v>
      </c>
      <c r="I204" s="154">
        <f t="shared" si="16"/>
        <v>0</v>
      </c>
      <c r="J204" s="155" t="s">
        <v>16</v>
      </c>
    </row>
    <row r="205" spans="1:10" ht="16.5">
      <c r="A205" s="124">
        <v>77</v>
      </c>
      <c r="B205" s="107" t="s">
        <v>1131</v>
      </c>
      <c r="C205" s="116">
        <v>150</v>
      </c>
      <c r="D205" s="76" t="s">
        <v>22</v>
      </c>
      <c r="E205" s="160"/>
      <c r="F205" s="161"/>
      <c r="G205" s="154">
        <f t="shared" si="14"/>
        <v>0</v>
      </c>
      <c r="H205" s="154">
        <f t="shared" si="15"/>
        <v>0</v>
      </c>
      <c r="I205" s="154">
        <f t="shared" si="16"/>
        <v>0</v>
      </c>
      <c r="J205" s="155" t="s">
        <v>16</v>
      </c>
    </row>
    <row r="206" spans="1:10" ht="16.5">
      <c r="A206" s="125">
        <v>78</v>
      </c>
      <c r="B206" s="107" t="s">
        <v>1132</v>
      </c>
      <c r="C206" s="116">
        <v>40</v>
      </c>
      <c r="D206" s="76" t="s">
        <v>22</v>
      </c>
      <c r="E206" s="160"/>
      <c r="F206" s="161"/>
      <c r="G206" s="154">
        <f t="shared" si="14"/>
        <v>0</v>
      </c>
      <c r="H206" s="154">
        <f t="shared" si="15"/>
        <v>0</v>
      </c>
      <c r="I206" s="154">
        <f t="shared" si="16"/>
        <v>0</v>
      </c>
      <c r="J206" s="155" t="s">
        <v>16</v>
      </c>
    </row>
    <row r="207" spans="1:10" ht="16.5">
      <c r="A207" s="124">
        <v>79</v>
      </c>
      <c r="B207" s="107" t="s">
        <v>1133</v>
      </c>
      <c r="C207" s="116">
        <v>30</v>
      </c>
      <c r="D207" s="76" t="s">
        <v>22</v>
      </c>
      <c r="E207" s="160"/>
      <c r="F207" s="161"/>
      <c r="G207" s="154">
        <f t="shared" si="14"/>
        <v>0</v>
      </c>
      <c r="H207" s="154">
        <f t="shared" si="15"/>
        <v>0</v>
      </c>
      <c r="I207" s="154">
        <f t="shared" si="16"/>
        <v>0</v>
      </c>
      <c r="J207" s="155" t="s">
        <v>16</v>
      </c>
    </row>
    <row r="208" spans="1:10" ht="16.5">
      <c r="A208" s="125">
        <v>80</v>
      </c>
      <c r="B208" s="107" t="s">
        <v>1134</v>
      </c>
      <c r="C208" s="116">
        <v>80</v>
      </c>
      <c r="D208" s="76" t="s">
        <v>22</v>
      </c>
      <c r="E208" s="160"/>
      <c r="F208" s="161"/>
      <c r="G208" s="154">
        <f t="shared" si="14"/>
        <v>0</v>
      </c>
      <c r="H208" s="154">
        <f t="shared" si="15"/>
        <v>0</v>
      </c>
      <c r="I208" s="154">
        <f t="shared" si="16"/>
        <v>0</v>
      </c>
      <c r="J208" s="155" t="s">
        <v>16</v>
      </c>
    </row>
    <row r="209" spans="1:10" ht="16.5">
      <c r="A209" s="124">
        <v>81</v>
      </c>
      <c r="B209" s="107" t="s">
        <v>1135</v>
      </c>
      <c r="C209" s="116">
        <v>50</v>
      </c>
      <c r="D209" s="76" t="s">
        <v>22</v>
      </c>
      <c r="E209" s="160"/>
      <c r="F209" s="161"/>
      <c r="G209" s="154">
        <f t="shared" si="14"/>
        <v>0</v>
      </c>
      <c r="H209" s="154">
        <f t="shared" si="15"/>
        <v>0</v>
      </c>
      <c r="I209" s="154">
        <f t="shared" si="16"/>
        <v>0</v>
      </c>
      <c r="J209" s="155" t="s">
        <v>16</v>
      </c>
    </row>
    <row r="210" spans="1:10" ht="16.5">
      <c r="A210" s="125">
        <v>82</v>
      </c>
      <c r="B210" s="107" t="s">
        <v>1136</v>
      </c>
      <c r="C210" s="116">
        <v>80</v>
      </c>
      <c r="D210" s="76" t="s">
        <v>22</v>
      </c>
      <c r="E210" s="160"/>
      <c r="F210" s="161"/>
      <c r="G210" s="154">
        <f t="shared" si="14"/>
        <v>0</v>
      </c>
      <c r="H210" s="154">
        <f t="shared" si="15"/>
        <v>0</v>
      </c>
      <c r="I210" s="154">
        <f t="shared" si="16"/>
        <v>0</v>
      </c>
      <c r="J210" s="155" t="s">
        <v>16</v>
      </c>
    </row>
    <row r="211" spans="1:10" ht="16.5">
      <c r="A211" s="126"/>
      <c r="B211" s="66" t="s">
        <v>963</v>
      </c>
      <c r="C211" s="68" t="s">
        <v>16</v>
      </c>
      <c r="D211" s="68" t="s">
        <v>16</v>
      </c>
      <c r="E211" s="68" t="s">
        <v>16</v>
      </c>
      <c r="F211" s="68" t="s">
        <v>16</v>
      </c>
      <c r="G211" s="157">
        <f>SUM(G129:G210)</f>
        <v>0</v>
      </c>
      <c r="H211" s="157">
        <f>SUM(H129:H210)</f>
        <v>0</v>
      </c>
      <c r="I211" s="157">
        <f>SUM(I129:I210)</f>
        <v>0</v>
      </c>
      <c r="J211" s="156">
        <v>0</v>
      </c>
    </row>
    <row r="212" spans="1:10">
      <c r="A212" s="199" t="s">
        <v>964</v>
      </c>
      <c r="B212" s="199"/>
      <c r="C212" s="199"/>
      <c r="D212" s="199"/>
      <c r="E212" s="199"/>
      <c r="F212" s="199"/>
      <c r="G212" s="199"/>
      <c r="H212" s="199"/>
      <c r="I212" s="199"/>
      <c r="J212" s="199"/>
    </row>
    <row r="213" spans="1:10" ht="27">
      <c r="A213" s="64">
        <v>1</v>
      </c>
      <c r="B213" s="119" t="s">
        <v>771</v>
      </c>
      <c r="C213" s="108">
        <v>200</v>
      </c>
      <c r="D213" s="65" t="s">
        <v>22</v>
      </c>
      <c r="E213" s="151"/>
      <c r="F213" s="152"/>
      <c r="G213" s="150">
        <f>C213*ROUND(F213, 4)</f>
        <v>0</v>
      </c>
      <c r="H213" s="150">
        <f>+G213*0.095</f>
        <v>0</v>
      </c>
      <c r="I213" s="150">
        <f>+G213+H213</f>
        <v>0</v>
      </c>
      <c r="J213" s="151"/>
    </row>
    <row r="214" spans="1:10" ht="27">
      <c r="A214" s="64">
        <v>2</v>
      </c>
      <c r="B214" s="119" t="s">
        <v>772</v>
      </c>
      <c r="C214" s="108">
        <v>200</v>
      </c>
      <c r="D214" s="65" t="s">
        <v>22</v>
      </c>
      <c r="E214" s="151"/>
      <c r="F214" s="152"/>
      <c r="G214" s="150">
        <f t="shared" ref="G214:G242" si="17">C214*ROUND(F214, 4)</f>
        <v>0</v>
      </c>
      <c r="H214" s="150">
        <f t="shared" ref="H214:H242" si="18">+G214*0.095</f>
        <v>0</v>
      </c>
      <c r="I214" s="150">
        <f t="shared" ref="I214:I242" si="19">+G214+H214</f>
        <v>0</v>
      </c>
      <c r="J214" s="151"/>
    </row>
    <row r="215" spans="1:10">
      <c r="A215" s="64">
        <v>3</v>
      </c>
      <c r="B215" s="119" t="s">
        <v>773</v>
      </c>
      <c r="C215" s="108">
        <v>200</v>
      </c>
      <c r="D215" s="65" t="s">
        <v>22</v>
      </c>
      <c r="E215" s="151"/>
      <c r="F215" s="152"/>
      <c r="G215" s="150">
        <f t="shared" si="17"/>
        <v>0</v>
      </c>
      <c r="H215" s="150">
        <f t="shared" si="18"/>
        <v>0</v>
      </c>
      <c r="I215" s="150">
        <f t="shared" si="19"/>
        <v>0</v>
      </c>
      <c r="J215" s="151"/>
    </row>
    <row r="216" spans="1:10">
      <c r="A216" s="64">
        <v>4</v>
      </c>
      <c r="B216" s="119" t="s">
        <v>774</v>
      </c>
      <c r="C216" s="108">
        <v>200</v>
      </c>
      <c r="D216" s="65" t="s">
        <v>22</v>
      </c>
      <c r="E216" s="151"/>
      <c r="F216" s="152"/>
      <c r="G216" s="150">
        <f t="shared" si="17"/>
        <v>0</v>
      </c>
      <c r="H216" s="150">
        <f t="shared" si="18"/>
        <v>0</v>
      </c>
      <c r="I216" s="150">
        <f t="shared" si="19"/>
        <v>0</v>
      </c>
      <c r="J216" s="151"/>
    </row>
    <row r="217" spans="1:10" ht="27">
      <c r="A217" s="64">
        <v>5</v>
      </c>
      <c r="B217" s="119" t="s">
        <v>775</v>
      </c>
      <c r="C217" s="108">
        <v>100</v>
      </c>
      <c r="D217" s="65" t="s">
        <v>22</v>
      </c>
      <c r="E217" s="151"/>
      <c r="F217" s="152"/>
      <c r="G217" s="150">
        <f t="shared" si="17"/>
        <v>0</v>
      </c>
      <c r="H217" s="150">
        <f t="shared" si="18"/>
        <v>0</v>
      </c>
      <c r="I217" s="150">
        <f t="shared" si="19"/>
        <v>0</v>
      </c>
      <c r="J217" s="151"/>
    </row>
    <row r="218" spans="1:10" ht="27">
      <c r="A218" s="64">
        <v>6</v>
      </c>
      <c r="B218" s="119" t="s">
        <v>776</v>
      </c>
      <c r="C218" s="108">
        <v>100</v>
      </c>
      <c r="D218" s="65" t="s">
        <v>22</v>
      </c>
      <c r="E218" s="151"/>
      <c r="F218" s="152"/>
      <c r="G218" s="150">
        <f t="shared" si="17"/>
        <v>0</v>
      </c>
      <c r="H218" s="150">
        <f t="shared" si="18"/>
        <v>0</v>
      </c>
      <c r="I218" s="150">
        <f t="shared" si="19"/>
        <v>0</v>
      </c>
      <c r="J218" s="151"/>
    </row>
    <row r="219" spans="1:10">
      <c r="A219" s="64">
        <v>7</v>
      </c>
      <c r="B219" s="119" t="s">
        <v>777</v>
      </c>
      <c r="C219" s="96">
        <v>15</v>
      </c>
      <c r="D219" s="65" t="s">
        <v>22</v>
      </c>
      <c r="E219" s="151"/>
      <c r="F219" s="152"/>
      <c r="G219" s="150">
        <f t="shared" si="17"/>
        <v>0</v>
      </c>
      <c r="H219" s="150">
        <f t="shared" si="18"/>
        <v>0</v>
      </c>
      <c r="I219" s="150">
        <f t="shared" si="19"/>
        <v>0</v>
      </c>
      <c r="J219" s="151"/>
    </row>
    <row r="220" spans="1:10">
      <c r="A220" s="64">
        <v>8</v>
      </c>
      <c r="B220" s="119" t="s">
        <v>778</v>
      </c>
      <c r="C220" s="108">
        <v>2800</v>
      </c>
      <c r="D220" s="65" t="s">
        <v>500</v>
      </c>
      <c r="E220" s="151"/>
      <c r="F220" s="152"/>
      <c r="G220" s="150">
        <f t="shared" si="17"/>
        <v>0</v>
      </c>
      <c r="H220" s="150">
        <f t="shared" si="18"/>
        <v>0</v>
      </c>
      <c r="I220" s="150">
        <f t="shared" si="19"/>
        <v>0</v>
      </c>
      <c r="J220" s="151"/>
    </row>
    <row r="221" spans="1:10">
      <c r="A221" s="64">
        <v>9</v>
      </c>
      <c r="B221" s="119" t="s">
        <v>779</v>
      </c>
      <c r="C221" s="108">
        <v>2800</v>
      </c>
      <c r="D221" s="65" t="s">
        <v>500</v>
      </c>
      <c r="E221" s="151"/>
      <c r="F221" s="152"/>
      <c r="G221" s="150">
        <f t="shared" si="17"/>
        <v>0</v>
      </c>
      <c r="H221" s="150">
        <f t="shared" si="18"/>
        <v>0</v>
      </c>
      <c r="I221" s="150">
        <f t="shared" si="19"/>
        <v>0</v>
      </c>
      <c r="J221" s="151"/>
    </row>
    <row r="222" spans="1:10">
      <c r="A222" s="64">
        <v>10</v>
      </c>
      <c r="B222" s="119" t="s">
        <v>780</v>
      </c>
      <c r="C222" s="108">
        <v>4000</v>
      </c>
      <c r="D222" s="65" t="s">
        <v>500</v>
      </c>
      <c r="E222" s="151"/>
      <c r="F222" s="152"/>
      <c r="G222" s="150">
        <f t="shared" si="17"/>
        <v>0</v>
      </c>
      <c r="H222" s="150">
        <f t="shared" si="18"/>
        <v>0</v>
      </c>
      <c r="I222" s="150">
        <f t="shared" si="19"/>
        <v>0</v>
      </c>
      <c r="J222" s="151"/>
    </row>
    <row r="223" spans="1:10">
      <c r="A223" s="64">
        <v>11</v>
      </c>
      <c r="B223" s="119" t="s">
        <v>781</v>
      </c>
      <c r="C223" s="108">
        <v>2000</v>
      </c>
      <c r="D223" s="65" t="s">
        <v>500</v>
      </c>
      <c r="E223" s="151"/>
      <c r="F223" s="152"/>
      <c r="G223" s="150">
        <f t="shared" si="17"/>
        <v>0</v>
      </c>
      <c r="H223" s="150">
        <f t="shared" si="18"/>
        <v>0</v>
      </c>
      <c r="I223" s="150">
        <f t="shared" si="19"/>
        <v>0</v>
      </c>
      <c r="J223" s="151"/>
    </row>
    <row r="224" spans="1:10">
      <c r="A224" s="64">
        <v>12</v>
      </c>
      <c r="B224" s="119" t="s">
        <v>782</v>
      </c>
      <c r="C224" s="108">
        <v>10500</v>
      </c>
      <c r="D224" s="65" t="s">
        <v>500</v>
      </c>
      <c r="E224" s="151"/>
      <c r="F224" s="152"/>
      <c r="G224" s="150">
        <f t="shared" si="17"/>
        <v>0</v>
      </c>
      <c r="H224" s="150">
        <f t="shared" si="18"/>
        <v>0</v>
      </c>
      <c r="I224" s="150">
        <f t="shared" si="19"/>
        <v>0</v>
      </c>
      <c r="J224" s="151"/>
    </row>
    <row r="225" spans="1:10">
      <c r="A225" s="64">
        <v>13</v>
      </c>
      <c r="B225" s="119" t="s">
        <v>783</v>
      </c>
      <c r="C225" s="108">
        <v>10500</v>
      </c>
      <c r="D225" s="65" t="s">
        <v>500</v>
      </c>
      <c r="E225" s="151"/>
      <c r="F225" s="152"/>
      <c r="G225" s="150">
        <f t="shared" si="17"/>
        <v>0</v>
      </c>
      <c r="H225" s="150">
        <f t="shared" si="18"/>
        <v>0</v>
      </c>
      <c r="I225" s="150">
        <f t="shared" si="19"/>
        <v>0</v>
      </c>
      <c r="J225" s="151"/>
    </row>
    <row r="226" spans="1:10">
      <c r="A226" s="64">
        <v>14</v>
      </c>
      <c r="B226" s="119" t="s">
        <v>784</v>
      </c>
      <c r="C226" s="108">
        <v>5600</v>
      </c>
      <c r="D226" s="65" t="s">
        <v>500</v>
      </c>
      <c r="E226" s="151"/>
      <c r="F226" s="152"/>
      <c r="G226" s="150">
        <f t="shared" si="17"/>
        <v>0</v>
      </c>
      <c r="H226" s="150">
        <f t="shared" si="18"/>
        <v>0</v>
      </c>
      <c r="I226" s="150">
        <f t="shared" si="19"/>
        <v>0</v>
      </c>
      <c r="J226" s="151"/>
    </row>
    <row r="227" spans="1:10">
      <c r="A227" s="64">
        <v>15</v>
      </c>
      <c r="B227" s="119" t="s">
        <v>785</v>
      </c>
      <c r="C227" s="108">
        <v>5600</v>
      </c>
      <c r="D227" s="65" t="s">
        <v>500</v>
      </c>
      <c r="E227" s="151"/>
      <c r="F227" s="152"/>
      <c r="G227" s="150">
        <f t="shared" si="17"/>
        <v>0</v>
      </c>
      <c r="H227" s="150">
        <f t="shared" si="18"/>
        <v>0</v>
      </c>
      <c r="I227" s="150">
        <f t="shared" si="19"/>
        <v>0</v>
      </c>
      <c r="J227" s="151"/>
    </row>
    <row r="228" spans="1:10">
      <c r="A228" s="64">
        <v>16</v>
      </c>
      <c r="B228" s="119" t="s">
        <v>786</v>
      </c>
      <c r="C228" s="108">
        <v>2100</v>
      </c>
      <c r="D228" s="65" t="s">
        <v>500</v>
      </c>
      <c r="E228" s="151"/>
      <c r="F228" s="152"/>
      <c r="G228" s="150">
        <f t="shared" si="17"/>
        <v>0</v>
      </c>
      <c r="H228" s="150">
        <f t="shared" si="18"/>
        <v>0</v>
      </c>
      <c r="I228" s="150">
        <f t="shared" si="19"/>
        <v>0</v>
      </c>
      <c r="J228" s="151"/>
    </row>
    <row r="229" spans="1:10">
      <c r="A229" s="64">
        <v>17</v>
      </c>
      <c r="B229" s="119" t="s">
        <v>787</v>
      </c>
      <c r="C229" s="108">
        <v>700</v>
      </c>
      <c r="D229" s="65" t="s">
        <v>500</v>
      </c>
      <c r="E229" s="151"/>
      <c r="F229" s="152"/>
      <c r="G229" s="150">
        <f t="shared" si="17"/>
        <v>0</v>
      </c>
      <c r="H229" s="150">
        <f t="shared" si="18"/>
        <v>0</v>
      </c>
      <c r="I229" s="150">
        <f t="shared" si="19"/>
        <v>0</v>
      </c>
      <c r="J229" s="151"/>
    </row>
    <row r="230" spans="1:10">
      <c r="A230" s="64">
        <v>18</v>
      </c>
      <c r="B230" s="119" t="s">
        <v>788</v>
      </c>
      <c r="C230" s="108">
        <v>700</v>
      </c>
      <c r="D230" s="65" t="s">
        <v>500</v>
      </c>
      <c r="E230" s="151"/>
      <c r="F230" s="152"/>
      <c r="G230" s="150">
        <f t="shared" si="17"/>
        <v>0</v>
      </c>
      <c r="H230" s="150">
        <f t="shared" si="18"/>
        <v>0</v>
      </c>
      <c r="I230" s="150">
        <f t="shared" si="19"/>
        <v>0</v>
      </c>
      <c r="J230" s="151"/>
    </row>
    <row r="231" spans="1:10">
      <c r="A231" s="64">
        <v>19</v>
      </c>
      <c r="B231" s="119" t="s">
        <v>789</v>
      </c>
      <c r="C231" s="108">
        <v>2800</v>
      </c>
      <c r="D231" s="65" t="s">
        <v>500</v>
      </c>
      <c r="E231" s="151"/>
      <c r="F231" s="152"/>
      <c r="G231" s="150">
        <f t="shared" si="17"/>
        <v>0</v>
      </c>
      <c r="H231" s="150">
        <f t="shared" si="18"/>
        <v>0</v>
      </c>
      <c r="I231" s="150">
        <f t="shared" si="19"/>
        <v>0</v>
      </c>
      <c r="J231" s="151"/>
    </row>
    <row r="232" spans="1:10">
      <c r="A232" s="64">
        <v>20</v>
      </c>
      <c r="B232" s="119" t="s">
        <v>818</v>
      </c>
      <c r="C232" s="108">
        <v>2500</v>
      </c>
      <c r="D232" s="65" t="s">
        <v>500</v>
      </c>
      <c r="E232" s="151"/>
      <c r="F232" s="152"/>
      <c r="G232" s="150">
        <f t="shared" si="17"/>
        <v>0</v>
      </c>
      <c r="H232" s="150">
        <f t="shared" si="18"/>
        <v>0</v>
      </c>
      <c r="I232" s="150">
        <f t="shared" si="19"/>
        <v>0</v>
      </c>
      <c r="J232" s="151"/>
    </row>
    <row r="233" spans="1:10" ht="27">
      <c r="A233" s="64">
        <v>21</v>
      </c>
      <c r="B233" s="119" t="s">
        <v>790</v>
      </c>
      <c r="C233" s="108">
        <v>2500</v>
      </c>
      <c r="D233" s="65" t="s">
        <v>500</v>
      </c>
      <c r="E233" s="151"/>
      <c r="F233" s="152"/>
      <c r="G233" s="150">
        <f t="shared" si="17"/>
        <v>0</v>
      </c>
      <c r="H233" s="150">
        <f t="shared" si="18"/>
        <v>0</v>
      </c>
      <c r="I233" s="150">
        <f t="shared" si="19"/>
        <v>0</v>
      </c>
      <c r="J233" s="151"/>
    </row>
    <row r="234" spans="1:10">
      <c r="A234" s="64">
        <v>22</v>
      </c>
      <c r="B234" s="119" t="s">
        <v>791</v>
      </c>
      <c r="C234" s="108">
        <v>2200</v>
      </c>
      <c r="D234" s="65" t="s">
        <v>500</v>
      </c>
      <c r="E234" s="151"/>
      <c r="F234" s="152"/>
      <c r="G234" s="150">
        <f t="shared" si="17"/>
        <v>0</v>
      </c>
      <c r="H234" s="150">
        <f t="shared" si="18"/>
        <v>0</v>
      </c>
      <c r="I234" s="150">
        <f t="shared" si="19"/>
        <v>0</v>
      </c>
      <c r="J234" s="151"/>
    </row>
    <row r="235" spans="1:10">
      <c r="A235" s="64">
        <v>23</v>
      </c>
      <c r="B235" s="119" t="s">
        <v>792</v>
      </c>
      <c r="C235" s="108">
        <v>1400</v>
      </c>
      <c r="D235" s="65" t="s">
        <v>500</v>
      </c>
      <c r="E235" s="151"/>
      <c r="F235" s="152"/>
      <c r="G235" s="150">
        <f t="shared" si="17"/>
        <v>0</v>
      </c>
      <c r="H235" s="150">
        <f t="shared" si="18"/>
        <v>0</v>
      </c>
      <c r="I235" s="150">
        <f t="shared" si="19"/>
        <v>0</v>
      </c>
      <c r="J235" s="151"/>
    </row>
    <row r="236" spans="1:10">
      <c r="A236" s="64">
        <v>24</v>
      </c>
      <c r="B236" s="119" t="s">
        <v>793</v>
      </c>
      <c r="C236" s="108">
        <v>2500</v>
      </c>
      <c r="D236" s="65" t="s">
        <v>500</v>
      </c>
      <c r="E236" s="151"/>
      <c r="F236" s="152"/>
      <c r="G236" s="150">
        <f t="shared" si="17"/>
        <v>0</v>
      </c>
      <c r="H236" s="150">
        <f t="shared" si="18"/>
        <v>0</v>
      </c>
      <c r="I236" s="150">
        <f t="shared" si="19"/>
        <v>0</v>
      </c>
      <c r="J236" s="151"/>
    </row>
    <row r="237" spans="1:10">
      <c r="A237" s="64">
        <v>25</v>
      </c>
      <c r="B237" s="119" t="s">
        <v>794</v>
      </c>
      <c r="C237" s="108">
        <v>600</v>
      </c>
      <c r="D237" s="65" t="s">
        <v>500</v>
      </c>
      <c r="E237" s="151"/>
      <c r="F237" s="152"/>
      <c r="G237" s="150">
        <f t="shared" si="17"/>
        <v>0</v>
      </c>
      <c r="H237" s="150">
        <f t="shared" si="18"/>
        <v>0</v>
      </c>
      <c r="I237" s="150">
        <f t="shared" si="19"/>
        <v>0</v>
      </c>
      <c r="J237" s="151"/>
    </row>
    <row r="238" spans="1:10">
      <c r="A238" s="64">
        <v>26</v>
      </c>
      <c r="B238" s="120" t="s">
        <v>795</v>
      </c>
      <c r="C238" s="108">
        <v>600</v>
      </c>
      <c r="D238" s="65" t="s">
        <v>500</v>
      </c>
      <c r="E238" s="151"/>
      <c r="F238" s="152"/>
      <c r="G238" s="150">
        <f t="shared" si="17"/>
        <v>0</v>
      </c>
      <c r="H238" s="150">
        <f t="shared" si="18"/>
        <v>0</v>
      </c>
      <c r="I238" s="150">
        <f t="shared" si="19"/>
        <v>0</v>
      </c>
      <c r="J238" s="151"/>
    </row>
    <row r="239" spans="1:10">
      <c r="A239" s="64">
        <v>27</v>
      </c>
      <c r="B239" s="120" t="s">
        <v>796</v>
      </c>
      <c r="C239" s="108">
        <v>20</v>
      </c>
      <c r="D239" s="65" t="s">
        <v>22</v>
      </c>
      <c r="E239" s="151"/>
      <c r="F239" s="152"/>
      <c r="G239" s="150">
        <f t="shared" si="17"/>
        <v>0</v>
      </c>
      <c r="H239" s="150">
        <f t="shared" si="18"/>
        <v>0</v>
      </c>
      <c r="I239" s="150">
        <f t="shared" si="19"/>
        <v>0</v>
      </c>
      <c r="J239" s="151"/>
    </row>
    <row r="240" spans="1:10">
      <c r="A240" s="64">
        <v>28</v>
      </c>
      <c r="B240" s="120" t="s">
        <v>797</v>
      </c>
      <c r="C240" s="108">
        <v>20</v>
      </c>
      <c r="D240" s="65" t="s">
        <v>22</v>
      </c>
      <c r="E240" s="151"/>
      <c r="F240" s="152"/>
      <c r="G240" s="150">
        <f t="shared" si="17"/>
        <v>0</v>
      </c>
      <c r="H240" s="150">
        <f t="shared" si="18"/>
        <v>0</v>
      </c>
      <c r="I240" s="150">
        <f t="shared" si="19"/>
        <v>0</v>
      </c>
      <c r="J240" s="151"/>
    </row>
    <row r="241" spans="1:10">
      <c r="A241" s="64">
        <v>29</v>
      </c>
      <c r="B241" s="120" t="s">
        <v>798</v>
      </c>
      <c r="C241" s="108">
        <v>1400</v>
      </c>
      <c r="D241" s="65" t="s">
        <v>500</v>
      </c>
      <c r="E241" s="151"/>
      <c r="F241" s="152"/>
      <c r="G241" s="150">
        <f t="shared" si="17"/>
        <v>0</v>
      </c>
      <c r="H241" s="150">
        <f t="shared" si="18"/>
        <v>0</v>
      </c>
      <c r="I241" s="150">
        <f t="shared" si="19"/>
        <v>0</v>
      </c>
      <c r="J241" s="151"/>
    </row>
    <row r="242" spans="1:10">
      <c r="A242" s="64">
        <v>30</v>
      </c>
      <c r="B242" s="119" t="s">
        <v>799</v>
      </c>
      <c r="C242" s="108">
        <v>1400</v>
      </c>
      <c r="D242" s="65" t="s">
        <v>500</v>
      </c>
      <c r="E242" s="151"/>
      <c r="F242" s="152"/>
      <c r="G242" s="150">
        <f t="shared" si="17"/>
        <v>0</v>
      </c>
      <c r="H242" s="150">
        <f t="shared" si="18"/>
        <v>0</v>
      </c>
      <c r="I242" s="150">
        <f t="shared" si="19"/>
        <v>0</v>
      </c>
      <c r="J242" s="151"/>
    </row>
    <row r="243" spans="1:10">
      <c r="A243" s="77"/>
      <c r="B243" s="66" t="s">
        <v>800</v>
      </c>
      <c r="C243" s="78" t="s">
        <v>16</v>
      </c>
      <c r="D243" s="78" t="s">
        <v>16</v>
      </c>
      <c r="E243" s="78" t="s">
        <v>16</v>
      </c>
      <c r="F243" s="78" t="s">
        <v>16</v>
      </c>
      <c r="G243" s="78">
        <f>SUM(G213:G242)</f>
        <v>0</v>
      </c>
      <c r="H243" s="78">
        <f>SUM(H213:H242)</f>
        <v>0</v>
      </c>
      <c r="I243" s="78">
        <f>SUM(I213:I242)</f>
        <v>0</v>
      </c>
      <c r="J243" s="84">
        <f>SUM(J213:J242)</f>
        <v>0</v>
      </c>
    </row>
    <row r="244" spans="1:10">
      <c r="A244" s="196" t="s">
        <v>965</v>
      </c>
      <c r="B244" s="197"/>
      <c r="C244" s="197"/>
      <c r="D244" s="197"/>
      <c r="E244" s="197"/>
      <c r="F244" s="197"/>
      <c r="G244" s="197"/>
      <c r="H244" s="197"/>
      <c r="I244" s="197"/>
      <c r="J244" s="198"/>
    </row>
    <row r="245" spans="1:10" ht="27">
      <c r="A245" s="64">
        <v>1</v>
      </c>
      <c r="B245" s="107" t="s">
        <v>1044</v>
      </c>
      <c r="C245" s="108">
        <v>2100</v>
      </c>
      <c r="D245" s="65" t="s">
        <v>500</v>
      </c>
      <c r="E245" s="151"/>
      <c r="F245" s="152"/>
      <c r="G245" s="150">
        <f>C245*ROUND(F245, 4)</f>
        <v>0</v>
      </c>
      <c r="H245" s="150">
        <f>G245*0.095</f>
        <v>0</v>
      </c>
      <c r="I245" s="150">
        <f>+G245+H245</f>
        <v>0</v>
      </c>
      <c r="J245" s="151"/>
    </row>
    <row r="246" spans="1:10">
      <c r="A246" s="64">
        <v>2</v>
      </c>
      <c r="B246" s="107" t="s">
        <v>1043</v>
      </c>
      <c r="C246" s="108">
        <v>2100</v>
      </c>
      <c r="D246" s="65" t="s">
        <v>500</v>
      </c>
      <c r="E246" s="151"/>
      <c r="F246" s="152"/>
      <c r="G246" s="150">
        <f t="shared" ref="G246:G263" si="20">C246*ROUND(F246, 4)</f>
        <v>0</v>
      </c>
      <c r="H246" s="150">
        <f t="shared" ref="H246:H263" si="21">G246*0.095</f>
        <v>0</v>
      </c>
      <c r="I246" s="150">
        <f t="shared" ref="I246:I263" si="22">+G246+H246</f>
        <v>0</v>
      </c>
      <c r="J246" s="151"/>
    </row>
    <row r="247" spans="1:10">
      <c r="A247" s="64">
        <v>3</v>
      </c>
      <c r="B247" s="107" t="s">
        <v>1045</v>
      </c>
      <c r="C247" s="108">
        <v>2100</v>
      </c>
      <c r="D247" s="65" t="s">
        <v>500</v>
      </c>
      <c r="E247" s="151"/>
      <c r="F247" s="152"/>
      <c r="G247" s="150">
        <f t="shared" si="20"/>
        <v>0</v>
      </c>
      <c r="H247" s="150">
        <f t="shared" si="21"/>
        <v>0</v>
      </c>
      <c r="I247" s="150">
        <f t="shared" si="22"/>
        <v>0</v>
      </c>
      <c r="J247" s="151"/>
    </row>
    <row r="248" spans="1:10">
      <c r="A248" s="64">
        <v>4</v>
      </c>
      <c r="B248" s="107" t="s">
        <v>802</v>
      </c>
      <c r="C248" s="108">
        <v>3500</v>
      </c>
      <c r="D248" s="65" t="s">
        <v>500</v>
      </c>
      <c r="E248" s="151"/>
      <c r="F248" s="152"/>
      <c r="G248" s="150">
        <f t="shared" si="20"/>
        <v>0</v>
      </c>
      <c r="H248" s="150">
        <f t="shared" si="21"/>
        <v>0</v>
      </c>
      <c r="I248" s="150">
        <f t="shared" si="22"/>
        <v>0</v>
      </c>
      <c r="J248" s="151"/>
    </row>
    <row r="249" spans="1:10">
      <c r="A249" s="64">
        <v>5</v>
      </c>
      <c r="B249" s="107" t="s">
        <v>803</v>
      </c>
      <c r="C249" s="108">
        <v>3500</v>
      </c>
      <c r="D249" s="65" t="s">
        <v>500</v>
      </c>
      <c r="E249" s="151"/>
      <c r="F249" s="152"/>
      <c r="G249" s="150">
        <f t="shared" si="20"/>
        <v>0</v>
      </c>
      <c r="H249" s="150">
        <f t="shared" si="21"/>
        <v>0</v>
      </c>
      <c r="I249" s="150">
        <f t="shared" si="22"/>
        <v>0</v>
      </c>
      <c r="J249" s="151"/>
    </row>
    <row r="250" spans="1:10">
      <c r="A250" s="64">
        <v>6</v>
      </c>
      <c r="B250" s="107" t="s">
        <v>804</v>
      </c>
      <c r="C250" s="108">
        <v>3500</v>
      </c>
      <c r="D250" s="65" t="s">
        <v>500</v>
      </c>
      <c r="E250" s="151"/>
      <c r="F250" s="152"/>
      <c r="G250" s="150">
        <f t="shared" si="20"/>
        <v>0</v>
      </c>
      <c r="H250" s="150">
        <f t="shared" si="21"/>
        <v>0</v>
      </c>
      <c r="I250" s="150">
        <f t="shared" si="22"/>
        <v>0</v>
      </c>
      <c r="J250" s="151"/>
    </row>
    <row r="251" spans="1:10">
      <c r="A251" s="64">
        <v>7</v>
      </c>
      <c r="B251" s="107" t="s">
        <v>805</v>
      </c>
      <c r="C251" s="108">
        <v>3500</v>
      </c>
      <c r="D251" s="65" t="s">
        <v>500</v>
      </c>
      <c r="E251" s="151"/>
      <c r="F251" s="152"/>
      <c r="G251" s="150">
        <f t="shared" si="20"/>
        <v>0</v>
      </c>
      <c r="H251" s="150">
        <f t="shared" si="21"/>
        <v>0</v>
      </c>
      <c r="I251" s="150">
        <f t="shared" si="22"/>
        <v>0</v>
      </c>
      <c r="J251" s="151"/>
    </row>
    <row r="252" spans="1:10">
      <c r="A252" s="64">
        <v>8</v>
      </c>
      <c r="B252" s="107" t="s">
        <v>806</v>
      </c>
      <c r="C252" s="108">
        <v>3500</v>
      </c>
      <c r="D252" s="65" t="s">
        <v>500</v>
      </c>
      <c r="E252" s="151"/>
      <c r="F252" s="152"/>
      <c r="G252" s="150">
        <f t="shared" si="20"/>
        <v>0</v>
      </c>
      <c r="H252" s="150">
        <f t="shared" si="21"/>
        <v>0</v>
      </c>
      <c r="I252" s="150">
        <f t="shared" si="22"/>
        <v>0</v>
      </c>
      <c r="J252" s="151"/>
    </row>
    <row r="253" spans="1:10">
      <c r="A253" s="64">
        <v>9</v>
      </c>
      <c r="B253" s="107" t="s">
        <v>816</v>
      </c>
      <c r="C253" s="108">
        <v>2800</v>
      </c>
      <c r="D253" s="65" t="s">
        <v>500</v>
      </c>
      <c r="E253" s="151"/>
      <c r="F253" s="152"/>
      <c r="G253" s="150">
        <f t="shared" si="20"/>
        <v>0</v>
      </c>
      <c r="H253" s="150">
        <f t="shared" si="21"/>
        <v>0</v>
      </c>
      <c r="I253" s="150">
        <f t="shared" si="22"/>
        <v>0</v>
      </c>
      <c r="J253" s="151"/>
    </row>
    <row r="254" spans="1:10">
      <c r="A254" s="64">
        <v>10</v>
      </c>
      <c r="B254" s="107" t="s">
        <v>807</v>
      </c>
      <c r="C254" s="108">
        <v>3500</v>
      </c>
      <c r="D254" s="65" t="s">
        <v>500</v>
      </c>
      <c r="E254" s="151"/>
      <c r="F254" s="152"/>
      <c r="G254" s="150">
        <f t="shared" si="20"/>
        <v>0</v>
      </c>
      <c r="H254" s="150">
        <f t="shared" si="21"/>
        <v>0</v>
      </c>
      <c r="I254" s="150">
        <f t="shared" si="22"/>
        <v>0</v>
      </c>
      <c r="J254" s="151"/>
    </row>
    <row r="255" spans="1:10">
      <c r="A255" s="64">
        <v>11</v>
      </c>
      <c r="B255" s="107" t="s">
        <v>808</v>
      </c>
      <c r="C255" s="108">
        <v>11200</v>
      </c>
      <c r="D255" s="65" t="s">
        <v>500</v>
      </c>
      <c r="E255" s="151"/>
      <c r="F255" s="152"/>
      <c r="G255" s="150">
        <f t="shared" si="20"/>
        <v>0</v>
      </c>
      <c r="H255" s="150">
        <f t="shared" si="21"/>
        <v>0</v>
      </c>
      <c r="I255" s="150">
        <f t="shared" si="22"/>
        <v>0</v>
      </c>
      <c r="J255" s="151"/>
    </row>
    <row r="256" spans="1:10">
      <c r="A256" s="64">
        <v>12</v>
      </c>
      <c r="B256" s="107" t="s">
        <v>809</v>
      </c>
      <c r="C256" s="108">
        <v>11200</v>
      </c>
      <c r="D256" s="65" t="s">
        <v>500</v>
      </c>
      <c r="E256" s="151"/>
      <c r="F256" s="152"/>
      <c r="G256" s="150">
        <f t="shared" si="20"/>
        <v>0</v>
      </c>
      <c r="H256" s="150">
        <f t="shared" si="21"/>
        <v>0</v>
      </c>
      <c r="I256" s="150">
        <f t="shared" si="22"/>
        <v>0</v>
      </c>
      <c r="J256" s="151"/>
    </row>
    <row r="257" spans="1:10" ht="27">
      <c r="A257" s="64">
        <v>13</v>
      </c>
      <c r="B257" s="107" t="s">
        <v>810</v>
      </c>
      <c r="C257" s="108">
        <v>11200</v>
      </c>
      <c r="D257" s="65" t="s">
        <v>500</v>
      </c>
      <c r="E257" s="151"/>
      <c r="F257" s="152"/>
      <c r="G257" s="150">
        <f t="shared" si="20"/>
        <v>0</v>
      </c>
      <c r="H257" s="150">
        <f t="shared" si="21"/>
        <v>0</v>
      </c>
      <c r="I257" s="150">
        <f t="shared" si="22"/>
        <v>0</v>
      </c>
      <c r="J257" s="151"/>
    </row>
    <row r="258" spans="1:10" ht="27">
      <c r="A258" s="64">
        <v>14</v>
      </c>
      <c r="B258" s="107" t="s">
        <v>811</v>
      </c>
      <c r="C258" s="108">
        <v>11200</v>
      </c>
      <c r="D258" s="65" t="s">
        <v>500</v>
      </c>
      <c r="E258" s="151"/>
      <c r="F258" s="152"/>
      <c r="G258" s="150">
        <f t="shared" si="20"/>
        <v>0</v>
      </c>
      <c r="H258" s="150">
        <f t="shared" si="21"/>
        <v>0</v>
      </c>
      <c r="I258" s="150">
        <f t="shared" si="22"/>
        <v>0</v>
      </c>
      <c r="J258" s="151"/>
    </row>
    <row r="259" spans="1:10">
      <c r="A259" s="64">
        <v>15</v>
      </c>
      <c r="B259" s="107" t="s">
        <v>812</v>
      </c>
      <c r="C259" s="108">
        <v>5600</v>
      </c>
      <c r="D259" s="65" t="s">
        <v>500</v>
      </c>
      <c r="E259" s="151"/>
      <c r="F259" s="152"/>
      <c r="G259" s="150">
        <f t="shared" si="20"/>
        <v>0</v>
      </c>
      <c r="H259" s="150">
        <f t="shared" si="21"/>
        <v>0</v>
      </c>
      <c r="I259" s="150">
        <f t="shared" si="22"/>
        <v>0</v>
      </c>
      <c r="J259" s="151"/>
    </row>
    <row r="260" spans="1:10">
      <c r="A260" s="64">
        <v>16</v>
      </c>
      <c r="B260" s="107" t="s">
        <v>813</v>
      </c>
      <c r="C260" s="108">
        <v>5600</v>
      </c>
      <c r="D260" s="65" t="s">
        <v>500</v>
      </c>
      <c r="E260" s="151"/>
      <c r="F260" s="152"/>
      <c r="G260" s="150">
        <f t="shared" si="20"/>
        <v>0</v>
      </c>
      <c r="H260" s="150">
        <f t="shared" si="21"/>
        <v>0</v>
      </c>
      <c r="I260" s="150">
        <f t="shared" si="22"/>
        <v>0</v>
      </c>
      <c r="J260" s="151"/>
    </row>
    <row r="261" spans="1:10" ht="27">
      <c r="A261" s="64">
        <v>17</v>
      </c>
      <c r="B261" s="107" t="s">
        <v>814</v>
      </c>
      <c r="C261" s="108">
        <v>11200</v>
      </c>
      <c r="D261" s="65" t="s">
        <v>500</v>
      </c>
      <c r="E261" s="151"/>
      <c r="F261" s="152"/>
      <c r="G261" s="150">
        <f t="shared" si="20"/>
        <v>0</v>
      </c>
      <c r="H261" s="150">
        <f t="shared" si="21"/>
        <v>0</v>
      </c>
      <c r="I261" s="150">
        <f t="shared" si="22"/>
        <v>0</v>
      </c>
      <c r="J261" s="151"/>
    </row>
    <row r="262" spans="1:10">
      <c r="A262" s="64">
        <v>18</v>
      </c>
      <c r="B262" s="107" t="s">
        <v>1046</v>
      </c>
      <c r="C262" s="108">
        <v>5600</v>
      </c>
      <c r="D262" s="65" t="s">
        <v>500</v>
      </c>
      <c r="E262" s="151"/>
      <c r="F262" s="152"/>
      <c r="G262" s="150">
        <f t="shared" si="20"/>
        <v>0</v>
      </c>
      <c r="H262" s="150">
        <f t="shared" si="21"/>
        <v>0</v>
      </c>
      <c r="I262" s="150">
        <f t="shared" si="22"/>
        <v>0</v>
      </c>
      <c r="J262" s="151"/>
    </row>
    <row r="263" spans="1:10" ht="27">
      <c r="A263" s="64">
        <v>19</v>
      </c>
      <c r="B263" s="107" t="s">
        <v>815</v>
      </c>
      <c r="C263" s="108">
        <v>11200</v>
      </c>
      <c r="D263" s="65" t="s">
        <v>500</v>
      </c>
      <c r="E263" s="151"/>
      <c r="F263" s="152"/>
      <c r="G263" s="150">
        <f t="shared" si="20"/>
        <v>0</v>
      </c>
      <c r="H263" s="150">
        <f t="shared" si="21"/>
        <v>0</v>
      </c>
      <c r="I263" s="150">
        <f t="shared" si="22"/>
        <v>0</v>
      </c>
      <c r="J263" s="151"/>
    </row>
    <row r="264" spans="1:10">
      <c r="A264" s="77"/>
      <c r="B264" s="66" t="s">
        <v>801</v>
      </c>
      <c r="C264" s="78" t="s">
        <v>16</v>
      </c>
      <c r="D264" s="78" t="s">
        <v>16</v>
      </c>
      <c r="E264" s="78" t="s">
        <v>16</v>
      </c>
      <c r="F264" s="78" t="s">
        <v>16</v>
      </c>
      <c r="G264" s="78">
        <f>SUM(G245:G263)</f>
        <v>0</v>
      </c>
      <c r="H264" s="78">
        <f>SUM(H245:H263)</f>
        <v>0</v>
      </c>
      <c r="I264" s="78">
        <f>SUM(I245:I263)</f>
        <v>0</v>
      </c>
      <c r="J264" s="84">
        <f>SUM(J245:J263)</f>
        <v>0</v>
      </c>
    </row>
    <row r="265" spans="1:10" ht="15">
      <c r="A265" s="54" t="s">
        <v>317</v>
      </c>
      <c r="B265" s="52"/>
      <c r="C265" s="55"/>
      <c r="D265" s="56"/>
      <c r="E265" s="52"/>
      <c r="F265" s="52"/>
      <c r="G265" s="52"/>
      <c r="H265" s="52"/>
      <c r="I265" s="52"/>
    </row>
    <row r="266" spans="1:10">
      <c r="A266" s="200" t="s">
        <v>1116</v>
      </c>
      <c r="B266" s="200"/>
      <c r="C266" s="200"/>
      <c r="D266" s="200"/>
      <c r="E266" s="200"/>
      <c r="F266" s="32"/>
      <c r="G266" s="32"/>
      <c r="H266" s="32"/>
      <c r="I266" s="32"/>
    </row>
    <row r="267" spans="1:10">
      <c r="A267" s="185" t="s">
        <v>61</v>
      </c>
      <c r="B267" s="185"/>
      <c r="C267" s="185"/>
      <c r="D267" s="185"/>
      <c r="E267" s="185"/>
      <c r="F267" s="185"/>
      <c r="G267" s="62"/>
      <c r="H267" s="62"/>
      <c r="I267" s="62"/>
    </row>
    <row r="268" spans="1:10">
      <c r="A268" s="183" t="s">
        <v>62</v>
      </c>
      <c r="B268" s="183"/>
      <c r="C268" s="183"/>
      <c r="D268" s="183"/>
      <c r="E268" s="183"/>
      <c r="F268" s="183"/>
      <c r="G268" s="61"/>
      <c r="H268" s="61"/>
      <c r="I268" s="61"/>
    </row>
    <row r="269" spans="1:10">
      <c r="A269" s="21" t="s">
        <v>63</v>
      </c>
      <c r="B269" s="3"/>
      <c r="C269" s="3"/>
      <c r="D269" s="3"/>
      <c r="E269" s="3"/>
      <c r="F269" s="3"/>
      <c r="G269" s="3"/>
      <c r="H269" s="3"/>
      <c r="I269" s="3"/>
    </row>
    <row r="270" spans="1:10">
      <c r="A270" s="183" t="s">
        <v>64</v>
      </c>
      <c r="B270" s="183"/>
      <c r="C270" s="183"/>
      <c r="D270" s="183"/>
      <c r="E270" s="183"/>
      <c r="F270" s="183"/>
      <c r="G270" s="60"/>
      <c r="H270" s="60"/>
      <c r="I270" s="60"/>
    </row>
    <row r="271" spans="1:10" ht="34.15" customHeight="1">
      <c r="A271" s="183" t="s">
        <v>65</v>
      </c>
      <c r="B271" s="183"/>
      <c r="C271" s="183"/>
      <c r="D271" s="183"/>
      <c r="E271" s="183"/>
      <c r="F271" s="183"/>
      <c r="G271" s="60"/>
      <c r="H271" s="60"/>
      <c r="I271" s="60"/>
    </row>
    <row r="272" spans="1:10">
      <c r="A272" s="21" t="s">
        <v>66</v>
      </c>
      <c r="B272" s="22"/>
      <c r="C272" s="22"/>
      <c r="D272" s="22"/>
      <c r="E272" s="22"/>
      <c r="F272" s="22"/>
      <c r="G272" s="22"/>
      <c r="H272" s="22"/>
      <c r="I272" s="22"/>
    </row>
    <row r="273" spans="1:9">
      <c r="A273" s="21" t="s">
        <v>67</v>
      </c>
      <c r="B273" s="22"/>
      <c r="C273" s="22"/>
      <c r="D273" s="22"/>
      <c r="E273" s="22"/>
      <c r="F273" s="22"/>
      <c r="G273" s="22"/>
      <c r="H273" s="22"/>
      <c r="I273" s="22"/>
    </row>
    <row r="274" spans="1:9">
      <c r="A274" s="183" t="s">
        <v>68</v>
      </c>
      <c r="B274" s="183"/>
      <c r="C274" s="183"/>
      <c r="D274" s="183"/>
      <c r="E274" s="183"/>
      <c r="F274" s="183"/>
      <c r="G274" s="61"/>
      <c r="H274" s="61"/>
      <c r="I274" s="61"/>
    </row>
    <row r="275" spans="1:9" ht="51.6" customHeight="1">
      <c r="A275" s="183" t="s">
        <v>69</v>
      </c>
      <c r="B275" s="183"/>
      <c r="C275" s="183"/>
      <c r="D275" s="183"/>
      <c r="E275" s="183"/>
      <c r="F275" s="183"/>
      <c r="G275" s="60"/>
      <c r="H275" s="60"/>
      <c r="I275" s="60"/>
    </row>
    <row r="276" spans="1:9" ht="15">
      <c r="A276" s="23" t="s">
        <v>70</v>
      </c>
      <c r="B276" s="24"/>
      <c r="C276" s="23"/>
      <c r="D276" s="23"/>
      <c r="E276" s="23"/>
      <c r="F276" s="23"/>
      <c r="G276" s="23"/>
      <c r="H276" s="23"/>
      <c r="I276" s="23"/>
    </row>
  </sheetData>
  <mergeCells count="15">
    <mergeCell ref="A274:F274"/>
    <mergeCell ref="A275:F275"/>
    <mergeCell ref="A244:J244"/>
    <mergeCell ref="A212:J212"/>
    <mergeCell ref="A266:E266"/>
    <mergeCell ref="A267:F267"/>
    <mergeCell ref="A268:F268"/>
    <mergeCell ref="A270:F270"/>
    <mergeCell ref="A271:F271"/>
    <mergeCell ref="A128:J128"/>
    <mergeCell ref="A6:J6"/>
    <mergeCell ref="A1:C1"/>
    <mergeCell ref="F1:J1"/>
    <mergeCell ref="A2:E2"/>
    <mergeCell ref="F2:J2"/>
  </mergeCells>
  <dataValidations count="3">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J126" xr:uid="{0355E335-71DE-4406-B3E8-2FFC9A05B0A9}">
      <formula1>1</formula1>
    </dataValidation>
    <dataValidation type="whole" operator="equal" allowBlank="1" showInputMessage="1" showErrorMessage="1" sqref="J213:J242 J245:J263" xr:uid="{4EFC83C1-B82E-4C9C-A77A-6D01D5174B37}">
      <formula1>1</formula1>
    </dataValidation>
    <dataValidation operator="equal" allowBlank="1" showInputMessage="1" showErrorMessage="1" sqref="J129:J210" xr:uid="{53B8FCC2-54D5-4ACF-944C-58D7F46D6C19}"/>
  </dataValidations>
  <pageMargins left="0.7" right="0.7" top="0.75" bottom="0.75" header="0.3" footer="0.3"/>
  <pageSetup paperSize="9" scale="9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870822-17D4-4DE5-877E-BAC96AF684FA}">
  <dimension ref="A1:J190"/>
  <sheetViews>
    <sheetView topLeftCell="A183" zoomScaleNormal="100" workbookViewId="0">
      <selection activeCell="I135" sqref="I135"/>
    </sheetView>
  </sheetViews>
  <sheetFormatPr defaultRowHeight="14.25"/>
  <cols>
    <col min="2" max="2" width="26.5" customWidth="1"/>
    <col min="3" max="3" width="6.625" customWidth="1"/>
    <col min="4" max="4" width="6" customWidth="1"/>
    <col min="5" max="5" width="15.875" customWidth="1"/>
    <col min="6" max="6" width="13.625" customWidth="1"/>
    <col min="10" max="10" width="6.75" customWidth="1"/>
  </cols>
  <sheetData>
    <row r="1" spans="1:10" ht="15">
      <c r="A1" s="174"/>
      <c r="B1" s="174"/>
      <c r="C1" s="174"/>
      <c r="D1" s="1"/>
      <c r="E1" s="2"/>
      <c r="F1" s="175" t="s">
        <v>71</v>
      </c>
      <c r="G1" s="176"/>
      <c r="H1" s="176"/>
      <c r="I1" s="176"/>
      <c r="J1" s="176"/>
    </row>
    <row r="2" spans="1:10">
      <c r="A2" s="177" t="s">
        <v>0</v>
      </c>
      <c r="B2" s="177"/>
      <c r="C2" s="177"/>
      <c r="D2" s="177"/>
      <c r="E2" s="177"/>
      <c r="F2" s="177"/>
      <c r="G2" s="177"/>
      <c r="H2" s="177"/>
      <c r="I2" s="177"/>
      <c r="J2" s="177"/>
    </row>
    <row r="3" spans="1:10" ht="81">
      <c r="A3" s="25" t="s">
        <v>1</v>
      </c>
      <c r="B3" s="25" t="s">
        <v>2</v>
      </c>
      <c r="C3" s="26" t="s">
        <v>3</v>
      </c>
      <c r="D3" s="26" t="s">
        <v>4</v>
      </c>
      <c r="E3" s="27" t="s">
        <v>5</v>
      </c>
      <c r="F3" s="27" t="s">
        <v>6</v>
      </c>
      <c r="G3" s="27" t="s">
        <v>7</v>
      </c>
      <c r="H3" s="27" t="s">
        <v>8</v>
      </c>
      <c r="I3" s="27" t="s">
        <v>9</v>
      </c>
      <c r="J3" s="27" t="s">
        <v>10</v>
      </c>
    </row>
    <row r="4" spans="1:10" ht="27">
      <c r="A4" s="28">
        <v>1</v>
      </c>
      <c r="B4" s="28">
        <v>2</v>
      </c>
      <c r="C4" s="29">
        <v>3</v>
      </c>
      <c r="D4" s="29">
        <v>4</v>
      </c>
      <c r="E4" s="29">
        <v>5</v>
      </c>
      <c r="F4" s="29">
        <v>6</v>
      </c>
      <c r="G4" s="30" t="s">
        <v>11</v>
      </c>
      <c r="H4" s="29" t="s">
        <v>12</v>
      </c>
      <c r="I4" s="30" t="s">
        <v>13</v>
      </c>
      <c r="J4" s="29">
        <v>10</v>
      </c>
    </row>
    <row r="5" spans="1:10">
      <c r="A5" s="186" t="s">
        <v>966</v>
      </c>
      <c r="B5" s="186"/>
      <c r="C5" s="186"/>
      <c r="D5" s="186"/>
      <c r="E5" s="186"/>
      <c r="F5" s="186"/>
      <c r="G5" s="186"/>
      <c r="H5" s="186"/>
      <c r="I5" s="186"/>
      <c r="J5" s="186"/>
    </row>
    <row r="6" spans="1:10">
      <c r="A6" s="10">
        <v>1</v>
      </c>
      <c r="B6" s="92" t="s">
        <v>572</v>
      </c>
      <c r="C6" s="82">
        <v>20</v>
      </c>
      <c r="D6" s="10" t="s">
        <v>22</v>
      </c>
      <c r="E6" s="130"/>
      <c r="F6" s="131"/>
      <c r="G6" s="127">
        <f t="shared" ref="G6:G13" si="0">C6*ROUND(F6, 4)</f>
        <v>0</v>
      </c>
      <c r="H6" s="127">
        <f>G6*0.095</f>
        <v>0</v>
      </c>
      <c r="I6" s="127">
        <f t="shared" ref="I6:I13" si="1">G6+H6</f>
        <v>0</v>
      </c>
      <c r="J6" s="134"/>
    </row>
    <row r="7" spans="1:10">
      <c r="A7" s="10">
        <v>2</v>
      </c>
      <c r="B7" s="92" t="s">
        <v>573</v>
      </c>
      <c r="C7" s="82">
        <v>100</v>
      </c>
      <c r="D7" s="10" t="s">
        <v>22</v>
      </c>
      <c r="E7" s="130"/>
      <c r="F7" s="131"/>
      <c r="G7" s="127">
        <f t="shared" si="0"/>
        <v>0</v>
      </c>
      <c r="H7" s="127">
        <f t="shared" ref="H7:H13" si="2">G7*0.095</f>
        <v>0</v>
      </c>
      <c r="I7" s="127">
        <f t="shared" si="1"/>
        <v>0</v>
      </c>
      <c r="J7" s="134"/>
    </row>
    <row r="8" spans="1:10" ht="27">
      <c r="A8" s="10">
        <v>3</v>
      </c>
      <c r="B8" s="92" t="s">
        <v>574</v>
      </c>
      <c r="C8" s="82">
        <v>100</v>
      </c>
      <c r="D8" s="10" t="s">
        <v>22</v>
      </c>
      <c r="E8" s="130"/>
      <c r="F8" s="131"/>
      <c r="G8" s="127">
        <f t="shared" si="0"/>
        <v>0</v>
      </c>
      <c r="H8" s="127">
        <f t="shared" si="2"/>
        <v>0</v>
      </c>
      <c r="I8" s="127">
        <f t="shared" si="1"/>
        <v>0</v>
      </c>
      <c r="J8" s="134"/>
    </row>
    <row r="9" spans="1:10">
      <c r="A9" s="10">
        <v>4</v>
      </c>
      <c r="B9" s="92" t="s">
        <v>575</v>
      </c>
      <c r="C9" s="82">
        <v>50</v>
      </c>
      <c r="D9" s="10" t="s">
        <v>22</v>
      </c>
      <c r="E9" s="130"/>
      <c r="F9" s="131"/>
      <c r="G9" s="127">
        <f t="shared" si="0"/>
        <v>0</v>
      </c>
      <c r="H9" s="127">
        <f t="shared" si="2"/>
        <v>0</v>
      </c>
      <c r="I9" s="127">
        <f t="shared" si="1"/>
        <v>0</v>
      </c>
      <c r="J9" s="134"/>
    </row>
    <row r="10" spans="1:10">
      <c r="A10" s="10">
        <v>5</v>
      </c>
      <c r="B10" s="92" t="s">
        <v>576</v>
      </c>
      <c r="C10" s="82">
        <v>70</v>
      </c>
      <c r="D10" s="10" t="s">
        <v>22</v>
      </c>
      <c r="E10" s="130"/>
      <c r="F10" s="131"/>
      <c r="G10" s="127">
        <f t="shared" si="0"/>
        <v>0</v>
      </c>
      <c r="H10" s="127">
        <f t="shared" si="2"/>
        <v>0</v>
      </c>
      <c r="I10" s="127">
        <f t="shared" si="1"/>
        <v>0</v>
      </c>
      <c r="J10" s="134"/>
    </row>
    <row r="11" spans="1:10">
      <c r="A11" s="10">
        <v>6</v>
      </c>
      <c r="B11" s="92" t="s">
        <v>577</v>
      </c>
      <c r="C11" s="82">
        <v>70</v>
      </c>
      <c r="D11" s="10" t="s">
        <v>22</v>
      </c>
      <c r="E11" s="130"/>
      <c r="F11" s="131"/>
      <c r="G11" s="127">
        <f t="shared" si="0"/>
        <v>0</v>
      </c>
      <c r="H11" s="127">
        <f t="shared" si="2"/>
        <v>0</v>
      </c>
      <c r="I11" s="127">
        <f t="shared" si="1"/>
        <v>0</v>
      </c>
      <c r="J11" s="134"/>
    </row>
    <row r="12" spans="1:10">
      <c r="A12" s="10">
        <v>7</v>
      </c>
      <c r="B12" s="92" t="s">
        <v>578</v>
      </c>
      <c r="C12" s="82">
        <v>10</v>
      </c>
      <c r="D12" s="10" t="s">
        <v>22</v>
      </c>
      <c r="E12" s="130"/>
      <c r="F12" s="131"/>
      <c r="G12" s="127">
        <f t="shared" si="0"/>
        <v>0</v>
      </c>
      <c r="H12" s="127">
        <f t="shared" si="2"/>
        <v>0</v>
      </c>
      <c r="I12" s="127">
        <f t="shared" si="1"/>
        <v>0</v>
      </c>
      <c r="J12" s="134"/>
    </row>
    <row r="13" spans="1:10">
      <c r="A13" s="10">
        <v>8</v>
      </c>
      <c r="B13" s="92" t="s">
        <v>579</v>
      </c>
      <c r="C13" s="82">
        <v>50</v>
      </c>
      <c r="D13" s="10" t="s">
        <v>22</v>
      </c>
      <c r="E13" s="130"/>
      <c r="F13" s="131"/>
      <c r="G13" s="127">
        <f t="shared" si="0"/>
        <v>0</v>
      </c>
      <c r="H13" s="127">
        <f t="shared" si="2"/>
        <v>0</v>
      </c>
      <c r="I13" s="127">
        <f t="shared" si="1"/>
        <v>0</v>
      </c>
      <c r="J13" s="134"/>
    </row>
    <row r="14" spans="1:10">
      <c r="A14" s="15"/>
      <c r="B14" s="43" t="s">
        <v>967</v>
      </c>
      <c r="C14" s="17" t="s">
        <v>16</v>
      </c>
      <c r="D14" s="17" t="s">
        <v>16</v>
      </c>
      <c r="E14" s="17" t="s">
        <v>16</v>
      </c>
      <c r="F14" s="18" t="s">
        <v>16</v>
      </c>
      <c r="G14" s="128">
        <f>SUM(G6:G13)</f>
        <v>0</v>
      </c>
      <c r="H14" s="128">
        <f>SUM(H6:H13)</f>
        <v>0</v>
      </c>
      <c r="I14" s="128">
        <f>SUM(I6:I13)</f>
        <v>0</v>
      </c>
      <c r="J14" s="20">
        <f>SUM(J6:J13)</f>
        <v>0</v>
      </c>
    </row>
    <row r="15" spans="1:10">
      <c r="A15" s="186" t="s">
        <v>968</v>
      </c>
      <c r="B15" s="186"/>
      <c r="C15" s="186"/>
      <c r="D15" s="186"/>
      <c r="E15" s="186"/>
      <c r="F15" s="186"/>
      <c r="G15" s="186"/>
      <c r="H15" s="186"/>
      <c r="I15" s="186"/>
      <c r="J15" s="186"/>
    </row>
    <row r="16" spans="1:10" ht="27">
      <c r="A16" s="10">
        <v>1</v>
      </c>
      <c r="B16" s="86" t="s">
        <v>580</v>
      </c>
      <c r="C16" s="82">
        <v>50</v>
      </c>
      <c r="D16" s="10" t="s">
        <v>22</v>
      </c>
      <c r="E16" s="130"/>
      <c r="F16" s="131"/>
      <c r="G16" s="127">
        <f t="shared" ref="G16" si="3">C16*ROUND(F16, 4)</f>
        <v>0</v>
      </c>
      <c r="H16" s="127">
        <f t="shared" ref="H16" si="4">G16*0.095</f>
        <v>0</v>
      </c>
      <c r="I16" s="127">
        <f t="shared" ref="I16" si="5">G16+H16</f>
        <v>0</v>
      </c>
      <c r="J16" s="134"/>
    </row>
    <row r="17" spans="1:10">
      <c r="A17" s="10">
        <v>2</v>
      </c>
      <c r="B17" s="86" t="s">
        <v>892</v>
      </c>
      <c r="C17" s="82">
        <v>2</v>
      </c>
      <c r="D17" s="10" t="s">
        <v>22</v>
      </c>
      <c r="E17" s="130"/>
      <c r="F17" s="131"/>
      <c r="G17" s="127">
        <f t="shared" ref="G17:G44" si="6">C17*ROUND(F17, 4)</f>
        <v>0</v>
      </c>
      <c r="H17" s="127">
        <f t="shared" ref="H17:H44" si="7">G17*0.095</f>
        <v>0</v>
      </c>
      <c r="I17" s="127">
        <f t="shared" ref="I17:I44" si="8">G17+H17</f>
        <v>0</v>
      </c>
      <c r="J17" s="134"/>
    </row>
    <row r="18" spans="1:10" ht="27">
      <c r="A18" s="10">
        <v>3</v>
      </c>
      <c r="B18" s="86" t="s">
        <v>581</v>
      </c>
      <c r="C18" s="82">
        <v>30</v>
      </c>
      <c r="D18" s="10" t="s">
        <v>22</v>
      </c>
      <c r="E18" s="130"/>
      <c r="F18" s="131"/>
      <c r="G18" s="127">
        <f t="shared" si="6"/>
        <v>0</v>
      </c>
      <c r="H18" s="127">
        <f t="shared" si="7"/>
        <v>0</v>
      </c>
      <c r="I18" s="127">
        <f t="shared" si="8"/>
        <v>0</v>
      </c>
      <c r="J18" s="134"/>
    </row>
    <row r="19" spans="1:10" ht="27">
      <c r="A19" s="10">
        <v>4</v>
      </c>
      <c r="B19" s="86" t="s">
        <v>819</v>
      </c>
      <c r="C19" s="82">
        <v>30</v>
      </c>
      <c r="D19" s="10" t="s">
        <v>22</v>
      </c>
      <c r="E19" s="130"/>
      <c r="F19" s="131"/>
      <c r="G19" s="127">
        <f t="shared" si="6"/>
        <v>0</v>
      </c>
      <c r="H19" s="127">
        <f t="shared" si="7"/>
        <v>0</v>
      </c>
      <c r="I19" s="127">
        <f t="shared" si="8"/>
        <v>0</v>
      </c>
      <c r="J19" s="134"/>
    </row>
    <row r="20" spans="1:10" ht="27">
      <c r="A20" s="10">
        <v>5</v>
      </c>
      <c r="B20" s="86" t="s">
        <v>582</v>
      </c>
      <c r="C20" s="82">
        <v>50</v>
      </c>
      <c r="D20" s="10" t="s">
        <v>22</v>
      </c>
      <c r="E20" s="130"/>
      <c r="F20" s="131"/>
      <c r="G20" s="127">
        <f t="shared" si="6"/>
        <v>0</v>
      </c>
      <c r="H20" s="127">
        <f t="shared" si="7"/>
        <v>0</v>
      </c>
      <c r="I20" s="127">
        <f t="shared" si="8"/>
        <v>0</v>
      </c>
      <c r="J20" s="134"/>
    </row>
    <row r="21" spans="1:10" ht="27">
      <c r="A21" s="10">
        <v>6</v>
      </c>
      <c r="B21" s="86" t="s">
        <v>824</v>
      </c>
      <c r="C21" s="82">
        <v>30</v>
      </c>
      <c r="D21" s="10" t="s">
        <v>22</v>
      </c>
      <c r="E21" s="130"/>
      <c r="F21" s="131"/>
      <c r="G21" s="127">
        <f t="shared" si="6"/>
        <v>0</v>
      </c>
      <c r="H21" s="127">
        <f t="shared" si="7"/>
        <v>0</v>
      </c>
      <c r="I21" s="127">
        <f t="shared" si="8"/>
        <v>0</v>
      </c>
      <c r="J21" s="134"/>
    </row>
    <row r="22" spans="1:10" ht="27">
      <c r="A22" s="10">
        <v>7</v>
      </c>
      <c r="B22" s="86" t="s">
        <v>828</v>
      </c>
      <c r="C22" s="82">
        <v>40</v>
      </c>
      <c r="D22" s="10" t="s">
        <v>22</v>
      </c>
      <c r="E22" s="130"/>
      <c r="F22" s="131"/>
      <c r="G22" s="127">
        <f t="shared" si="6"/>
        <v>0</v>
      </c>
      <c r="H22" s="127">
        <f t="shared" si="7"/>
        <v>0</v>
      </c>
      <c r="I22" s="127">
        <f t="shared" si="8"/>
        <v>0</v>
      </c>
      <c r="J22" s="134"/>
    </row>
    <row r="23" spans="1:10">
      <c r="A23" s="10">
        <v>8</v>
      </c>
      <c r="B23" s="86" t="s">
        <v>909</v>
      </c>
      <c r="C23" s="82">
        <v>50</v>
      </c>
      <c r="D23" s="10" t="s">
        <v>22</v>
      </c>
      <c r="E23" s="130"/>
      <c r="F23" s="131"/>
      <c r="G23" s="127">
        <f t="shared" si="6"/>
        <v>0</v>
      </c>
      <c r="H23" s="127">
        <f t="shared" si="7"/>
        <v>0</v>
      </c>
      <c r="I23" s="127">
        <f t="shared" si="8"/>
        <v>0</v>
      </c>
      <c r="J23" s="134"/>
    </row>
    <row r="24" spans="1:10" ht="27">
      <c r="A24" s="10">
        <v>9</v>
      </c>
      <c r="B24" s="86" t="s">
        <v>829</v>
      </c>
      <c r="C24" s="82">
        <v>60</v>
      </c>
      <c r="D24" s="10" t="s">
        <v>22</v>
      </c>
      <c r="E24" s="130"/>
      <c r="F24" s="131"/>
      <c r="G24" s="127">
        <f t="shared" si="6"/>
        <v>0</v>
      </c>
      <c r="H24" s="127">
        <f t="shared" si="7"/>
        <v>0</v>
      </c>
      <c r="I24" s="127">
        <f t="shared" si="8"/>
        <v>0</v>
      </c>
      <c r="J24" s="134"/>
    </row>
    <row r="25" spans="1:10" ht="27">
      <c r="A25" s="10">
        <v>10</v>
      </c>
      <c r="B25" s="86" t="s">
        <v>830</v>
      </c>
      <c r="C25" s="82">
        <v>30</v>
      </c>
      <c r="D25" s="10" t="s">
        <v>22</v>
      </c>
      <c r="E25" s="130"/>
      <c r="F25" s="131"/>
      <c r="G25" s="127">
        <f t="shared" si="6"/>
        <v>0</v>
      </c>
      <c r="H25" s="127">
        <f t="shared" si="7"/>
        <v>0</v>
      </c>
      <c r="I25" s="127">
        <f t="shared" si="8"/>
        <v>0</v>
      </c>
      <c r="J25" s="134"/>
    </row>
    <row r="26" spans="1:10" ht="27">
      <c r="A26" s="10">
        <v>11</v>
      </c>
      <c r="B26" s="86" t="s">
        <v>583</v>
      </c>
      <c r="C26" s="82">
        <v>20</v>
      </c>
      <c r="D26" s="10" t="s">
        <v>22</v>
      </c>
      <c r="E26" s="130"/>
      <c r="F26" s="131"/>
      <c r="G26" s="127">
        <f t="shared" si="6"/>
        <v>0</v>
      </c>
      <c r="H26" s="127">
        <f t="shared" si="7"/>
        <v>0</v>
      </c>
      <c r="I26" s="127">
        <f t="shared" si="8"/>
        <v>0</v>
      </c>
      <c r="J26" s="134"/>
    </row>
    <row r="27" spans="1:10">
      <c r="A27" s="10">
        <v>12</v>
      </c>
      <c r="B27" s="86" t="s">
        <v>584</v>
      </c>
      <c r="C27" s="96">
        <v>5</v>
      </c>
      <c r="D27" s="41" t="s">
        <v>22</v>
      </c>
      <c r="E27" s="130"/>
      <c r="F27" s="131"/>
      <c r="G27" s="127">
        <f t="shared" si="6"/>
        <v>0</v>
      </c>
      <c r="H27" s="127">
        <f t="shared" si="7"/>
        <v>0</v>
      </c>
      <c r="I27" s="127">
        <f t="shared" si="8"/>
        <v>0</v>
      </c>
      <c r="J27" s="141"/>
    </row>
    <row r="28" spans="1:10">
      <c r="A28" s="10">
        <v>13</v>
      </c>
      <c r="B28" s="106" t="s">
        <v>585</v>
      </c>
      <c r="C28" s="96">
        <v>1</v>
      </c>
      <c r="D28" s="41" t="s">
        <v>22</v>
      </c>
      <c r="E28" s="130"/>
      <c r="F28" s="131"/>
      <c r="G28" s="127">
        <f t="shared" si="6"/>
        <v>0</v>
      </c>
      <c r="H28" s="127">
        <f t="shared" si="7"/>
        <v>0</v>
      </c>
      <c r="I28" s="127">
        <f t="shared" si="8"/>
        <v>0</v>
      </c>
      <c r="J28" s="141"/>
    </row>
    <row r="29" spans="1:10">
      <c r="A29" s="10">
        <v>14</v>
      </c>
      <c r="B29" s="106" t="s">
        <v>586</v>
      </c>
      <c r="C29" s="96">
        <v>2</v>
      </c>
      <c r="D29" s="41" t="s">
        <v>22</v>
      </c>
      <c r="E29" s="130"/>
      <c r="F29" s="131"/>
      <c r="G29" s="127">
        <f t="shared" si="6"/>
        <v>0</v>
      </c>
      <c r="H29" s="127">
        <f t="shared" si="7"/>
        <v>0</v>
      </c>
      <c r="I29" s="127">
        <f t="shared" si="8"/>
        <v>0</v>
      </c>
      <c r="J29" s="141"/>
    </row>
    <row r="30" spans="1:10">
      <c r="A30" s="10">
        <v>15</v>
      </c>
      <c r="B30" s="86" t="s">
        <v>587</v>
      </c>
      <c r="C30" s="96">
        <v>4</v>
      </c>
      <c r="D30" s="41" t="s">
        <v>22</v>
      </c>
      <c r="E30" s="130"/>
      <c r="F30" s="131"/>
      <c r="G30" s="127">
        <f t="shared" si="6"/>
        <v>0</v>
      </c>
      <c r="H30" s="127">
        <f t="shared" si="7"/>
        <v>0</v>
      </c>
      <c r="I30" s="127">
        <f t="shared" si="8"/>
        <v>0</v>
      </c>
      <c r="J30" s="141"/>
    </row>
    <row r="31" spans="1:10">
      <c r="A31" s="10">
        <v>16</v>
      </c>
      <c r="B31" s="87" t="s">
        <v>588</v>
      </c>
      <c r="C31" s="96">
        <v>30</v>
      </c>
      <c r="D31" s="41" t="s">
        <v>22</v>
      </c>
      <c r="E31" s="130"/>
      <c r="F31" s="131"/>
      <c r="G31" s="127">
        <f t="shared" si="6"/>
        <v>0</v>
      </c>
      <c r="H31" s="127">
        <f t="shared" si="7"/>
        <v>0</v>
      </c>
      <c r="I31" s="127">
        <f t="shared" si="8"/>
        <v>0</v>
      </c>
      <c r="J31" s="141"/>
    </row>
    <row r="32" spans="1:10">
      <c r="A32" s="10">
        <v>17</v>
      </c>
      <c r="B32" s="87" t="s">
        <v>589</v>
      </c>
      <c r="C32" s="96">
        <v>10</v>
      </c>
      <c r="D32" s="41" t="s">
        <v>22</v>
      </c>
      <c r="E32" s="130"/>
      <c r="F32" s="131"/>
      <c r="G32" s="127">
        <f t="shared" si="6"/>
        <v>0</v>
      </c>
      <c r="H32" s="127">
        <f t="shared" si="7"/>
        <v>0</v>
      </c>
      <c r="I32" s="127">
        <f t="shared" si="8"/>
        <v>0</v>
      </c>
      <c r="J32" s="141"/>
    </row>
    <row r="33" spans="1:10">
      <c r="A33" s="10">
        <v>18</v>
      </c>
      <c r="B33" s="87" t="s">
        <v>590</v>
      </c>
      <c r="C33" s="96">
        <v>3</v>
      </c>
      <c r="D33" s="41" t="s">
        <v>22</v>
      </c>
      <c r="E33" s="130"/>
      <c r="F33" s="131"/>
      <c r="G33" s="127">
        <f t="shared" si="6"/>
        <v>0</v>
      </c>
      <c r="H33" s="127">
        <f t="shared" si="7"/>
        <v>0</v>
      </c>
      <c r="I33" s="127">
        <f t="shared" si="8"/>
        <v>0</v>
      </c>
      <c r="J33" s="141"/>
    </row>
    <row r="34" spans="1:10">
      <c r="A34" s="10">
        <v>19</v>
      </c>
      <c r="B34" s="110" t="s">
        <v>820</v>
      </c>
      <c r="C34" s="96">
        <v>5</v>
      </c>
      <c r="D34" s="41" t="s">
        <v>22</v>
      </c>
      <c r="E34" s="130"/>
      <c r="F34" s="131"/>
      <c r="G34" s="127">
        <f t="shared" si="6"/>
        <v>0</v>
      </c>
      <c r="H34" s="127">
        <f t="shared" si="7"/>
        <v>0</v>
      </c>
      <c r="I34" s="127">
        <f t="shared" si="8"/>
        <v>0</v>
      </c>
      <c r="J34" s="141"/>
    </row>
    <row r="35" spans="1:10">
      <c r="A35" s="10">
        <v>20</v>
      </c>
      <c r="B35" s="87" t="s">
        <v>821</v>
      </c>
      <c r="C35" s="96">
        <v>10</v>
      </c>
      <c r="D35" s="41" t="s">
        <v>22</v>
      </c>
      <c r="E35" s="130"/>
      <c r="F35" s="131"/>
      <c r="G35" s="127">
        <f t="shared" si="6"/>
        <v>0</v>
      </c>
      <c r="H35" s="127">
        <f t="shared" si="7"/>
        <v>0</v>
      </c>
      <c r="I35" s="127">
        <f t="shared" si="8"/>
        <v>0</v>
      </c>
      <c r="J35" s="141"/>
    </row>
    <row r="36" spans="1:10">
      <c r="A36" s="10">
        <v>21</v>
      </c>
      <c r="B36" s="87" t="s">
        <v>822</v>
      </c>
      <c r="C36" s="96">
        <v>20</v>
      </c>
      <c r="D36" s="41" t="s">
        <v>22</v>
      </c>
      <c r="E36" s="130"/>
      <c r="F36" s="131"/>
      <c r="G36" s="127">
        <f t="shared" si="6"/>
        <v>0</v>
      </c>
      <c r="H36" s="127">
        <f t="shared" si="7"/>
        <v>0</v>
      </c>
      <c r="I36" s="127">
        <f t="shared" si="8"/>
        <v>0</v>
      </c>
      <c r="J36" s="141"/>
    </row>
    <row r="37" spans="1:10" ht="27">
      <c r="A37" s="10">
        <v>22</v>
      </c>
      <c r="B37" s="87" t="s">
        <v>825</v>
      </c>
      <c r="C37" s="96">
        <v>100</v>
      </c>
      <c r="D37" s="41" t="s">
        <v>22</v>
      </c>
      <c r="E37" s="130"/>
      <c r="F37" s="131"/>
      <c r="G37" s="127">
        <f t="shared" si="6"/>
        <v>0</v>
      </c>
      <c r="H37" s="127">
        <f t="shared" si="7"/>
        <v>0</v>
      </c>
      <c r="I37" s="127">
        <f t="shared" si="8"/>
        <v>0</v>
      </c>
      <c r="J37" s="141"/>
    </row>
    <row r="38" spans="1:10" ht="27">
      <c r="A38" s="10">
        <v>23</v>
      </c>
      <c r="B38" s="87" t="s">
        <v>1047</v>
      </c>
      <c r="C38" s="96">
        <v>10</v>
      </c>
      <c r="D38" s="41" t="s">
        <v>22</v>
      </c>
      <c r="E38" s="130"/>
      <c r="F38" s="131"/>
      <c r="G38" s="127">
        <f t="shared" si="6"/>
        <v>0</v>
      </c>
      <c r="H38" s="127">
        <f t="shared" si="7"/>
        <v>0</v>
      </c>
      <c r="I38" s="127">
        <f t="shared" si="8"/>
        <v>0</v>
      </c>
      <c r="J38" s="141"/>
    </row>
    <row r="39" spans="1:10">
      <c r="A39" s="10">
        <v>24</v>
      </c>
      <c r="B39" s="87" t="s">
        <v>826</v>
      </c>
      <c r="C39" s="96">
        <v>20</v>
      </c>
      <c r="D39" s="41" t="s">
        <v>22</v>
      </c>
      <c r="E39" s="130"/>
      <c r="F39" s="131"/>
      <c r="G39" s="127">
        <f t="shared" si="6"/>
        <v>0</v>
      </c>
      <c r="H39" s="127">
        <f t="shared" si="7"/>
        <v>0</v>
      </c>
      <c r="I39" s="127">
        <f t="shared" si="8"/>
        <v>0</v>
      </c>
      <c r="J39" s="141"/>
    </row>
    <row r="40" spans="1:10">
      <c r="A40" s="10">
        <v>25</v>
      </c>
      <c r="B40" s="87" t="s">
        <v>827</v>
      </c>
      <c r="C40" s="96">
        <v>10</v>
      </c>
      <c r="D40" s="41" t="s">
        <v>22</v>
      </c>
      <c r="E40" s="130"/>
      <c r="F40" s="131"/>
      <c r="G40" s="127">
        <f t="shared" si="6"/>
        <v>0</v>
      </c>
      <c r="H40" s="127">
        <f t="shared" si="7"/>
        <v>0</v>
      </c>
      <c r="I40" s="127">
        <f t="shared" si="8"/>
        <v>0</v>
      </c>
      <c r="J40" s="141"/>
    </row>
    <row r="41" spans="1:10" ht="27">
      <c r="A41" s="10">
        <v>26</v>
      </c>
      <c r="B41" s="87" t="s">
        <v>823</v>
      </c>
      <c r="C41" s="96">
        <v>100</v>
      </c>
      <c r="D41" s="41" t="s">
        <v>22</v>
      </c>
      <c r="E41" s="130"/>
      <c r="F41" s="131"/>
      <c r="G41" s="127">
        <f t="shared" si="6"/>
        <v>0</v>
      </c>
      <c r="H41" s="127">
        <f t="shared" si="7"/>
        <v>0</v>
      </c>
      <c r="I41" s="127">
        <f t="shared" si="8"/>
        <v>0</v>
      </c>
      <c r="J41" s="141"/>
    </row>
    <row r="42" spans="1:10" ht="27">
      <c r="A42" s="10">
        <v>27</v>
      </c>
      <c r="B42" s="87" t="s">
        <v>831</v>
      </c>
      <c r="C42" s="96">
        <v>30</v>
      </c>
      <c r="D42" s="41" t="s">
        <v>22</v>
      </c>
      <c r="E42" s="130"/>
      <c r="F42" s="131"/>
      <c r="G42" s="127">
        <f t="shared" si="6"/>
        <v>0</v>
      </c>
      <c r="H42" s="127">
        <f t="shared" si="7"/>
        <v>0</v>
      </c>
      <c r="I42" s="127">
        <f t="shared" si="8"/>
        <v>0</v>
      </c>
      <c r="J42" s="141"/>
    </row>
    <row r="43" spans="1:10">
      <c r="A43" s="10">
        <v>28</v>
      </c>
      <c r="B43" s="87" t="s">
        <v>898</v>
      </c>
      <c r="C43" s="96">
        <v>2</v>
      </c>
      <c r="D43" s="41" t="s">
        <v>22</v>
      </c>
      <c r="E43" s="130"/>
      <c r="F43" s="131"/>
      <c r="G43" s="127">
        <f t="shared" si="6"/>
        <v>0</v>
      </c>
      <c r="H43" s="127">
        <f t="shared" si="7"/>
        <v>0</v>
      </c>
      <c r="I43" s="127">
        <f t="shared" si="8"/>
        <v>0</v>
      </c>
      <c r="J43" s="141"/>
    </row>
    <row r="44" spans="1:10">
      <c r="A44" s="10">
        <v>29</v>
      </c>
      <c r="B44" s="87" t="s">
        <v>1048</v>
      </c>
      <c r="C44" s="96">
        <v>1</v>
      </c>
      <c r="D44" s="41" t="s">
        <v>22</v>
      </c>
      <c r="E44" s="130"/>
      <c r="F44" s="131"/>
      <c r="G44" s="127">
        <f t="shared" si="6"/>
        <v>0</v>
      </c>
      <c r="H44" s="127">
        <f t="shared" si="7"/>
        <v>0</v>
      </c>
      <c r="I44" s="127">
        <f t="shared" si="8"/>
        <v>0</v>
      </c>
      <c r="J44" s="141"/>
    </row>
    <row r="45" spans="1:10">
      <c r="A45" s="15"/>
      <c r="B45" s="43" t="s">
        <v>969</v>
      </c>
      <c r="C45" s="17" t="s">
        <v>16</v>
      </c>
      <c r="D45" s="17" t="s">
        <v>16</v>
      </c>
      <c r="E45" s="17" t="s">
        <v>16</v>
      </c>
      <c r="F45" s="18" t="s">
        <v>16</v>
      </c>
      <c r="G45" s="142">
        <f>SUM(G16:G44)</f>
        <v>0</v>
      </c>
      <c r="H45" s="142">
        <f>SUM(H16:H44)</f>
        <v>0</v>
      </c>
      <c r="I45" s="142">
        <f>SUM(I16:I44)</f>
        <v>0</v>
      </c>
      <c r="J45" s="20">
        <f>SUM(J16:J44)</f>
        <v>0</v>
      </c>
    </row>
    <row r="46" spans="1:10">
      <c r="A46" s="186" t="s">
        <v>970</v>
      </c>
      <c r="B46" s="186"/>
      <c r="C46" s="186"/>
      <c r="D46" s="186"/>
      <c r="E46" s="186"/>
      <c r="F46" s="186"/>
      <c r="G46" s="186"/>
      <c r="H46" s="186"/>
      <c r="I46" s="186"/>
      <c r="J46" s="186"/>
    </row>
    <row r="47" spans="1:10" ht="27">
      <c r="A47" s="10">
        <v>1</v>
      </c>
      <c r="B47" s="86" t="s">
        <v>834</v>
      </c>
      <c r="C47" s="31">
        <v>3</v>
      </c>
      <c r="D47" s="10" t="s">
        <v>22</v>
      </c>
      <c r="E47" s="130"/>
      <c r="F47" s="131"/>
      <c r="G47" s="127">
        <f t="shared" ref="G47" si="9">C47*ROUND(F47, 4)</f>
        <v>0</v>
      </c>
      <c r="H47" s="127">
        <f t="shared" ref="H47" si="10">G47*0.095</f>
        <v>0</v>
      </c>
      <c r="I47" s="127">
        <f t="shared" ref="I47" si="11">G47+H47</f>
        <v>0</v>
      </c>
      <c r="J47" s="134"/>
    </row>
    <row r="48" spans="1:10" ht="27">
      <c r="A48" s="10">
        <v>2</v>
      </c>
      <c r="B48" s="86" t="s">
        <v>835</v>
      </c>
      <c r="C48" s="31">
        <v>0.5</v>
      </c>
      <c r="D48" s="10" t="s">
        <v>22</v>
      </c>
      <c r="E48" s="130"/>
      <c r="F48" s="131"/>
      <c r="G48" s="127">
        <f t="shared" ref="G48:G83" si="12">C48*ROUND(F48, 4)</f>
        <v>0</v>
      </c>
      <c r="H48" s="127">
        <f t="shared" ref="H48:H83" si="13">G48*0.095</f>
        <v>0</v>
      </c>
      <c r="I48" s="127">
        <f t="shared" ref="I48:I83" si="14">G48+H48</f>
        <v>0</v>
      </c>
      <c r="J48" s="134"/>
    </row>
    <row r="49" spans="1:10">
      <c r="A49" s="10">
        <v>3</v>
      </c>
      <c r="B49" s="86" t="s">
        <v>1049</v>
      </c>
      <c r="C49" s="31">
        <v>0.5</v>
      </c>
      <c r="D49" s="10" t="s">
        <v>22</v>
      </c>
      <c r="E49" s="130"/>
      <c r="F49" s="131"/>
      <c r="G49" s="127">
        <f t="shared" si="12"/>
        <v>0</v>
      </c>
      <c r="H49" s="127">
        <f t="shared" si="13"/>
        <v>0</v>
      </c>
      <c r="I49" s="127">
        <f t="shared" si="14"/>
        <v>0</v>
      </c>
      <c r="J49" s="134"/>
    </row>
    <row r="50" spans="1:10" ht="27">
      <c r="A50" s="10">
        <v>4</v>
      </c>
      <c r="B50" s="98" t="s">
        <v>833</v>
      </c>
      <c r="C50" s="31">
        <v>2</v>
      </c>
      <c r="D50" s="10" t="s">
        <v>22</v>
      </c>
      <c r="E50" s="130"/>
      <c r="F50" s="131"/>
      <c r="G50" s="127">
        <f t="shared" si="12"/>
        <v>0</v>
      </c>
      <c r="H50" s="127">
        <f t="shared" si="13"/>
        <v>0</v>
      </c>
      <c r="I50" s="127">
        <f t="shared" si="14"/>
        <v>0</v>
      </c>
      <c r="J50" s="134"/>
    </row>
    <row r="51" spans="1:10" ht="27">
      <c r="A51" s="10">
        <v>5</v>
      </c>
      <c r="B51" s="86" t="s">
        <v>848</v>
      </c>
      <c r="C51" s="31">
        <v>1</v>
      </c>
      <c r="D51" s="10" t="s">
        <v>22</v>
      </c>
      <c r="E51" s="130"/>
      <c r="F51" s="131"/>
      <c r="G51" s="127">
        <f t="shared" si="12"/>
        <v>0</v>
      </c>
      <c r="H51" s="127">
        <f t="shared" si="13"/>
        <v>0</v>
      </c>
      <c r="I51" s="127">
        <f t="shared" si="14"/>
        <v>0</v>
      </c>
      <c r="J51" s="134"/>
    </row>
    <row r="52" spans="1:10">
      <c r="A52" s="10">
        <v>6</v>
      </c>
      <c r="B52" s="86" t="s">
        <v>591</v>
      </c>
      <c r="C52" s="31">
        <v>20</v>
      </c>
      <c r="D52" s="10" t="s">
        <v>22</v>
      </c>
      <c r="E52" s="130"/>
      <c r="F52" s="131"/>
      <c r="G52" s="127">
        <f t="shared" si="12"/>
        <v>0</v>
      </c>
      <c r="H52" s="127">
        <f t="shared" si="13"/>
        <v>0</v>
      </c>
      <c r="I52" s="127">
        <f t="shared" si="14"/>
        <v>0</v>
      </c>
      <c r="J52" s="134"/>
    </row>
    <row r="53" spans="1:10" ht="27">
      <c r="A53" s="10">
        <v>7</v>
      </c>
      <c r="B53" s="86" t="s">
        <v>847</v>
      </c>
      <c r="C53" s="31">
        <v>0.5</v>
      </c>
      <c r="D53" s="10" t="s">
        <v>22</v>
      </c>
      <c r="E53" s="130"/>
      <c r="F53" s="131"/>
      <c r="G53" s="127">
        <f t="shared" si="12"/>
        <v>0</v>
      </c>
      <c r="H53" s="127">
        <f t="shared" si="13"/>
        <v>0</v>
      </c>
      <c r="I53" s="127">
        <f t="shared" si="14"/>
        <v>0</v>
      </c>
      <c r="J53" s="134"/>
    </row>
    <row r="54" spans="1:10" ht="27">
      <c r="A54" s="10">
        <v>8</v>
      </c>
      <c r="B54" s="86" t="s">
        <v>592</v>
      </c>
      <c r="C54" s="31">
        <v>10</v>
      </c>
      <c r="D54" s="10" t="s">
        <v>22</v>
      </c>
      <c r="E54" s="130"/>
      <c r="F54" s="131"/>
      <c r="G54" s="127">
        <f t="shared" si="12"/>
        <v>0</v>
      </c>
      <c r="H54" s="127">
        <f t="shared" si="13"/>
        <v>0</v>
      </c>
      <c r="I54" s="127">
        <f t="shared" si="14"/>
        <v>0</v>
      </c>
      <c r="J54" s="134"/>
    </row>
    <row r="55" spans="1:10">
      <c r="A55" s="10">
        <v>9</v>
      </c>
      <c r="B55" s="86" t="s">
        <v>842</v>
      </c>
      <c r="C55" s="31">
        <v>3</v>
      </c>
      <c r="D55" s="10" t="s">
        <v>22</v>
      </c>
      <c r="E55" s="130"/>
      <c r="F55" s="131"/>
      <c r="G55" s="127">
        <f t="shared" si="12"/>
        <v>0</v>
      </c>
      <c r="H55" s="127">
        <f t="shared" si="13"/>
        <v>0</v>
      </c>
      <c r="I55" s="127">
        <f t="shared" si="14"/>
        <v>0</v>
      </c>
      <c r="J55" s="134"/>
    </row>
    <row r="56" spans="1:10">
      <c r="A56" s="10">
        <v>10</v>
      </c>
      <c r="B56" s="86" t="s">
        <v>593</v>
      </c>
      <c r="C56" s="31">
        <v>0.5</v>
      </c>
      <c r="D56" s="10" t="s">
        <v>22</v>
      </c>
      <c r="E56" s="130"/>
      <c r="F56" s="131"/>
      <c r="G56" s="127">
        <f t="shared" si="12"/>
        <v>0</v>
      </c>
      <c r="H56" s="127">
        <f t="shared" si="13"/>
        <v>0</v>
      </c>
      <c r="I56" s="127">
        <f t="shared" si="14"/>
        <v>0</v>
      </c>
      <c r="J56" s="134"/>
    </row>
    <row r="57" spans="1:10">
      <c r="A57" s="10">
        <v>11</v>
      </c>
      <c r="B57" s="86" t="s">
        <v>594</v>
      </c>
      <c r="C57" s="31">
        <v>8</v>
      </c>
      <c r="D57" s="10" t="s">
        <v>22</v>
      </c>
      <c r="E57" s="130"/>
      <c r="F57" s="131"/>
      <c r="G57" s="127">
        <f t="shared" si="12"/>
        <v>0</v>
      </c>
      <c r="H57" s="127">
        <f t="shared" si="13"/>
        <v>0</v>
      </c>
      <c r="I57" s="127">
        <f t="shared" si="14"/>
        <v>0</v>
      </c>
      <c r="J57" s="134"/>
    </row>
    <row r="58" spans="1:10" ht="27">
      <c r="A58" s="10">
        <v>12</v>
      </c>
      <c r="B58" s="98" t="s">
        <v>850</v>
      </c>
      <c r="C58" s="31">
        <v>0.5</v>
      </c>
      <c r="D58" s="10" t="s">
        <v>22</v>
      </c>
      <c r="E58" s="130"/>
      <c r="F58" s="131"/>
      <c r="G58" s="127">
        <f t="shared" si="12"/>
        <v>0</v>
      </c>
      <c r="H58" s="127">
        <f t="shared" si="13"/>
        <v>0</v>
      </c>
      <c r="I58" s="127">
        <f t="shared" si="14"/>
        <v>0</v>
      </c>
      <c r="J58" s="134"/>
    </row>
    <row r="59" spans="1:10">
      <c r="A59" s="10">
        <v>13</v>
      </c>
      <c r="B59" s="86" t="s">
        <v>836</v>
      </c>
      <c r="C59" s="31">
        <v>2</v>
      </c>
      <c r="D59" s="10" t="s">
        <v>22</v>
      </c>
      <c r="E59" s="130"/>
      <c r="F59" s="131"/>
      <c r="G59" s="127">
        <f t="shared" si="12"/>
        <v>0</v>
      </c>
      <c r="H59" s="127">
        <f t="shared" si="13"/>
        <v>0</v>
      </c>
      <c r="I59" s="127">
        <f t="shared" si="14"/>
        <v>0</v>
      </c>
      <c r="J59" s="134"/>
    </row>
    <row r="60" spans="1:10" ht="27">
      <c r="A60" s="10">
        <v>14</v>
      </c>
      <c r="B60" s="86" t="s">
        <v>841</v>
      </c>
      <c r="C60" s="31">
        <v>3</v>
      </c>
      <c r="D60" s="10" t="s">
        <v>22</v>
      </c>
      <c r="E60" s="130"/>
      <c r="F60" s="131"/>
      <c r="G60" s="127">
        <f t="shared" si="12"/>
        <v>0</v>
      </c>
      <c r="H60" s="127">
        <f t="shared" si="13"/>
        <v>0</v>
      </c>
      <c r="I60" s="127">
        <f t="shared" si="14"/>
        <v>0</v>
      </c>
      <c r="J60" s="134"/>
    </row>
    <row r="61" spans="1:10">
      <c r="A61" s="10">
        <v>15</v>
      </c>
      <c r="B61" s="86" t="s">
        <v>846</v>
      </c>
      <c r="C61" s="31">
        <v>2</v>
      </c>
      <c r="D61" s="10" t="s">
        <v>22</v>
      </c>
      <c r="E61" s="130"/>
      <c r="F61" s="131"/>
      <c r="G61" s="127">
        <f t="shared" si="12"/>
        <v>0</v>
      </c>
      <c r="H61" s="127">
        <f t="shared" si="13"/>
        <v>0</v>
      </c>
      <c r="I61" s="127">
        <f t="shared" si="14"/>
        <v>0</v>
      </c>
      <c r="J61" s="134"/>
    </row>
    <row r="62" spans="1:10" ht="27">
      <c r="A62" s="10">
        <v>16</v>
      </c>
      <c r="B62" s="86" t="s">
        <v>837</v>
      </c>
      <c r="C62" s="31">
        <v>4</v>
      </c>
      <c r="D62" s="10" t="s">
        <v>22</v>
      </c>
      <c r="E62" s="130"/>
      <c r="F62" s="131"/>
      <c r="G62" s="127">
        <f t="shared" si="12"/>
        <v>0</v>
      </c>
      <c r="H62" s="127">
        <f t="shared" si="13"/>
        <v>0</v>
      </c>
      <c r="I62" s="127">
        <f t="shared" si="14"/>
        <v>0</v>
      </c>
      <c r="J62" s="134"/>
    </row>
    <row r="63" spans="1:10" ht="27">
      <c r="A63" s="10">
        <v>17</v>
      </c>
      <c r="B63" s="98" t="s">
        <v>844</v>
      </c>
      <c r="C63" s="31">
        <v>20</v>
      </c>
      <c r="D63" s="10" t="s">
        <v>22</v>
      </c>
      <c r="E63" s="130"/>
      <c r="F63" s="131"/>
      <c r="G63" s="127">
        <f t="shared" si="12"/>
        <v>0</v>
      </c>
      <c r="H63" s="127">
        <f t="shared" si="13"/>
        <v>0</v>
      </c>
      <c r="I63" s="127">
        <f t="shared" si="14"/>
        <v>0</v>
      </c>
      <c r="J63" s="134"/>
    </row>
    <row r="64" spans="1:10">
      <c r="A64" s="10">
        <v>18</v>
      </c>
      <c r="B64" s="86" t="s">
        <v>595</v>
      </c>
      <c r="C64" s="31">
        <v>2</v>
      </c>
      <c r="D64" s="10" t="s">
        <v>22</v>
      </c>
      <c r="E64" s="130"/>
      <c r="F64" s="131"/>
      <c r="G64" s="127">
        <f t="shared" si="12"/>
        <v>0</v>
      </c>
      <c r="H64" s="127">
        <f t="shared" si="13"/>
        <v>0</v>
      </c>
      <c r="I64" s="127">
        <f t="shared" si="14"/>
        <v>0</v>
      </c>
      <c r="J64" s="134"/>
    </row>
    <row r="65" spans="1:10" ht="27">
      <c r="A65" s="10">
        <v>19</v>
      </c>
      <c r="B65" s="86" t="s">
        <v>596</v>
      </c>
      <c r="C65" s="31">
        <v>1</v>
      </c>
      <c r="D65" s="10" t="s">
        <v>22</v>
      </c>
      <c r="E65" s="130"/>
      <c r="F65" s="131"/>
      <c r="G65" s="127">
        <f t="shared" si="12"/>
        <v>0</v>
      </c>
      <c r="H65" s="127">
        <f t="shared" si="13"/>
        <v>0</v>
      </c>
      <c r="I65" s="127">
        <f t="shared" si="14"/>
        <v>0</v>
      </c>
      <c r="J65" s="134"/>
    </row>
    <row r="66" spans="1:10" ht="27">
      <c r="A66" s="10">
        <v>20</v>
      </c>
      <c r="B66" s="86" t="s">
        <v>839</v>
      </c>
      <c r="C66" s="31">
        <v>0.5</v>
      </c>
      <c r="D66" s="10" t="s">
        <v>22</v>
      </c>
      <c r="E66" s="130"/>
      <c r="F66" s="131"/>
      <c r="G66" s="127">
        <f t="shared" si="12"/>
        <v>0</v>
      </c>
      <c r="H66" s="127">
        <f t="shared" si="13"/>
        <v>0</v>
      </c>
      <c r="I66" s="127">
        <f t="shared" si="14"/>
        <v>0</v>
      </c>
      <c r="J66" s="134"/>
    </row>
    <row r="67" spans="1:10">
      <c r="A67" s="10">
        <v>21</v>
      </c>
      <c r="B67" s="86" t="s">
        <v>597</v>
      </c>
      <c r="C67" s="31">
        <v>2</v>
      </c>
      <c r="D67" s="10" t="s">
        <v>22</v>
      </c>
      <c r="E67" s="130"/>
      <c r="F67" s="131"/>
      <c r="G67" s="127">
        <f t="shared" si="12"/>
        <v>0</v>
      </c>
      <c r="H67" s="127">
        <f t="shared" si="13"/>
        <v>0</v>
      </c>
      <c r="I67" s="127">
        <f t="shared" si="14"/>
        <v>0</v>
      </c>
      <c r="J67" s="134"/>
    </row>
    <row r="68" spans="1:10">
      <c r="A68" s="10">
        <v>22</v>
      </c>
      <c r="B68" s="86" t="s">
        <v>598</v>
      </c>
      <c r="C68" s="31">
        <v>10</v>
      </c>
      <c r="D68" s="10" t="s">
        <v>22</v>
      </c>
      <c r="E68" s="130"/>
      <c r="F68" s="131"/>
      <c r="G68" s="127">
        <f t="shared" si="12"/>
        <v>0</v>
      </c>
      <c r="H68" s="127">
        <f t="shared" si="13"/>
        <v>0</v>
      </c>
      <c r="I68" s="127">
        <f t="shared" si="14"/>
        <v>0</v>
      </c>
      <c r="J68" s="134"/>
    </row>
    <row r="69" spans="1:10">
      <c r="A69" s="10">
        <v>23</v>
      </c>
      <c r="B69" s="86" t="s">
        <v>599</v>
      </c>
      <c r="C69" s="31">
        <v>2</v>
      </c>
      <c r="D69" s="10" t="s">
        <v>22</v>
      </c>
      <c r="E69" s="130"/>
      <c r="F69" s="131"/>
      <c r="G69" s="127">
        <f t="shared" si="12"/>
        <v>0</v>
      </c>
      <c r="H69" s="127">
        <f t="shared" si="13"/>
        <v>0</v>
      </c>
      <c r="I69" s="127">
        <f t="shared" si="14"/>
        <v>0</v>
      </c>
      <c r="J69" s="134"/>
    </row>
    <row r="70" spans="1:10">
      <c r="A70" s="10">
        <v>24</v>
      </c>
      <c r="B70" s="86" t="s">
        <v>600</v>
      </c>
      <c r="C70" s="31">
        <v>2</v>
      </c>
      <c r="D70" s="10" t="s">
        <v>22</v>
      </c>
      <c r="E70" s="130"/>
      <c r="F70" s="131"/>
      <c r="G70" s="127">
        <f t="shared" si="12"/>
        <v>0</v>
      </c>
      <c r="H70" s="127">
        <f t="shared" si="13"/>
        <v>0</v>
      </c>
      <c r="I70" s="127">
        <f t="shared" si="14"/>
        <v>0</v>
      </c>
      <c r="J70" s="134"/>
    </row>
    <row r="71" spans="1:10">
      <c r="A71" s="10">
        <v>25</v>
      </c>
      <c r="B71" s="86" t="s">
        <v>840</v>
      </c>
      <c r="C71" s="31">
        <v>4</v>
      </c>
      <c r="D71" s="10" t="s">
        <v>22</v>
      </c>
      <c r="E71" s="130"/>
      <c r="F71" s="131"/>
      <c r="G71" s="127">
        <f t="shared" si="12"/>
        <v>0</v>
      </c>
      <c r="H71" s="127">
        <f t="shared" si="13"/>
        <v>0</v>
      </c>
      <c r="I71" s="127">
        <f t="shared" si="14"/>
        <v>0</v>
      </c>
      <c r="J71" s="134"/>
    </row>
    <row r="72" spans="1:10" ht="27">
      <c r="A72" s="10">
        <v>26</v>
      </c>
      <c r="B72" s="86" t="s">
        <v>843</v>
      </c>
      <c r="C72" s="31">
        <v>0.5</v>
      </c>
      <c r="D72" s="10" t="s">
        <v>22</v>
      </c>
      <c r="E72" s="130"/>
      <c r="F72" s="131"/>
      <c r="G72" s="127">
        <f t="shared" si="12"/>
        <v>0</v>
      </c>
      <c r="H72" s="127">
        <f t="shared" si="13"/>
        <v>0</v>
      </c>
      <c r="I72" s="127">
        <f t="shared" si="14"/>
        <v>0</v>
      </c>
      <c r="J72" s="134"/>
    </row>
    <row r="73" spans="1:10">
      <c r="A73" s="10">
        <v>27</v>
      </c>
      <c r="B73" s="86" t="s">
        <v>601</v>
      </c>
      <c r="C73" s="31">
        <v>2</v>
      </c>
      <c r="D73" s="10" t="s">
        <v>22</v>
      </c>
      <c r="E73" s="130"/>
      <c r="F73" s="131"/>
      <c r="G73" s="127">
        <f t="shared" si="12"/>
        <v>0</v>
      </c>
      <c r="H73" s="127">
        <f t="shared" si="13"/>
        <v>0</v>
      </c>
      <c r="I73" s="127">
        <f t="shared" si="14"/>
        <v>0</v>
      </c>
      <c r="J73" s="134"/>
    </row>
    <row r="74" spans="1:10" ht="27">
      <c r="A74" s="10">
        <v>28</v>
      </c>
      <c r="B74" s="86" t="s">
        <v>838</v>
      </c>
      <c r="C74" s="31">
        <v>2</v>
      </c>
      <c r="D74" s="10" t="s">
        <v>22</v>
      </c>
      <c r="E74" s="130"/>
      <c r="F74" s="131"/>
      <c r="G74" s="127">
        <f t="shared" si="12"/>
        <v>0</v>
      </c>
      <c r="H74" s="127">
        <f t="shared" si="13"/>
        <v>0</v>
      </c>
      <c r="I74" s="127">
        <f t="shared" si="14"/>
        <v>0</v>
      </c>
      <c r="J74" s="134"/>
    </row>
    <row r="75" spans="1:10" ht="27">
      <c r="A75" s="10">
        <v>29</v>
      </c>
      <c r="B75" s="86" t="s">
        <v>849</v>
      </c>
      <c r="C75" s="31">
        <v>2</v>
      </c>
      <c r="D75" s="10" t="s">
        <v>22</v>
      </c>
      <c r="E75" s="130"/>
      <c r="F75" s="131"/>
      <c r="G75" s="127">
        <f t="shared" si="12"/>
        <v>0</v>
      </c>
      <c r="H75" s="127">
        <f t="shared" si="13"/>
        <v>0</v>
      </c>
      <c r="I75" s="127">
        <f t="shared" si="14"/>
        <v>0</v>
      </c>
      <c r="J75" s="134"/>
    </row>
    <row r="76" spans="1:10" ht="27">
      <c r="A76" s="10">
        <v>30</v>
      </c>
      <c r="B76" s="86" t="s">
        <v>602</v>
      </c>
      <c r="C76" s="31">
        <v>0.5</v>
      </c>
      <c r="D76" s="10" t="s">
        <v>22</v>
      </c>
      <c r="E76" s="130"/>
      <c r="F76" s="131"/>
      <c r="G76" s="127">
        <f t="shared" si="12"/>
        <v>0</v>
      </c>
      <c r="H76" s="127">
        <f t="shared" si="13"/>
        <v>0</v>
      </c>
      <c r="I76" s="127">
        <f t="shared" si="14"/>
        <v>0</v>
      </c>
      <c r="J76" s="134"/>
    </row>
    <row r="77" spans="1:10">
      <c r="A77" s="10">
        <v>31</v>
      </c>
      <c r="B77" s="86" t="s">
        <v>845</v>
      </c>
      <c r="C77" s="31">
        <v>0.5</v>
      </c>
      <c r="D77" s="10" t="s">
        <v>22</v>
      </c>
      <c r="E77" s="130"/>
      <c r="F77" s="131"/>
      <c r="G77" s="127">
        <f t="shared" si="12"/>
        <v>0</v>
      </c>
      <c r="H77" s="127">
        <f t="shared" si="13"/>
        <v>0</v>
      </c>
      <c r="I77" s="127">
        <f t="shared" si="14"/>
        <v>0</v>
      </c>
      <c r="J77" s="134"/>
    </row>
    <row r="78" spans="1:10">
      <c r="A78" s="10">
        <v>32</v>
      </c>
      <c r="B78" s="86" t="s">
        <v>1050</v>
      </c>
      <c r="C78" s="31">
        <v>0.5</v>
      </c>
      <c r="D78" s="10" t="s">
        <v>22</v>
      </c>
      <c r="E78" s="130"/>
      <c r="F78" s="131"/>
      <c r="G78" s="127">
        <f t="shared" si="12"/>
        <v>0</v>
      </c>
      <c r="H78" s="127">
        <f t="shared" si="13"/>
        <v>0</v>
      </c>
      <c r="I78" s="127">
        <f t="shared" si="14"/>
        <v>0</v>
      </c>
      <c r="J78" s="134"/>
    </row>
    <row r="79" spans="1:10">
      <c r="A79" s="10">
        <v>33</v>
      </c>
      <c r="B79" s="86" t="s">
        <v>851</v>
      </c>
      <c r="C79" s="31">
        <v>0.5</v>
      </c>
      <c r="D79" s="10" t="s">
        <v>22</v>
      </c>
      <c r="E79" s="130"/>
      <c r="F79" s="131"/>
      <c r="G79" s="127">
        <f t="shared" si="12"/>
        <v>0</v>
      </c>
      <c r="H79" s="127">
        <f t="shared" si="13"/>
        <v>0</v>
      </c>
      <c r="I79" s="127">
        <f t="shared" si="14"/>
        <v>0</v>
      </c>
      <c r="J79" s="134"/>
    </row>
    <row r="80" spans="1:10" ht="27">
      <c r="A80" s="10">
        <v>34</v>
      </c>
      <c r="B80" s="86" t="s">
        <v>852</v>
      </c>
      <c r="C80" s="31">
        <v>4</v>
      </c>
      <c r="D80" s="10" t="s">
        <v>22</v>
      </c>
      <c r="E80" s="130"/>
      <c r="F80" s="131"/>
      <c r="G80" s="127">
        <f t="shared" si="12"/>
        <v>0</v>
      </c>
      <c r="H80" s="127">
        <f t="shared" si="13"/>
        <v>0</v>
      </c>
      <c r="I80" s="127">
        <f t="shared" si="14"/>
        <v>0</v>
      </c>
      <c r="J80" s="134"/>
    </row>
    <row r="81" spans="1:10">
      <c r="A81" s="10">
        <v>35</v>
      </c>
      <c r="B81" s="86" t="s">
        <v>853</v>
      </c>
      <c r="C81" s="31">
        <v>3</v>
      </c>
      <c r="D81" s="10" t="s">
        <v>22</v>
      </c>
      <c r="E81" s="130"/>
      <c r="F81" s="131"/>
      <c r="G81" s="127">
        <f t="shared" si="12"/>
        <v>0</v>
      </c>
      <c r="H81" s="127">
        <f t="shared" si="13"/>
        <v>0</v>
      </c>
      <c r="I81" s="127">
        <f t="shared" si="14"/>
        <v>0</v>
      </c>
      <c r="J81" s="134"/>
    </row>
    <row r="82" spans="1:10">
      <c r="A82" s="10">
        <v>36</v>
      </c>
      <c r="B82" s="86" t="s">
        <v>854</v>
      </c>
      <c r="C82" s="31">
        <v>3</v>
      </c>
      <c r="D82" s="10" t="s">
        <v>22</v>
      </c>
      <c r="E82" s="130"/>
      <c r="F82" s="131"/>
      <c r="G82" s="127">
        <f t="shared" si="12"/>
        <v>0</v>
      </c>
      <c r="H82" s="127">
        <f t="shared" si="13"/>
        <v>0</v>
      </c>
      <c r="I82" s="127">
        <f t="shared" si="14"/>
        <v>0</v>
      </c>
      <c r="J82" s="134"/>
    </row>
    <row r="83" spans="1:10" ht="40.5">
      <c r="A83" s="10">
        <v>37</v>
      </c>
      <c r="B83" s="86" t="s">
        <v>1051</v>
      </c>
      <c r="C83" s="31">
        <v>40</v>
      </c>
      <c r="D83" s="10" t="s">
        <v>22</v>
      </c>
      <c r="E83" s="130"/>
      <c r="F83" s="131"/>
      <c r="G83" s="127">
        <f t="shared" si="12"/>
        <v>0</v>
      </c>
      <c r="H83" s="127">
        <f t="shared" si="13"/>
        <v>0</v>
      </c>
      <c r="I83" s="127">
        <f t="shared" si="14"/>
        <v>0</v>
      </c>
      <c r="J83" s="134"/>
    </row>
    <row r="84" spans="1:10">
      <c r="A84" s="15"/>
      <c r="B84" s="43" t="s">
        <v>971</v>
      </c>
      <c r="C84" s="17" t="s">
        <v>16</v>
      </c>
      <c r="D84" s="17" t="s">
        <v>16</v>
      </c>
      <c r="E84" s="17" t="s">
        <v>16</v>
      </c>
      <c r="F84" s="18" t="s">
        <v>16</v>
      </c>
      <c r="G84" s="128">
        <f>SUM(G47:G83)</f>
        <v>0</v>
      </c>
      <c r="H84" s="128">
        <f>SUM(H47:H83)</f>
        <v>0</v>
      </c>
      <c r="I84" s="128">
        <f>SUM(I47:I83)</f>
        <v>0</v>
      </c>
      <c r="J84" s="20">
        <f>SUM(J47:J83)</f>
        <v>0</v>
      </c>
    </row>
    <row r="85" spans="1:10">
      <c r="A85" s="186" t="s">
        <v>972</v>
      </c>
      <c r="B85" s="186"/>
      <c r="C85" s="186"/>
      <c r="D85" s="186"/>
      <c r="E85" s="186"/>
      <c r="F85" s="186"/>
      <c r="G85" s="186"/>
      <c r="H85" s="186"/>
      <c r="I85" s="186"/>
      <c r="J85" s="186"/>
    </row>
    <row r="86" spans="1:10" ht="27">
      <c r="A86" s="10">
        <v>1</v>
      </c>
      <c r="B86" s="98" t="s">
        <v>603</v>
      </c>
      <c r="C86" s="82">
        <v>1000</v>
      </c>
      <c r="D86" s="10" t="s">
        <v>15</v>
      </c>
      <c r="E86" s="130"/>
      <c r="F86" s="131"/>
      <c r="G86" s="127">
        <f t="shared" ref="G86" si="15">C86*ROUND(F86, 4)</f>
        <v>0</v>
      </c>
      <c r="H86" s="127">
        <f t="shared" ref="H86" si="16">G86*0.095</f>
        <v>0</v>
      </c>
      <c r="I86" s="127">
        <f t="shared" ref="I86" si="17">G86+H86</f>
        <v>0</v>
      </c>
      <c r="J86" s="134"/>
    </row>
    <row r="87" spans="1:10" ht="27">
      <c r="A87" s="10">
        <v>2</v>
      </c>
      <c r="B87" s="98" t="s">
        <v>855</v>
      </c>
      <c r="C87" s="82">
        <v>2000</v>
      </c>
      <c r="D87" s="10" t="s">
        <v>15</v>
      </c>
      <c r="E87" s="130"/>
      <c r="F87" s="131"/>
      <c r="G87" s="127">
        <f t="shared" ref="G87:G93" si="18">C87*ROUND(F87, 4)</f>
        <v>0</v>
      </c>
      <c r="H87" s="127">
        <f t="shared" ref="H87:H93" si="19">G87*0.095</f>
        <v>0</v>
      </c>
      <c r="I87" s="127">
        <f t="shared" ref="I87:I93" si="20">G87+H87</f>
        <v>0</v>
      </c>
      <c r="J87" s="134"/>
    </row>
    <row r="88" spans="1:10" ht="27">
      <c r="A88" s="10">
        <v>3</v>
      </c>
      <c r="B88" s="98" t="s">
        <v>917</v>
      </c>
      <c r="C88" s="82">
        <v>20</v>
      </c>
      <c r="D88" s="10" t="s">
        <v>15</v>
      </c>
      <c r="E88" s="130"/>
      <c r="F88" s="131"/>
      <c r="G88" s="127">
        <f t="shared" si="18"/>
        <v>0</v>
      </c>
      <c r="H88" s="127">
        <f t="shared" si="19"/>
        <v>0</v>
      </c>
      <c r="I88" s="127">
        <f t="shared" si="20"/>
        <v>0</v>
      </c>
      <c r="J88" s="134"/>
    </row>
    <row r="89" spans="1:10" ht="27">
      <c r="A89" s="10">
        <v>4</v>
      </c>
      <c r="B89" s="86" t="s">
        <v>604</v>
      </c>
      <c r="C89" s="82">
        <v>10</v>
      </c>
      <c r="D89" s="10" t="s">
        <v>15</v>
      </c>
      <c r="E89" s="130"/>
      <c r="F89" s="131"/>
      <c r="G89" s="127">
        <f t="shared" si="18"/>
        <v>0</v>
      </c>
      <c r="H89" s="127">
        <f t="shared" si="19"/>
        <v>0</v>
      </c>
      <c r="I89" s="127">
        <f t="shared" si="20"/>
        <v>0</v>
      </c>
      <c r="J89" s="134"/>
    </row>
    <row r="90" spans="1:10" ht="27">
      <c r="A90" s="10">
        <v>5</v>
      </c>
      <c r="B90" s="86" t="s">
        <v>605</v>
      </c>
      <c r="C90" s="82">
        <v>20</v>
      </c>
      <c r="D90" s="10" t="s">
        <v>15</v>
      </c>
      <c r="E90" s="130"/>
      <c r="F90" s="131"/>
      <c r="G90" s="127">
        <f t="shared" si="18"/>
        <v>0</v>
      </c>
      <c r="H90" s="127">
        <f t="shared" si="19"/>
        <v>0</v>
      </c>
      <c r="I90" s="127">
        <f t="shared" si="20"/>
        <v>0</v>
      </c>
      <c r="J90" s="134"/>
    </row>
    <row r="91" spans="1:10">
      <c r="A91" s="10">
        <v>6</v>
      </c>
      <c r="B91" s="86" t="s">
        <v>918</v>
      </c>
      <c r="C91" s="82">
        <v>10</v>
      </c>
      <c r="D91" s="10" t="s">
        <v>22</v>
      </c>
      <c r="E91" s="130"/>
      <c r="F91" s="131"/>
      <c r="G91" s="127">
        <f t="shared" si="18"/>
        <v>0</v>
      </c>
      <c r="H91" s="127">
        <f t="shared" si="19"/>
        <v>0</v>
      </c>
      <c r="I91" s="127">
        <f t="shared" si="20"/>
        <v>0</v>
      </c>
      <c r="J91" s="134"/>
    </row>
    <row r="92" spans="1:10">
      <c r="A92" s="10">
        <v>7</v>
      </c>
      <c r="B92" s="86" t="s">
        <v>919</v>
      </c>
      <c r="C92" s="82">
        <v>10</v>
      </c>
      <c r="D92" s="10" t="s">
        <v>500</v>
      </c>
      <c r="E92" s="130"/>
      <c r="F92" s="131"/>
      <c r="G92" s="127">
        <f t="shared" si="18"/>
        <v>0</v>
      </c>
      <c r="H92" s="127">
        <f t="shared" si="19"/>
        <v>0</v>
      </c>
      <c r="I92" s="127">
        <f t="shared" si="20"/>
        <v>0</v>
      </c>
      <c r="J92" s="134"/>
    </row>
    <row r="93" spans="1:10" ht="40.5">
      <c r="A93" s="10">
        <v>8</v>
      </c>
      <c r="B93" s="98" t="s">
        <v>606</v>
      </c>
      <c r="C93" s="31">
        <v>1200</v>
      </c>
      <c r="D93" s="10" t="s">
        <v>22</v>
      </c>
      <c r="E93" s="130"/>
      <c r="F93" s="131"/>
      <c r="G93" s="127">
        <f t="shared" si="18"/>
        <v>0</v>
      </c>
      <c r="H93" s="127">
        <f t="shared" si="19"/>
        <v>0</v>
      </c>
      <c r="I93" s="127">
        <f t="shared" si="20"/>
        <v>0</v>
      </c>
      <c r="J93" s="134"/>
    </row>
    <row r="94" spans="1:10">
      <c r="A94" s="15"/>
      <c r="B94" s="43" t="s">
        <v>832</v>
      </c>
      <c r="C94" s="17" t="s">
        <v>16</v>
      </c>
      <c r="D94" s="17" t="s">
        <v>16</v>
      </c>
      <c r="E94" s="17" t="s">
        <v>16</v>
      </c>
      <c r="F94" s="18" t="s">
        <v>16</v>
      </c>
      <c r="G94" s="128">
        <f>SUM(G86:G93)</f>
        <v>0</v>
      </c>
      <c r="H94" s="128">
        <f>SUM(H86:H93)</f>
        <v>0</v>
      </c>
      <c r="I94" s="128">
        <f>SUM(I86:I93)</f>
        <v>0</v>
      </c>
      <c r="J94" s="20">
        <f>SUM(J86:J93)</f>
        <v>0</v>
      </c>
    </row>
    <row r="95" spans="1:10">
      <c r="A95" s="186" t="s">
        <v>973</v>
      </c>
      <c r="B95" s="186"/>
      <c r="C95" s="186"/>
      <c r="D95" s="186"/>
      <c r="E95" s="186"/>
      <c r="F95" s="186"/>
      <c r="G95" s="186"/>
      <c r="H95" s="186"/>
      <c r="I95" s="186"/>
      <c r="J95" s="186"/>
    </row>
    <row r="96" spans="1:10" ht="27">
      <c r="A96" s="10">
        <v>1</v>
      </c>
      <c r="B96" s="86" t="s">
        <v>607</v>
      </c>
      <c r="C96" s="31">
        <v>200</v>
      </c>
      <c r="D96" s="10" t="s">
        <v>22</v>
      </c>
      <c r="E96" s="130"/>
      <c r="F96" s="131"/>
      <c r="G96" s="127">
        <f t="shared" ref="G96" si="21">C96*ROUND(F96, 4)</f>
        <v>0</v>
      </c>
      <c r="H96" s="127">
        <f>G96*0.095</f>
        <v>0</v>
      </c>
      <c r="I96" s="127">
        <f t="shared" ref="I96" si="22">G96+H96</f>
        <v>0</v>
      </c>
      <c r="J96" s="134"/>
    </row>
    <row r="97" spans="1:10" ht="27">
      <c r="A97" s="10">
        <v>2</v>
      </c>
      <c r="B97" s="86" t="s">
        <v>894</v>
      </c>
      <c r="C97" s="31">
        <v>100</v>
      </c>
      <c r="D97" s="10" t="s">
        <v>22</v>
      </c>
      <c r="E97" s="130"/>
      <c r="F97" s="131"/>
      <c r="G97" s="127">
        <f t="shared" ref="G97:G157" si="23">C97*ROUND(F97, 4)</f>
        <v>0</v>
      </c>
      <c r="H97" s="127">
        <f t="shared" ref="H97:H157" si="24">G97*0.095</f>
        <v>0</v>
      </c>
      <c r="I97" s="127">
        <f t="shared" ref="I97:I157" si="25">G97+H97</f>
        <v>0</v>
      </c>
      <c r="J97" s="134"/>
    </row>
    <row r="98" spans="1:10" ht="27">
      <c r="A98" s="10">
        <v>3</v>
      </c>
      <c r="B98" s="86" t="s">
        <v>608</v>
      </c>
      <c r="C98" s="31">
        <v>200</v>
      </c>
      <c r="D98" s="10" t="s">
        <v>22</v>
      </c>
      <c r="E98" s="130"/>
      <c r="F98" s="131"/>
      <c r="G98" s="127">
        <f t="shared" si="23"/>
        <v>0</v>
      </c>
      <c r="H98" s="127">
        <f t="shared" si="24"/>
        <v>0</v>
      </c>
      <c r="I98" s="127">
        <f t="shared" si="25"/>
        <v>0</v>
      </c>
      <c r="J98" s="134"/>
    </row>
    <row r="99" spans="1:10" ht="27">
      <c r="A99" s="10">
        <v>4</v>
      </c>
      <c r="B99" s="86" t="s">
        <v>609</v>
      </c>
      <c r="C99" s="31">
        <v>100</v>
      </c>
      <c r="D99" s="10" t="s">
        <v>22</v>
      </c>
      <c r="E99" s="130"/>
      <c r="F99" s="131"/>
      <c r="G99" s="127">
        <f t="shared" si="23"/>
        <v>0</v>
      </c>
      <c r="H99" s="127">
        <f t="shared" si="24"/>
        <v>0</v>
      </c>
      <c r="I99" s="127">
        <f t="shared" si="25"/>
        <v>0</v>
      </c>
      <c r="J99" s="134"/>
    </row>
    <row r="100" spans="1:10" ht="27">
      <c r="A100" s="10">
        <v>5</v>
      </c>
      <c r="B100" s="86" t="s">
        <v>610</v>
      </c>
      <c r="C100" s="31">
        <v>100</v>
      </c>
      <c r="D100" s="10" t="s">
        <v>22</v>
      </c>
      <c r="E100" s="130"/>
      <c r="F100" s="131"/>
      <c r="G100" s="127">
        <f t="shared" si="23"/>
        <v>0</v>
      </c>
      <c r="H100" s="127">
        <f t="shared" si="24"/>
        <v>0</v>
      </c>
      <c r="I100" s="127">
        <f t="shared" si="25"/>
        <v>0</v>
      </c>
      <c r="J100" s="134"/>
    </row>
    <row r="101" spans="1:10" ht="27">
      <c r="A101" s="10">
        <v>6</v>
      </c>
      <c r="B101" s="86" t="s">
        <v>611</v>
      </c>
      <c r="C101" s="31">
        <v>50</v>
      </c>
      <c r="D101" s="10" t="s">
        <v>22</v>
      </c>
      <c r="E101" s="130"/>
      <c r="F101" s="131"/>
      <c r="G101" s="127">
        <f t="shared" si="23"/>
        <v>0</v>
      </c>
      <c r="H101" s="127">
        <f t="shared" si="24"/>
        <v>0</v>
      </c>
      <c r="I101" s="127">
        <f t="shared" si="25"/>
        <v>0</v>
      </c>
      <c r="J101" s="134"/>
    </row>
    <row r="102" spans="1:10" ht="27">
      <c r="A102" s="10">
        <v>7</v>
      </c>
      <c r="B102" s="86" t="s">
        <v>612</v>
      </c>
      <c r="C102" s="31">
        <v>50</v>
      </c>
      <c r="D102" s="10" t="s">
        <v>22</v>
      </c>
      <c r="E102" s="130"/>
      <c r="F102" s="131"/>
      <c r="G102" s="127">
        <f t="shared" si="23"/>
        <v>0</v>
      </c>
      <c r="H102" s="127">
        <f t="shared" si="24"/>
        <v>0</v>
      </c>
      <c r="I102" s="127">
        <f t="shared" si="25"/>
        <v>0</v>
      </c>
      <c r="J102" s="134"/>
    </row>
    <row r="103" spans="1:10" ht="27">
      <c r="A103" s="10">
        <v>8</v>
      </c>
      <c r="B103" s="86" t="s">
        <v>613</v>
      </c>
      <c r="C103" s="31">
        <v>20</v>
      </c>
      <c r="D103" s="10" t="s">
        <v>22</v>
      </c>
      <c r="E103" s="130"/>
      <c r="F103" s="131"/>
      <c r="G103" s="127">
        <f t="shared" si="23"/>
        <v>0</v>
      </c>
      <c r="H103" s="127">
        <f t="shared" si="24"/>
        <v>0</v>
      </c>
      <c r="I103" s="127">
        <f t="shared" si="25"/>
        <v>0</v>
      </c>
      <c r="J103" s="134"/>
    </row>
    <row r="104" spans="1:10" ht="27">
      <c r="A104" s="10">
        <v>9</v>
      </c>
      <c r="B104" s="86" t="s">
        <v>895</v>
      </c>
      <c r="C104" s="31">
        <v>20</v>
      </c>
      <c r="D104" s="10" t="s">
        <v>22</v>
      </c>
      <c r="E104" s="130"/>
      <c r="F104" s="131"/>
      <c r="G104" s="127">
        <f t="shared" si="23"/>
        <v>0</v>
      </c>
      <c r="H104" s="127">
        <f t="shared" si="24"/>
        <v>0</v>
      </c>
      <c r="I104" s="127">
        <f t="shared" si="25"/>
        <v>0</v>
      </c>
      <c r="J104" s="134"/>
    </row>
    <row r="105" spans="1:10" ht="27">
      <c r="A105" s="10">
        <v>10</v>
      </c>
      <c r="B105" s="86" t="s">
        <v>896</v>
      </c>
      <c r="C105" s="31">
        <v>10</v>
      </c>
      <c r="D105" s="10" t="s">
        <v>22</v>
      </c>
      <c r="E105" s="130"/>
      <c r="F105" s="131"/>
      <c r="G105" s="127">
        <f t="shared" si="23"/>
        <v>0</v>
      </c>
      <c r="H105" s="127">
        <f t="shared" si="24"/>
        <v>0</v>
      </c>
      <c r="I105" s="127">
        <f t="shared" si="25"/>
        <v>0</v>
      </c>
      <c r="J105" s="134"/>
    </row>
    <row r="106" spans="1:10" ht="27">
      <c r="A106" s="10">
        <v>11</v>
      </c>
      <c r="B106" s="86" t="s">
        <v>614</v>
      </c>
      <c r="C106" s="31">
        <v>10</v>
      </c>
      <c r="D106" s="10" t="s">
        <v>22</v>
      </c>
      <c r="E106" s="130"/>
      <c r="F106" s="131"/>
      <c r="G106" s="127">
        <f t="shared" si="23"/>
        <v>0</v>
      </c>
      <c r="H106" s="127">
        <f t="shared" si="24"/>
        <v>0</v>
      </c>
      <c r="I106" s="127">
        <f t="shared" si="25"/>
        <v>0</v>
      </c>
      <c r="J106" s="134"/>
    </row>
    <row r="107" spans="1:10" ht="27">
      <c r="A107" s="10">
        <v>12</v>
      </c>
      <c r="B107" s="92" t="s">
        <v>615</v>
      </c>
      <c r="C107" s="31">
        <v>2000</v>
      </c>
      <c r="D107" s="10" t="s">
        <v>15</v>
      </c>
      <c r="E107" s="130"/>
      <c r="F107" s="131"/>
      <c r="G107" s="127">
        <f t="shared" si="23"/>
        <v>0</v>
      </c>
      <c r="H107" s="127">
        <f t="shared" si="24"/>
        <v>0</v>
      </c>
      <c r="I107" s="127">
        <f t="shared" si="25"/>
        <v>0</v>
      </c>
      <c r="J107" s="134"/>
    </row>
    <row r="108" spans="1:10">
      <c r="A108" s="10">
        <v>13</v>
      </c>
      <c r="B108" s="92" t="s">
        <v>1052</v>
      </c>
      <c r="C108" s="31">
        <v>20</v>
      </c>
      <c r="D108" s="10" t="s">
        <v>15</v>
      </c>
      <c r="E108" s="130"/>
      <c r="F108" s="131"/>
      <c r="G108" s="127">
        <f t="shared" si="23"/>
        <v>0</v>
      </c>
      <c r="H108" s="127">
        <f t="shared" si="24"/>
        <v>0</v>
      </c>
      <c r="I108" s="127">
        <f t="shared" si="25"/>
        <v>0</v>
      </c>
      <c r="J108" s="134"/>
    </row>
    <row r="109" spans="1:10">
      <c r="A109" s="10">
        <v>14</v>
      </c>
      <c r="B109" s="92" t="s">
        <v>616</v>
      </c>
      <c r="C109" s="31">
        <v>40</v>
      </c>
      <c r="D109" s="10" t="s">
        <v>15</v>
      </c>
      <c r="E109" s="130"/>
      <c r="F109" s="131"/>
      <c r="G109" s="127">
        <f t="shared" si="23"/>
        <v>0</v>
      </c>
      <c r="H109" s="127">
        <f t="shared" si="24"/>
        <v>0</v>
      </c>
      <c r="I109" s="127">
        <f t="shared" si="25"/>
        <v>0</v>
      </c>
      <c r="J109" s="134"/>
    </row>
    <row r="110" spans="1:10">
      <c r="A110" s="10">
        <v>15</v>
      </c>
      <c r="B110" s="92" t="s">
        <v>916</v>
      </c>
      <c r="C110" s="31">
        <v>10</v>
      </c>
      <c r="D110" s="10" t="s">
        <v>22</v>
      </c>
      <c r="E110" s="130"/>
      <c r="F110" s="131"/>
      <c r="G110" s="127">
        <f t="shared" si="23"/>
        <v>0</v>
      </c>
      <c r="H110" s="127">
        <f t="shared" si="24"/>
        <v>0</v>
      </c>
      <c r="I110" s="127">
        <f t="shared" si="25"/>
        <v>0</v>
      </c>
      <c r="J110" s="134"/>
    </row>
    <row r="111" spans="1:10" ht="27">
      <c r="A111" s="10">
        <v>16</v>
      </c>
      <c r="B111" s="92" t="s">
        <v>617</v>
      </c>
      <c r="C111" s="31">
        <v>1200</v>
      </c>
      <c r="D111" s="10" t="s">
        <v>22</v>
      </c>
      <c r="E111" s="130"/>
      <c r="F111" s="131"/>
      <c r="G111" s="127">
        <f t="shared" si="23"/>
        <v>0</v>
      </c>
      <c r="H111" s="127">
        <f t="shared" si="24"/>
        <v>0</v>
      </c>
      <c r="I111" s="127">
        <f t="shared" si="25"/>
        <v>0</v>
      </c>
      <c r="J111" s="134"/>
    </row>
    <row r="112" spans="1:10" ht="27">
      <c r="A112" s="10">
        <v>17</v>
      </c>
      <c r="B112" s="92" t="s">
        <v>618</v>
      </c>
      <c r="C112" s="31">
        <v>40</v>
      </c>
      <c r="D112" s="10" t="s">
        <v>22</v>
      </c>
      <c r="E112" s="130"/>
      <c r="F112" s="131"/>
      <c r="G112" s="127">
        <f t="shared" si="23"/>
        <v>0</v>
      </c>
      <c r="H112" s="127">
        <f t="shared" si="24"/>
        <v>0</v>
      </c>
      <c r="I112" s="127">
        <f t="shared" si="25"/>
        <v>0</v>
      </c>
      <c r="J112" s="134"/>
    </row>
    <row r="113" spans="1:10" ht="40.5">
      <c r="A113" s="10">
        <v>18</v>
      </c>
      <c r="B113" s="92" t="s">
        <v>1053</v>
      </c>
      <c r="C113" s="31">
        <v>250</v>
      </c>
      <c r="D113" s="10" t="s">
        <v>22</v>
      </c>
      <c r="E113" s="130"/>
      <c r="F113" s="131"/>
      <c r="G113" s="127">
        <f t="shared" si="23"/>
        <v>0</v>
      </c>
      <c r="H113" s="127">
        <f t="shared" si="24"/>
        <v>0</v>
      </c>
      <c r="I113" s="127">
        <f t="shared" si="25"/>
        <v>0</v>
      </c>
      <c r="J113" s="134"/>
    </row>
    <row r="114" spans="1:10" ht="27">
      <c r="A114" s="10">
        <v>19</v>
      </c>
      <c r="B114" s="106" t="s">
        <v>619</v>
      </c>
      <c r="C114" s="102">
        <v>90</v>
      </c>
      <c r="D114" s="10" t="s">
        <v>22</v>
      </c>
      <c r="E114" s="130"/>
      <c r="F114" s="131"/>
      <c r="G114" s="127">
        <f t="shared" si="23"/>
        <v>0</v>
      </c>
      <c r="H114" s="127">
        <f t="shared" si="24"/>
        <v>0</v>
      </c>
      <c r="I114" s="127">
        <f t="shared" si="25"/>
        <v>0</v>
      </c>
      <c r="J114" s="134"/>
    </row>
    <row r="115" spans="1:10">
      <c r="A115" s="10">
        <v>20</v>
      </c>
      <c r="B115" s="106" t="s">
        <v>620</v>
      </c>
      <c r="C115" s="102">
        <v>10</v>
      </c>
      <c r="D115" s="10" t="s">
        <v>15</v>
      </c>
      <c r="E115" s="130"/>
      <c r="F115" s="131"/>
      <c r="G115" s="127">
        <f t="shared" si="23"/>
        <v>0</v>
      </c>
      <c r="H115" s="127">
        <f t="shared" si="24"/>
        <v>0</v>
      </c>
      <c r="I115" s="127">
        <f t="shared" si="25"/>
        <v>0</v>
      </c>
      <c r="J115" s="134"/>
    </row>
    <row r="116" spans="1:10" ht="27">
      <c r="A116" s="10">
        <v>21</v>
      </c>
      <c r="B116" s="87" t="s">
        <v>621</v>
      </c>
      <c r="C116" s="31">
        <v>100</v>
      </c>
      <c r="D116" s="10" t="s">
        <v>22</v>
      </c>
      <c r="E116" s="130"/>
      <c r="F116" s="131"/>
      <c r="G116" s="127">
        <f t="shared" si="23"/>
        <v>0</v>
      </c>
      <c r="H116" s="127">
        <f t="shared" si="24"/>
        <v>0</v>
      </c>
      <c r="I116" s="127">
        <f t="shared" si="25"/>
        <v>0</v>
      </c>
      <c r="J116" s="134"/>
    </row>
    <row r="117" spans="1:10" ht="27">
      <c r="A117" s="10">
        <v>22</v>
      </c>
      <c r="B117" s="99" t="s">
        <v>897</v>
      </c>
      <c r="C117" s="31">
        <v>20</v>
      </c>
      <c r="D117" s="10" t="s">
        <v>22</v>
      </c>
      <c r="E117" s="130"/>
      <c r="F117" s="131"/>
      <c r="G117" s="127">
        <f t="shared" si="23"/>
        <v>0</v>
      </c>
      <c r="H117" s="127">
        <f t="shared" si="24"/>
        <v>0</v>
      </c>
      <c r="I117" s="127">
        <f t="shared" si="25"/>
        <v>0</v>
      </c>
      <c r="J117" s="134"/>
    </row>
    <row r="118" spans="1:10" ht="40.5">
      <c r="A118" s="10">
        <v>23</v>
      </c>
      <c r="B118" s="106" t="s">
        <v>622</v>
      </c>
      <c r="C118" s="31">
        <v>700</v>
      </c>
      <c r="D118" s="10" t="s">
        <v>22</v>
      </c>
      <c r="E118" s="130"/>
      <c r="F118" s="131"/>
      <c r="G118" s="127">
        <f t="shared" si="23"/>
        <v>0</v>
      </c>
      <c r="H118" s="127">
        <f t="shared" si="24"/>
        <v>0</v>
      </c>
      <c r="I118" s="127">
        <f t="shared" si="25"/>
        <v>0</v>
      </c>
      <c r="J118" s="134"/>
    </row>
    <row r="119" spans="1:10" ht="27">
      <c r="A119" s="10">
        <v>24</v>
      </c>
      <c r="B119" s="106" t="s">
        <v>623</v>
      </c>
      <c r="C119" s="31">
        <v>9000</v>
      </c>
      <c r="D119" s="10" t="s">
        <v>500</v>
      </c>
      <c r="E119" s="130"/>
      <c r="F119" s="131"/>
      <c r="G119" s="127">
        <f t="shared" si="23"/>
        <v>0</v>
      </c>
      <c r="H119" s="127">
        <f t="shared" si="24"/>
        <v>0</v>
      </c>
      <c r="I119" s="127">
        <f t="shared" si="25"/>
        <v>0</v>
      </c>
      <c r="J119" s="134"/>
    </row>
    <row r="120" spans="1:10" ht="27">
      <c r="A120" s="10">
        <v>25</v>
      </c>
      <c r="B120" s="92" t="s">
        <v>624</v>
      </c>
      <c r="C120" s="31">
        <v>50</v>
      </c>
      <c r="D120" s="10" t="s">
        <v>22</v>
      </c>
      <c r="E120" s="130"/>
      <c r="F120" s="131"/>
      <c r="G120" s="127">
        <f t="shared" si="23"/>
        <v>0</v>
      </c>
      <c r="H120" s="127">
        <f t="shared" si="24"/>
        <v>0</v>
      </c>
      <c r="I120" s="127">
        <f t="shared" si="25"/>
        <v>0</v>
      </c>
      <c r="J120" s="134"/>
    </row>
    <row r="121" spans="1:10" ht="27">
      <c r="A121" s="10">
        <v>26</v>
      </c>
      <c r="B121" s="92" t="s">
        <v>625</v>
      </c>
      <c r="C121" s="31">
        <v>50</v>
      </c>
      <c r="D121" s="10" t="s">
        <v>22</v>
      </c>
      <c r="E121" s="130"/>
      <c r="F121" s="131"/>
      <c r="G121" s="127">
        <f t="shared" si="23"/>
        <v>0</v>
      </c>
      <c r="H121" s="127">
        <f t="shared" si="24"/>
        <v>0</v>
      </c>
      <c r="I121" s="127">
        <f t="shared" si="25"/>
        <v>0</v>
      </c>
      <c r="J121" s="134"/>
    </row>
    <row r="122" spans="1:10">
      <c r="A122" s="10">
        <v>27</v>
      </c>
      <c r="B122" s="106" t="s">
        <v>626</v>
      </c>
      <c r="C122" s="102">
        <v>10</v>
      </c>
      <c r="D122" s="10" t="s">
        <v>22</v>
      </c>
      <c r="E122" s="130"/>
      <c r="F122" s="131"/>
      <c r="G122" s="127">
        <f t="shared" ref="G122" si="26">C122*ROUND(F122, 4)</f>
        <v>0</v>
      </c>
      <c r="H122" s="127">
        <f>G122*0.22</f>
        <v>0</v>
      </c>
      <c r="I122" s="127">
        <f t="shared" ref="I122" si="27">G122+H122</f>
        <v>0</v>
      </c>
      <c r="J122" s="134"/>
    </row>
    <row r="123" spans="1:10">
      <c r="A123" s="10">
        <v>28</v>
      </c>
      <c r="B123" s="106" t="s">
        <v>910</v>
      </c>
      <c r="C123" s="102">
        <v>5</v>
      </c>
      <c r="D123" s="10" t="s">
        <v>22</v>
      </c>
      <c r="E123" s="130"/>
      <c r="F123" s="131"/>
      <c r="G123" s="127">
        <f t="shared" si="23"/>
        <v>0</v>
      </c>
      <c r="H123" s="127">
        <f>G123*0.095</f>
        <v>0</v>
      </c>
      <c r="I123" s="127">
        <f t="shared" si="25"/>
        <v>0</v>
      </c>
      <c r="J123" s="134"/>
    </row>
    <row r="124" spans="1:10">
      <c r="A124" s="10">
        <v>29</v>
      </c>
      <c r="B124" s="106" t="s">
        <v>627</v>
      </c>
      <c r="C124" s="31">
        <v>30</v>
      </c>
      <c r="D124" s="10" t="s">
        <v>22</v>
      </c>
      <c r="E124" s="130"/>
      <c r="F124" s="131"/>
      <c r="G124" s="127">
        <f t="shared" si="23"/>
        <v>0</v>
      </c>
      <c r="H124" s="127">
        <f t="shared" si="24"/>
        <v>0</v>
      </c>
      <c r="I124" s="127">
        <f t="shared" si="25"/>
        <v>0</v>
      </c>
      <c r="J124" s="134"/>
    </row>
    <row r="125" spans="1:10">
      <c r="A125" s="10">
        <v>30</v>
      </c>
      <c r="B125" s="106" t="s">
        <v>1054</v>
      </c>
      <c r="C125" s="31">
        <v>1000</v>
      </c>
      <c r="D125" s="10" t="s">
        <v>22</v>
      </c>
      <c r="E125" s="130"/>
      <c r="F125" s="131"/>
      <c r="G125" s="127">
        <f t="shared" si="23"/>
        <v>0</v>
      </c>
      <c r="H125" s="127">
        <f t="shared" si="24"/>
        <v>0</v>
      </c>
      <c r="I125" s="127">
        <f t="shared" si="25"/>
        <v>0</v>
      </c>
      <c r="J125" s="134"/>
    </row>
    <row r="126" spans="1:10">
      <c r="A126" s="10">
        <v>31</v>
      </c>
      <c r="B126" s="92" t="s">
        <v>628</v>
      </c>
      <c r="C126" s="31">
        <v>50</v>
      </c>
      <c r="D126" s="10" t="s">
        <v>22</v>
      </c>
      <c r="E126" s="130"/>
      <c r="F126" s="131"/>
      <c r="G126" s="127">
        <f t="shared" si="23"/>
        <v>0</v>
      </c>
      <c r="H126" s="127">
        <f t="shared" si="24"/>
        <v>0</v>
      </c>
      <c r="I126" s="127">
        <f t="shared" si="25"/>
        <v>0</v>
      </c>
      <c r="J126" s="134"/>
    </row>
    <row r="127" spans="1:10">
      <c r="A127" s="10">
        <v>32</v>
      </c>
      <c r="B127" s="106" t="s">
        <v>629</v>
      </c>
      <c r="C127" s="31">
        <v>80</v>
      </c>
      <c r="D127" s="10" t="s">
        <v>22</v>
      </c>
      <c r="E127" s="130"/>
      <c r="F127" s="131"/>
      <c r="G127" s="127">
        <f t="shared" si="23"/>
        <v>0</v>
      </c>
      <c r="H127" s="127">
        <f t="shared" si="24"/>
        <v>0</v>
      </c>
      <c r="I127" s="127">
        <f t="shared" si="25"/>
        <v>0</v>
      </c>
      <c r="J127" s="134"/>
    </row>
    <row r="128" spans="1:10">
      <c r="A128" s="10">
        <v>33</v>
      </c>
      <c r="B128" s="106" t="s">
        <v>817</v>
      </c>
      <c r="C128" s="102">
        <v>2</v>
      </c>
      <c r="D128" s="10" t="s">
        <v>22</v>
      </c>
      <c r="E128" s="130"/>
      <c r="F128" s="131"/>
      <c r="G128" s="127">
        <f t="shared" si="23"/>
        <v>0</v>
      </c>
      <c r="H128" s="127">
        <f t="shared" si="24"/>
        <v>0</v>
      </c>
      <c r="I128" s="127">
        <f t="shared" si="25"/>
        <v>0</v>
      </c>
      <c r="J128" s="134"/>
    </row>
    <row r="129" spans="1:10">
      <c r="A129" s="10">
        <v>34</v>
      </c>
      <c r="B129" s="92" t="s">
        <v>630</v>
      </c>
      <c r="C129" s="31">
        <v>10</v>
      </c>
      <c r="D129" s="10" t="s">
        <v>22</v>
      </c>
      <c r="E129" s="130"/>
      <c r="F129" s="131"/>
      <c r="G129" s="127">
        <f t="shared" si="23"/>
        <v>0</v>
      </c>
      <c r="H129" s="127">
        <f t="shared" si="24"/>
        <v>0</v>
      </c>
      <c r="I129" s="127">
        <f t="shared" si="25"/>
        <v>0</v>
      </c>
      <c r="J129" s="134"/>
    </row>
    <row r="130" spans="1:10">
      <c r="A130" s="10">
        <v>35</v>
      </c>
      <c r="B130" s="106" t="s">
        <v>631</v>
      </c>
      <c r="C130" s="31">
        <v>1</v>
      </c>
      <c r="D130" s="10" t="s">
        <v>22</v>
      </c>
      <c r="E130" s="130"/>
      <c r="F130" s="131"/>
      <c r="G130" s="127">
        <f t="shared" si="23"/>
        <v>0</v>
      </c>
      <c r="H130" s="127">
        <f>G130*0.22</f>
        <v>0</v>
      </c>
      <c r="I130" s="127">
        <f t="shared" si="25"/>
        <v>0</v>
      </c>
      <c r="J130" s="134"/>
    </row>
    <row r="131" spans="1:10">
      <c r="A131" s="10">
        <v>36</v>
      </c>
      <c r="B131" s="106" t="s">
        <v>632</v>
      </c>
      <c r="C131" s="31">
        <v>2</v>
      </c>
      <c r="D131" s="10" t="s">
        <v>22</v>
      </c>
      <c r="E131" s="130"/>
      <c r="F131" s="131"/>
      <c r="G131" s="127">
        <f t="shared" si="23"/>
        <v>0</v>
      </c>
      <c r="H131" s="127">
        <f t="shared" si="24"/>
        <v>0</v>
      </c>
      <c r="I131" s="127">
        <f t="shared" si="25"/>
        <v>0</v>
      </c>
      <c r="J131" s="134"/>
    </row>
    <row r="132" spans="1:10">
      <c r="A132" s="10">
        <v>37</v>
      </c>
      <c r="B132" s="106" t="s">
        <v>633</v>
      </c>
      <c r="C132" s="31">
        <v>2</v>
      </c>
      <c r="D132" s="10" t="s">
        <v>22</v>
      </c>
      <c r="E132" s="130"/>
      <c r="F132" s="131"/>
      <c r="G132" s="127">
        <f t="shared" si="23"/>
        <v>0</v>
      </c>
      <c r="H132" s="127">
        <f t="shared" si="24"/>
        <v>0</v>
      </c>
      <c r="I132" s="127">
        <f t="shared" si="25"/>
        <v>0</v>
      </c>
      <c r="J132" s="134"/>
    </row>
    <row r="133" spans="1:10" ht="27">
      <c r="A133" s="10">
        <v>38</v>
      </c>
      <c r="B133" s="106" t="s">
        <v>1055</v>
      </c>
      <c r="C133" s="31">
        <v>50</v>
      </c>
      <c r="D133" s="31" t="s">
        <v>500</v>
      </c>
      <c r="E133" s="130"/>
      <c r="F133" s="131"/>
      <c r="G133" s="127">
        <f t="shared" si="23"/>
        <v>0</v>
      </c>
      <c r="H133" s="127">
        <f t="shared" si="24"/>
        <v>0</v>
      </c>
      <c r="I133" s="127">
        <f t="shared" si="25"/>
        <v>0</v>
      </c>
      <c r="J133" s="134"/>
    </row>
    <row r="134" spans="1:10">
      <c r="A134" s="10">
        <v>39</v>
      </c>
      <c r="B134" s="87" t="s">
        <v>899</v>
      </c>
      <c r="C134" s="31">
        <v>3000</v>
      </c>
      <c r="D134" s="10" t="s">
        <v>500</v>
      </c>
      <c r="E134" s="130"/>
      <c r="F134" s="131"/>
      <c r="G134" s="127">
        <f t="shared" si="23"/>
        <v>0</v>
      </c>
      <c r="H134" s="127">
        <f t="shared" si="24"/>
        <v>0</v>
      </c>
      <c r="I134" s="127">
        <f t="shared" si="25"/>
        <v>0</v>
      </c>
      <c r="J134" s="134"/>
    </row>
    <row r="135" spans="1:10">
      <c r="A135" s="10">
        <v>40</v>
      </c>
      <c r="B135" s="87" t="s">
        <v>634</v>
      </c>
      <c r="C135" s="31">
        <v>5</v>
      </c>
      <c r="D135" s="10" t="s">
        <v>22</v>
      </c>
      <c r="E135" s="130"/>
      <c r="F135" s="131"/>
      <c r="G135" s="127">
        <f t="shared" si="23"/>
        <v>0</v>
      </c>
      <c r="H135" s="127">
        <f t="shared" si="24"/>
        <v>0</v>
      </c>
      <c r="I135" s="127">
        <f t="shared" si="25"/>
        <v>0</v>
      </c>
      <c r="J135" s="134"/>
    </row>
    <row r="136" spans="1:10">
      <c r="A136" s="10">
        <v>41</v>
      </c>
      <c r="B136" s="87" t="s">
        <v>900</v>
      </c>
      <c r="C136" s="31">
        <v>3</v>
      </c>
      <c r="D136" s="41" t="s">
        <v>901</v>
      </c>
      <c r="E136" s="130"/>
      <c r="F136" s="131"/>
      <c r="G136" s="127">
        <f t="shared" si="23"/>
        <v>0</v>
      </c>
      <c r="H136" s="127">
        <f t="shared" si="24"/>
        <v>0</v>
      </c>
      <c r="I136" s="127">
        <f t="shared" si="25"/>
        <v>0</v>
      </c>
      <c r="J136" s="134"/>
    </row>
    <row r="137" spans="1:10" ht="40.5">
      <c r="A137" s="10">
        <v>42</v>
      </c>
      <c r="B137" s="86" t="s">
        <v>902</v>
      </c>
      <c r="C137" s="31">
        <v>6000</v>
      </c>
      <c r="D137" s="10" t="s">
        <v>500</v>
      </c>
      <c r="E137" s="130"/>
      <c r="F137" s="131"/>
      <c r="G137" s="127">
        <f t="shared" si="23"/>
        <v>0</v>
      </c>
      <c r="H137" s="127">
        <f t="shared" si="24"/>
        <v>0</v>
      </c>
      <c r="I137" s="127">
        <f t="shared" si="25"/>
        <v>0</v>
      </c>
      <c r="J137" s="134"/>
    </row>
    <row r="138" spans="1:10" ht="27">
      <c r="A138" s="10">
        <v>43</v>
      </c>
      <c r="B138" s="106" t="s">
        <v>635</v>
      </c>
      <c r="C138" s="31">
        <v>15</v>
      </c>
      <c r="D138" s="10" t="s">
        <v>22</v>
      </c>
      <c r="E138" s="130"/>
      <c r="F138" s="131"/>
      <c r="G138" s="127">
        <f t="shared" si="23"/>
        <v>0</v>
      </c>
      <c r="H138" s="127">
        <f>G138*0.22</f>
        <v>0</v>
      </c>
      <c r="I138" s="127">
        <f t="shared" si="25"/>
        <v>0</v>
      </c>
      <c r="J138" s="134"/>
    </row>
    <row r="139" spans="1:10" ht="27">
      <c r="A139" s="10">
        <v>44</v>
      </c>
      <c r="B139" s="106" t="s">
        <v>1056</v>
      </c>
      <c r="C139" s="31">
        <v>30</v>
      </c>
      <c r="D139" s="10" t="s">
        <v>22</v>
      </c>
      <c r="E139" s="130"/>
      <c r="F139" s="131"/>
      <c r="G139" s="127">
        <f t="shared" si="23"/>
        <v>0</v>
      </c>
      <c r="H139" s="127">
        <f t="shared" si="24"/>
        <v>0</v>
      </c>
      <c r="I139" s="127">
        <f t="shared" si="25"/>
        <v>0</v>
      </c>
      <c r="J139" s="134"/>
    </row>
    <row r="140" spans="1:10" ht="27">
      <c r="A140" s="10">
        <v>45</v>
      </c>
      <c r="B140" s="86" t="s">
        <v>1058</v>
      </c>
      <c r="C140" s="102">
        <v>100</v>
      </c>
      <c r="D140" s="10" t="s">
        <v>22</v>
      </c>
      <c r="E140" s="130"/>
      <c r="F140" s="131"/>
      <c r="G140" s="127">
        <f t="shared" si="23"/>
        <v>0</v>
      </c>
      <c r="H140" s="127">
        <f t="shared" si="24"/>
        <v>0</v>
      </c>
      <c r="I140" s="127">
        <f t="shared" si="25"/>
        <v>0</v>
      </c>
      <c r="J140" s="134"/>
    </row>
    <row r="141" spans="1:10">
      <c r="A141" s="10">
        <v>46</v>
      </c>
      <c r="B141" s="86" t="s">
        <v>636</v>
      </c>
      <c r="C141" s="82">
        <v>20</v>
      </c>
      <c r="D141" s="10" t="s">
        <v>22</v>
      </c>
      <c r="E141" s="130"/>
      <c r="F141" s="131"/>
      <c r="G141" s="127">
        <f t="shared" si="23"/>
        <v>0</v>
      </c>
      <c r="H141" s="127">
        <f t="shared" si="24"/>
        <v>0</v>
      </c>
      <c r="I141" s="127">
        <f t="shared" si="25"/>
        <v>0</v>
      </c>
      <c r="J141" s="134"/>
    </row>
    <row r="142" spans="1:10" ht="27">
      <c r="A142" s="10">
        <v>47</v>
      </c>
      <c r="B142" s="86" t="s">
        <v>1057</v>
      </c>
      <c r="C142" s="102">
        <v>80</v>
      </c>
      <c r="D142" s="10" t="s">
        <v>22</v>
      </c>
      <c r="E142" s="130"/>
      <c r="F142" s="131"/>
      <c r="G142" s="127">
        <f t="shared" si="23"/>
        <v>0</v>
      </c>
      <c r="H142" s="127">
        <f t="shared" si="24"/>
        <v>0</v>
      </c>
      <c r="I142" s="127">
        <f t="shared" si="25"/>
        <v>0</v>
      </c>
      <c r="J142" s="134"/>
    </row>
    <row r="143" spans="1:10" ht="27">
      <c r="A143" s="10">
        <v>48</v>
      </c>
      <c r="B143" s="86" t="s">
        <v>637</v>
      </c>
      <c r="C143" s="102">
        <v>90</v>
      </c>
      <c r="D143" s="10" t="s">
        <v>22</v>
      </c>
      <c r="E143" s="130"/>
      <c r="F143" s="131"/>
      <c r="G143" s="127">
        <f t="shared" si="23"/>
        <v>0</v>
      </c>
      <c r="H143" s="127">
        <f t="shared" si="24"/>
        <v>0</v>
      </c>
      <c r="I143" s="127">
        <f t="shared" si="25"/>
        <v>0</v>
      </c>
      <c r="J143" s="134"/>
    </row>
    <row r="144" spans="1:10" ht="54">
      <c r="A144" s="10">
        <v>49</v>
      </c>
      <c r="B144" s="111" t="s">
        <v>1110</v>
      </c>
      <c r="C144" s="102">
        <v>100</v>
      </c>
      <c r="D144" s="10" t="s">
        <v>22</v>
      </c>
      <c r="E144" s="130"/>
      <c r="F144" s="131"/>
      <c r="G144" s="127">
        <f t="shared" si="23"/>
        <v>0</v>
      </c>
      <c r="H144" s="127">
        <f t="shared" si="24"/>
        <v>0</v>
      </c>
      <c r="I144" s="127">
        <f t="shared" si="25"/>
        <v>0</v>
      </c>
      <c r="J144" s="134"/>
    </row>
    <row r="145" spans="1:10" ht="27">
      <c r="A145" s="10">
        <v>50</v>
      </c>
      <c r="B145" s="86" t="s">
        <v>903</v>
      </c>
      <c r="C145" s="96">
        <v>600</v>
      </c>
      <c r="D145" s="41" t="s">
        <v>22</v>
      </c>
      <c r="E145" s="130"/>
      <c r="F145" s="131"/>
      <c r="G145" s="127">
        <f t="shared" si="23"/>
        <v>0</v>
      </c>
      <c r="H145" s="127">
        <f t="shared" si="24"/>
        <v>0</v>
      </c>
      <c r="I145" s="127">
        <f t="shared" si="25"/>
        <v>0</v>
      </c>
      <c r="J145" s="134"/>
    </row>
    <row r="146" spans="1:10" ht="27">
      <c r="A146" s="10">
        <v>51</v>
      </c>
      <c r="B146" s="86" t="s">
        <v>484</v>
      </c>
      <c r="C146" s="96">
        <v>500</v>
      </c>
      <c r="D146" s="41" t="s">
        <v>22</v>
      </c>
      <c r="E146" s="130"/>
      <c r="F146" s="131"/>
      <c r="G146" s="127">
        <f t="shared" si="23"/>
        <v>0</v>
      </c>
      <c r="H146" s="127">
        <f t="shared" si="24"/>
        <v>0</v>
      </c>
      <c r="I146" s="127">
        <f t="shared" si="25"/>
        <v>0</v>
      </c>
      <c r="J146" s="134"/>
    </row>
    <row r="147" spans="1:10">
      <c r="A147" s="10">
        <v>52</v>
      </c>
      <c r="B147" s="86" t="s">
        <v>905</v>
      </c>
      <c r="C147" s="96">
        <v>6000</v>
      </c>
      <c r="D147" s="41" t="s">
        <v>500</v>
      </c>
      <c r="E147" s="130"/>
      <c r="F147" s="131"/>
      <c r="G147" s="127">
        <f t="shared" si="23"/>
        <v>0</v>
      </c>
      <c r="H147" s="127">
        <f t="shared" si="24"/>
        <v>0</v>
      </c>
      <c r="I147" s="127">
        <f t="shared" si="25"/>
        <v>0</v>
      </c>
      <c r="J147" s="134"/>
    </row>
    <row r="148" spans="1:10">
      <c r="A148" s="10">
        <v>53</v>
      </c>
      <c r="B148" s="86" t="s">
        <v>911</v>
      </c>
      <c r="C148" s="96">
        <v>200</v>
      </c>
      <c r="D148" s="41" t="s">
        <v>22</v>
      </c>
      <c r="E148" s="130"/>
      <c r="F148" s="131"/>
      <c r="G148" s="127">
        <f t="shared" si="23"/>
        <v>0</v>
      </c>
      <c r="H148" s="127">
        <f t="shared" si="24"/>
        <v>0</v>
      </c>
      <c r="I148" s="127">
        <f t="shared" si="25"/>
        <v>0</v>
      </c>
      <c r="J148" s="134"/>
    </row>
    <row r="149" spans="1:10">
      <c r="A149" s="10">
        <v>54</v>
      </c>
      <c r="B149" s="86" t="s">
        <v>906</v>
      </c>
      <c r="C149" s="96">
        <v>2</v>
      </c>
      <c r="D149" s="41" t="s">
        <v>22</v>
      </c>
      <c r="E149" s="130"/>
      <c r="F149" s="131"/>
      <c r="G149" s="127">
        <f t="shared" si="23"/>
        <v>0</v>
      </c>
      <c r="H149" s="127">
        <f t="shared" si="24"/>
        <v>0</v>
      </c>
      <c r="I149" s="127">
        <f t="shared" si="25"/>
        <v>0</v>
      </c>
      <c r="J149" s="134"/>
    </row>
    <row r="150" spans="1:10" ht="27">
      <c r="A150" s="10">
        <v>55</v>
      </c>
      <c r="B150" s="86" t="s">
        <v>907</v>
      </c>
      <c r="C150" s="96">
        <v>20</v>
      </c>
      <c r="D150" s="41" t="s">
        <v>22</v>
      </c>
      <c r="E150" s="130"/>
      <c r="F150" s="131"/>
      <c r="G150" s="127">
        <f t="shared" si="23"/>
        <v>0</v>
      </c>
      <c r="H150" s="127">
        <f t="shared" si="24"/>
        <v>0</v>
      </c>
      <c r="I150" s="127">
        <f t="shared" si="25"/>
        <v>0</v>
      </c>
      <c r="J150" s="134"/>
    </row>
    <row r="151" spans="1:10" ht="27">
      <c r="A151" s="10">
        <v>56</v>
      </c>
      <c r="B151" s="86" t="s">
        <v>1059</v>
      </c>
      <c r="C151" s="96">
        <v>300</v>
      </c>
      <c r="D151" s="41" t="s">
        <v>22</v>
      </c>
      <c r="E151" s="130"/>
      <c r="F151" s="131"/>
      <c r="G151" s="127">
        <f t="shared" si="23"/>
        <v>0</v>
      </c>
      <c r="H151" s="127">
        <f t="shared" si="24"/>
        <v>0</v>
      </c>
      <c r="I151" s="127">
        <f t="shared" si="25"/>
        <v>0</v>
      </c>
      <c r="J151" s="134"/>
    </row>
    <row r="152" spans="1:10">
      <c r="A152" s="10">
        <v>57</v>
      </c>
      <c r="B152" s="86" t="s">
        <v>908</v>
      </c>
      <c r="C152" s="96">
        <v>50</v>
      </c>
      <c r="D152" s="41" t="s">
        <v>22</v>
      </c>
      <c r="E152" s="130"/>
      <c r="F152" s="131"/>
      <c r="G152" s="127">
        <f t="shared" si="23"/>
        <v>0</v>
      </c>
      <c r="H152" s="127">
        <f t="shared" si="24"/>
        <v>0</v>
      </c>
      <c r="I152" s="127">
        <f t="shared" si="25"/>
        <v>0</v>
      </c>
      <c r="J152" s="134"/>
    </row>
    <row r="153" spans="1:10">
      <c r="A153" s="10">
        <v>58</v>
      </c>
      <c r="B153" s="86" t="s">
        <v>1060</v>
      </c>
      <c r="C153" s="96">
        <v>5</v>
      </c>
      <c r="D153" s="41" t="s">
        <v>22</v>
      </c>
      <c r="E153" s="130"/>
      <c r="F153" s="131"/>
      <c r="G153" s="127">
        <f t="shared" si="23"/>
        <v>0</v>
      </c>
      <c r="H153" s="127">
        <f t="shared" si="24"/>
        <v>0</v>
      </c>
      <c r="I153" s="127">
        <f t="shared" si="25"/>
        <v>0</v>
      </c>
      <c r="J153" s="134"/>
    </row>
    <row r="154" spans="1:10">
      <c r="A154" s="10">
        <v>59</v>
      </c>
      <c r="B154" s="86" t="s">
        <v>912</v>
      </c>
      <c r="C154" s="96">
        <v>5</v>
      </c>
      <c r="D154" s="41" t="s">
        <v>22</v>
      </c>
      <c r="E154" s="130"/>
      <c r="F154" s="131"/>
      <c r="G154" s="127">
        <f t="shared" si="23"/>
        <v>0</v>
      </c>
      <c r="H154" s="127">
        <f t="shared" si="24"/>
        <v>0</v>
      </c>
      <c r="I154" s="127">
        <f t="shared" si="25"/>
        <v>0</v>
      </c>
      <c r="J154" s="134"/>
    </row>
    <row r="155" spans="1:10" ht="27">
      <c r="A155" s="10">
        <v>60</v>
      </c>
      <c r="B155" s="86" t="s">
        <v>1063</v>
      </c>
      <c r="C155" s="96">
        <v>100</v>
      </c>
      <c r="D155" s="41" t="s">
        <v>22</v>
      </c>
      <c r="E155" s="130"/>
      <c r="F155" s="131"/>
      <c r="G155" s="127">
        <f t="shared" si="23"/>
        <v>0</v>
      </c>
      <c r="H155" s="127">
        <f t="shared" si="24"/>
        <v>0</v>
      </c>
      <c r="I155" s="127">
        <f t="shared" si="25"/>
        <v>0</v>
      </c>
      <c r="J155" s="134"/>
    </row>
    <row r="156" spans="1:10">
      <c r="A156" s="10">
        <v>61</v>
      </c>
      <c r="B156" s="86" t="s">
        <v>1061</v>
      </c>
      <c r="C156" s="96">
        <v>100</v>
      </c>
      <c r="D156" s="41" t="s">
        <v>22</v>
      </c>
      <c r="E156" s="130"/>
      <c r="F156" s="131"/>
      <c r="G156" s="127">
        <f t="shared" si="23"/>
        <v>0</v>
      </c>
      <c r="H156" s="127">
        <f t="shared" si="24"/>
        <v>0</v>
      </c>
      <c r="I156" s="127">
        <f t="shared" si="25"/>
        <v>0</v>
      </c>
      <c r="J156" s="134"/>
    </row>
    <row r="157" spans="1:10">
      <c r="A157" s="10">
        <v>62</v>
      </c>
      <c r="B157" s="86" t="s">
        <v>1062</v>
      </c>
      <c r="C157" s="96">
        <v>100</v>
      </c>
      <c r="D157" s="41" t="s">
        <v>22</v>
      </c>
      <c r="E157" s="130"/>
      <c r="F157" s="131"/>
      <c r="G157" s="127">
        <f t="shared" si="23"/>
        <v>0</v>
      </c>
      <c r="H157" s="127">
        <f t="shared" si="24"/>
        <v>0</v>
      </c>
      <c r="I157" s="127">
        <f t="shared" si="25"/>
        <v>0</v>
      </c>
      <c r="J157" s="134"/>
    </row>
    <row r="158" spans="1:10" ht="27">
      <c r="A158" s="10">
        <v>63</v>
      </c>
      <c r="B158" s="86" t="s">
        <v>1064</v>
      </c>
      <c r="C158" s="96">
        <v>20</v>
      </c>
      <c r="D158" s="41" t="s">
        <v>22</v>
      </c>
      <c r="E158" s="130"/>
      <c r="F158" s="131"/>
      <c r="G158" s="127">
        <f t="shared" ref="G158:G178" si="28">C158*ROUND(F158, 4)</f>
        <v>0</v>
      </c>
      <c r="H158" s="127">
        <f t="shared" ref="H158:H179" si="29">G158*0.095</f>
        <v>0</v>
      </c>
      <c r="I158" s="127">
        <f t="shared" ref="I158:I178" si="30">G158+H158</f>
        <v>0</v>
      </c>
      <c r="J158" s="134"/>
    </row>
    <row r="159" spans="1:10" ht="27">
      <c r="A159" s="10">
        <v>64</v>
      </c>
      <c r="B159" s="86" t="s">
        <v>1065</v>
      </c>
      <c r="C159" s="96">
        <v>50</v>
      </c>
      <c r="D159" s="41" t="s">
        <v>22</v>
      </c>
      <c r="E159" s="130"/>
      <c r="F159" s="131"/>
      <c r="G159" s="127">
        <f t="shared" si="28"/>
        <v>0</v>
      </c>
      <c r="H159" s="127">
        <f t="shared" si="29"/>
        <v>0</v>
      </c>
      <c r="I159" s="127">
        <f t="shared" si="30"/>
        <v>0</v>
      </c>
      <c r="J159" s="134"/>
    </row>
    <row r="160" spans="1:10" ht="27">
      <c r="A160" s="10">
        <v>65</v>
      </c>
      <c r="B160" s="86" t="s">
        <v>913</v>
      </c>
      <c r="C160" s="96">
        <v>5600</v>
      </c>
      <c r="D160" s="41" t="s">
        <v>186</v>
      </c>
      <c r="E160" s="130"/>
      <c r="F160" s="131"/>
      <c r="G160" s="127">
        <f t="shared" si="28"/>
        <v>0</v>
      </c>
      <c r="H160" s="127">
        <f t="shared" si="29"/>
        <v>0</v>
      </c>
      <c r="I160" s="127">
        <f t="shared" si="30"/>
        <v>0</v>
      </c>
      <c r="J160" s="134"/>
    </row>
    <row r="161" spans="1:10">
      <c r="A161" s="10">
        <v>66</v>
      </c>
      <c r="B161" s="86" t="s">
        <v>914</v>
      </c>
      <c r="C161" s="96">
        <v>3000</v>
      </c>
      <c r="D161" s="41" t="s">
        <v>186</v>
      </c>
      <c r="E161" s="130"/>
      <c r="F161" s="131"/>
      <c r="G161" s="127">
        <f t="shared" si="28"/>
        <v>0</v>
      </c>
      <c r="H161" s="127">
        <f t="shared" si="29"/>
        <v>0</v>
      </c>
      <c r="I161" s="127">
        <f t="shared" si="30"/>
        <v>0</v>
      </c>
      <c r="J161" s="134"/>
    </row>
    <row r="162" spans="1:10">
      <c r="A162" s="10">
        <v>67</v>
      </c>
      <c r="B162" s="86" t="s">
        <v>1066</v>
      </c>
      <c r="C162" s="96">
        <v>50</v>
      </c>
      <c r="D162" s="41" t="s">
        <v>22</v>
      </c>
      <c r="E162" s="130"/>
      <c r="F162" s="131"/>
      <c r="G162" s="127">
        <f t="shared" si="28"/>
        <v>0</v>
      </c>
      <c r="H162" s="127">
        <f t="shared" si="29"/>
        <v>0</v>
      </c>
      <c r="I162" s="127">
        <f t="shared" si="30"/>
        <v>0</v>
      </c>
      <c r="J162" s="134"/>
    </row>
    <row r="163" spans="1:10">
      <c r="A163" s="10">
        <v>68</v>
      </c>
      <c r="B163" s="86" t="s">
        <v>1067</v>
      </c>
      <c r="C163" s="96">
        <v>50</v>
      </c>
      <c r="D163" s="41" t="s">
        <v>22</v>
      </c>
      <c r="E163" s="130"/>
      <c r="F163" s="131"/>
      <c r="G163" s="127">
        <f t="shared" si="28"/>
        <v>0</v>
      </c>
      <c r="H163" s="127">
        <f t="shared" si="29"/>
        <v>0</v>
      </c>
      <c r="I163" s="127">
        <f t="shared" si="30"/>
        <v>0</v>
      </c>
      <c r="J163" s="134"/>
    </row>
    <row r="164" spans="1:10">
      <c r="A164" s="10">
        <v>69</v>
      </c>
      <c r="B164" s="86" t="s">
        <v>1068</v>
      </c>
      <c r="C164" s="96">
        <v>50</v>
      </c>
      <c r="D164" s="41" t="s">
        <v>22</v>
      </c>
      <c r="E164" s="130"/>
      <c r="F164" s="131"/>
      <c r="G164" s="127">
        <f t="shared" si="28"/>
        <v>0</v>
      </c>
      <c r="H164" s="127">
        <f t="shared" si="29"/>
        <v>0</v>
      </c>
      <c r="I164" s="127">
        <f t="shared" si="30"/>
        <v>0</v>
      </c>
      <c r="J164" s="134"/>
    </row>
    <row r="165" spans="1:10">
      <c r="A165" s="10">
        <v>70</v>
      </c>
      <c r="B165" s="86" t="s">
        <v>1069</v>
      </c>
      <c r="C165" s="96">
        <v>30</v>
      </c>
      <c r="D165" s="41" t="s">
        <v>22</v>
      </c>
      <c r="E165" s="130"/>
      <c r="F165" s="131"/>
      <c r="G165" s="127">
        <f t="shared" si="28"/>
        <v>0</v>
      </c>
      <c r="H165" s="127">
        <f t="shared" si="29"/>
        <v>0</v>
      </c>
      <c r="I165" s="127">
        <f t="shared" si="30"/>
        <v>0</v>
      </c>
      <c r="J165" s="134"/>
    </row>
    <row r="166" spans="1:10" ht="27">
      <c r="A166" s="10">
        <v>71</v>
      </c>
      <c r="B166" s="86" t="s">
        <v>1070</v>
      </c>
      <c r="C166" s="96">
        <v>15</v>
      </c>
      <c r="D166" s="41" t="s">
        <v>22</v>
      </c>
      <c r="E166" s="130"/>
      <c r="F166" s="131"/>
      <c r="G166" s="127">
        <f t="shared" si="28"/>
        <v>0</v>
      </c>
      <c r="H166" s="127">
        <f t="shared" si="29"/>
        <v>0</v>
      </c>
      <c r="I166" s="127">
        <f t="shared" si="30"/>
        <v>0</v>
      </c>
      <c r="J166" s="134"/>
    </row>
    <row r="167" spans="1:10">
      <c r="A167" s="10">
        <v>72</v>
      </c>
      <c r="B167" s="86" t="s">
        <v>920</v>
      </c>
      <c r="C167" s="96">
        <v>100</v>
      </c>
      <c r="D167" s="41" t="s">
        <v>22</v>
      </c>
      <c r="E167" s="130"/>
      <c r="F167" s="131"/>
      <c r="G167" s="127">
        <f t="shared" si="28"/>
        <v>0</v>
      </c>
      <c r="H167" s="127">
        <f t="shared" si="29"/>
        <v>0</v>
      </c>
      <c r="I167" s="127">
        <f t="shared" si="30"/>
        <v>0</v>
      </c>
      <c r="J167" s="134"/>
    </row>
    <row r="168" spans="1:10">
      <c r="A168" s="10">
        <v>73</v>
      </c>
      <c r="B168" s="86" t="s">
        <v>921</v>
      </c>
      <c r="C168" s="96">
        <v>60</v>
      </c>
      <c r="D168" s="41" t="s">
        <v>22</v>
      </c>
      <c r="E168" s="130"/>
      <c r="F168" s="131"/>
      <c r="G168" s="127">
        <f t="shared" si="28"/>
        <v>0</v>
      </c>
      <c r="H168" s="127">
        <f t="shared" si="29"/>
        <v>0</v>
      </c>
      <c r="I168" s="127">
        <f t="shared" si="30"/>
        <v>0</v>
      </c>
      <c r="J168" s="134"/>
    </row>
    <row r="169" spans="1:10" ht="27">
      <c r="A169" s="10">
        <v>74</v>
      </c>
      <c r="B169" s="86" t="s">
        <v>922</v>
      </c>
      <c r="C169" s="96">
        <v>50</v>
      </c>
      <c r="D169" s="41" t="s">
        <v>22</v>
      </c>
      <c r="E169" s="130"/>
      <c r="F169" s="131"/>
      <c r="G169" s="127">
        <f t="shared" si="28"/>
        <v>0</v>
      </c>
      <c r="H169" s="127">
        <f t="shared" si="29"/>
        <v>0</v>
      </c>
      <c r="I169" s="127">
        <f t="shared" si="30"/>
        <v>0</v>
      </c>
      <c r="J169" s="134"/>
    </row>
    <row r="170" spans="1:10" ht="27">
      <c r="A170" s="10">
        <v>75</v>
      </c>
      <c r="B170" s="86" t="s">
        <v>923</v>
      </c>
      <c r="C170" s="96">
        <v>50</v>
      </c>
      <c r="D170" s="41" t="s">
        <v>22</v>
      </c>
      <c r="E170" s="130"/>
      <c r="F170" s="131"/>
      <c r="G170" s="127">
        <f t="shared" si="28"/>
        <v>0</v>
      </c>
      <c r="H170" s="127">
        <f t="shared" si="29"/>
        <v>0</v>
      </c>
      <c r="I170" s="127">
        <f t="shared" si="30"/>
        <v>0</v>
      </c>
      <c r="J170" s="134"/>
    </row>
    <row r="171" spans="1:10" ht="27">
      <c r="A171" s="10">
        <v>76</v>
      </c>
      <c r="B171" s="86" t="s">
        <v>925</v>
      </c>
      <c r="C171" s="96">
        <v>60</v>
      </c>
      <c r="D171" s="41" t="s">
        <v>22</v>
      </c>
      <c r="E171" s="130"/>
      <c r="F171" s="131"/>
      <c r="G171" s="127">
        <f t="shared" si="28"/>
        <v>0</v>
      </c>
      <c r="H171" s="127">
        <f t="shared" si="29"/>
        <v>0</v>
      </c>
      <c r="I171" s="127">
        <f t="shared" si="30"/>
        <v>0</v>
      </c>
      <c r="J171" s="134"/>
    </row>
    <row r="172" spans="1:10" ht="27">
      <c r="A172" s="10">
        <v>77</v>
      </c>
      <c r="B172" s="86" t="s">
        <v>926</v>
      </c>
      <c r="C172" s="96">
        <v>60</v>
      </c>
      <c r="D172" s="41" t="s">
        <v>22</v>
      </c>
      <c r="E172" s="130"/>
      <c r="F172" s="131"/>
      <c r="G172" s="127">
        <f t="shared" si="28"/>
        <v>0</v>
      </c>
      <c r="H172" s="127">
        <f t="shared" si="29"/>
        <v>0</v>
      </c>
      <c r="I172" s="127">
        <f t="shared" si="30"/>
        <v>0</v>
      </c>
      <c r="J172" s="134"/>
    </row>
    <row r="173" spans="1:10" ht="27">
      <c r="A173" s="10">
        <v>78</v>
      </c>
      <c r="B173" s="86" t="s">
        <v>924</v>
      </c>
      <c r="C173" s="96">
        <v>50</v>
      </c>
      <c r="D173" s="41" t="s">
        <v>22</v>
      </c>
      <c r="E173" s="130"/>
      <c r="F173" s="131"/>
      <c r="G173" s="127">
        <f t="shared" si="28"/>
        <v>0</v>
      </c>
      <c r="H173" s="127">
        <f t="shared" si="29"/>
        <v>0</v>
      </c>
      <c r="I173" s="127">
        <f t="shared" si="30"/>
        <v>0</v>
      </c>
      <c r="J173" s="134"/>
    </row>
    <row r="174" spans="1:10">
      <c r="A174" s="10">
        <v>79</v>
      </c>
      <c r="B174" s="86" t="s">
        <v>915</v>
      </c>
      <c r="C174" s="96">
        <v>300</v>
      </c>
      <c r="D174" s="41" t="s">
        <v>22</v>
      </c>
      <c r="E174" s="130"/>
      <c r="F174" s="131"/>
      <c r="G174" s="127">
        <f t="shared" si="28"/>
        <v>0</v>
      </c>
      <c r="H174" s="127">
        <f t="shared" si="29"/>
        <v>0</v>
      </c>
      <c r="I174" s="127">
        <f t="shared" si="30"/>
        <v>0</v>
      </c>
      <c r="J174" s="134"/>
    </row>
    <row r="175" spans="1:10" ht="27">
      <c r="A175" s="10">
        <v>80</v>
      </c>
      <c r="B175" s="86" t="s">
        <v>927</v>
      </c>
      <c r="C175" s="96">
        <v>4000</v>
      </c>
      <c r="D175" s="41" t="s">
        <v>500</v>
      </c>
      <c r="E175" s="130"/>
      <c r="F175" s="131"/>
      <c r="G175" s="127">
        <f t="shared" si="28"/>
        <v>0</v>
      </c>
      <c r="H175" s="127">
        <f t="shared" si="29"/>
        <v>0</v>
      </c>
      <c r="I175" s="127">
        <f t="shared" si="30"/>
        <v>0</v>
      </c>
      <c r="J175" s="134"/>
    </row>
    <row r="176" spans="1:10" ht="27">
      <c r="A176" s="10">
        <v>81</v>
      </c>
      <c r="B176" s="86" t="s">
        <v>929</v>
      </c>
      <c r="C176" s="96">
        <v>40</v>
      </c>
      <c r="D176" s="41" t="s">
        <v>22</v>
      </c>
      <c r="E176" s="130"/>
      <c r="F176" s="131"/>
      <c r="G176" s="127">
        <f t="shared" si="28"/>
        <v>0</v>
      </c>
      <c r="H176" s="127">
        <f t="shared" si="29"/>
        <v>0</v>
      </c>
      <c r="I176" s="127">
        <f t="shared" si="30"/>
        <v>0</v>
      </c>
      <c r="J176" s="134"/>
    </row>
    <row r="177" spans="1:10" ht="27">
      <c r="A177" s="10">
        <v>82</v>
      </c>
      <c r="B177" s="86" t="s">
        <v>1109</v>
      </c>
      <c r="C177" s="96">
        <v>60</v>
      </c>
      <c r="D177" s="41" t="s">
        <v>22</v>
      </c>
      <c r="E177" s="130"/>
      <c r="F177" s="131"/>
      <c r="G177" s="127">
        <f t="shared" si="28"/>
        <v>0</v>
      </c>
      <c r="H177" s="127">
        <f t="shared" si="29"/>
        <v>0</v>
      </c>
      <c r="I177" s="127">
        <f t="shared" si="30"/>
        <v>0</v>
      </c>
      <c r="J177" s="134"/>
    </row>
    <row r="178" spans="1:10" ht="27">
      <c r="A178" s="10">
        <v>83</v>
      </c>
      <c r="B178" s="86" t="s">
        <v>928</v>
      </c>
      <c r="C178" s="96">
        <v>6000</v>
      </c>
      <c r="D178" s="41" t="s">
        <v>500</v>
      </c>
      <c r="E178" s="130"/>
      <c r="F178" s="131"/>
      <c r="G178" s="127">
        <f t="shared" si="28"/>
        <v>0</v>
      </c>
      <c r="H178" s="127">
        <f t="shared" si="29"/>
        <v>0</v>
      </c>
      <c r="I178" s="127">
        <f t="shared" si="30"/>
        <v>0</v>
      </c>
      <c r="J178" s="134"/>
    </row>
    <row r="179" spans="1:10">
      <c r="A179" s="10">
        <v>84</v>
      </c>
      <c r="B179" s="86" t="s">
        <v>486</v>
      </c>
      <c r="C179" s="96">
        <v>400</v>
      </c>
      <c r="D179" s="41" t="s">
        <v>22</v>
      </c>
      <c r="E179" s="130"/>
      <c r="F179" s="131"/>
      <c r="G179" s="127">
        <f>C179*ROUND(F179, 4)</f>
        <v>0</v>
      </c>
      <c r="H179" s="127">
        <f t="shared" si="29"/>
        <v>0</v>
      </c>
      <c r="I179" s="127">
        <f>G179+H179</f>
        <v>0</v>
      </c>
      <c r="J179" s="134"/>
    </row>
    <row r="180" spans="1:10">
      <c r="A180" s="15"/>
      <c r="B180" s="43" t="s">
        <v>974</v>
      </c>
      <c r="C180" s="17" t="s">
        <v>16</v>
      </c>
      <c r="D180" s="17" t="s">
        <v>16</v>
      </c>
      <c r="E180" s="17" t="s">
        <v>16</v>
      </c>
      <c r="F180" s="18" t="s">
        <v>16</v>
      </c>
      <c r="G180" s="128">
        <f>SUM(G96:G179)</f>
        <v>0</v>
      </c>
      <c r="H180" s="128">
        <f>SUM(H96:H179)</f>
        <v>0</v>
      </c>
      <c r="I180" s="128">
        <f>SUM(I96:I179)</f>
        <v>0</v>
      </c>
      <c r="J180" s="20">
        <f>SUM(J96:J179)</f>
        <v>0</v>
      </c>
    </row>
    <row r="181" spans="1:10" ht="23.1" customHeight="1">
      <c r="A181" s="185" t="s">
        <v>61</v>
      </c>
      <c r="B181" s="185"/>
      <c r="C181" s="185"/>
      <c r="D181" s="185"/>
      <c r="E181" s="185"/>
      <c r="F181" s="185"/>
      <c r="G181" s="185"/>
      <c r="H181" s="185"/>
      <c r="I181" s="185"/>
      <c r="J181" s="185"/>
    </row>
    <row r="182" spans="1:10" ht="23.1" customHeight="1">
      <c r="A182" s="183" t="s">
        <v>62</v>
      </c>
      <c r="B182" s="184"/>
      <c r="C182" s="184"/>
      <c r="D182" s="184"/>
      <c r="E182" s="184"/>
      <c r="F182" s="184"/>
      <c r="G182" s="184"/>
      <c r="H182" s="184"/>
      <c r="I182" s="184"/>
      <c r="J182" s="184"/>
    </row>
    <row r="183" spans="1:10" ht="23.1" customHeight="1">
      <c r="A183" s="21" t="s">
        <v>63</v>
      </c>
      <c r="B183" s="3"/>
      <c r="C183" s="3"/>
      <c r="D183" s="3"/>
      <c r="E183" s="3"/>
      <c r="F183" s="3"/>
      <c r="G183" s="3"/>
      <c r="H183" s="3"/>
      <c r="I183" s="3"/>
      <c r="J183" s="3"/>
    </row>
    <row r="184" spans="1:10" ht="23.1" customHeight="1">
      <c r="A184" s="183" t="s">
        <v>64</v>
      </c>
      <c r="B184" s="183"/>
      <c r="C184" s="183"/>
      <c r="D184" s="183"/>
      <c r="E184" s="183"/>
      <c r="F184" s="183"/>
      <c r="G184" s="183"/>
      <c r="H184" s="183"/>
      <c r="I184" s="183"/>
      <c r="J184" s="183"/>
    </row>
    <row r="185" spans="1:10" ht="23.1" customHeight="1">
      <c r="A185" s="183" t="s">
        <v>904</v>
      </c>
      <c r="B185" s="183"/>
      <c r="C185" s="183"/>
      <c r="D185" s="183"/>
      <c r="E185" s="183"/>
      <c r="F185" s="183"/>
      <c r="G185" s="183"/>
      <c r="H185" s="183"/>
      <c r="I185" s="183"/>
      <c r="J185" s="183"/>
    </row>
    <row r="186" spans="1:10" ht="23.1" customHeight="1">
      <c r="A186" s="21" t="s">
        <v>66</v>
      </c>
      <c r="B186" s="22"/>
      <c r="C186" s="22"/>
      <c r="D186" s="22"/>
      <c r="E186" s="22"/>
      <c r="F186" s="22"/>
      <c r="G186" s="22"/>
      <c r="H186" s="22"/>
      <c r="I186" s="22"/>
      <c r="J186" s="22"/>
    </row>
    <row r="187" spans="1:10" ht="23.1" customHeight="1">
      <c r="A187" s="21" t="s">
        <v>67</v>
      </c>
      <c r="B187" s="22"/>
      <c r="C187" s="22"/>
      <c r="D187" s="22"/>
      <c r="E187" s="22"/>
      <c r="F187" s="22"/>
      <c r="G187" s="22"/>
      <c r="H187" s="22"/>
      <c r="I187" s="22"/>
      <c r="J187" s="22"/>
    </row>
    <row r="188" spans="1:10" ht="23.1" customHeight="1">
      <c r="A188" s="183" t="s">
        <v>68</v>
      </c>
      <c r="B188" s="184"/>
      <c r="C188" s="184"/>
      <c r="D188" s="184"/>
      <c r="E188" s="184"/>
      <c r="F188" s="184"/>
      <c r="G188" s="184"/>
      <c r="H188" s="184"/>
      <c r="I188" s="184"/>
      <c r="J188" s="184"/>
    </row>
    <row r="189" spans="1:10" ht="23.1" customHeight="1">
      <c r="A189" s="183" t="s">
        <v>69</v>
      </c>
      <c r="B189" s="183"/>
      <c r="C189" s="183"/>
      <c r="D189" s="183"/>
      <c r="E189" s="183"/>
      <c r="F189" s="183"/>
      <c r="G189" s="183"/>
      <c r="H189" s="183"/>
      <c r="I189" s="183"/>
      <c r="J189" s="183"/>
    </row>
    <row r="190" spans="1:10" ht="23.1" customHeight="1">
      <c r="A190" s="23" t="s">
        <v>70</v>
      </c>
      <c r="B190" s="24"/>
      <c r="C190" s="23"/>
      <c r="D190" s="23"/>
      <c r="E190" s="23"/>
      <c r="F190" s="23"/>
      <c r="G190" s="23"/>
      <c r="H190" s="23"/>
      <c r="I190" s="23"/>
      <c r="J190" s="23"/>
    </row>
  </sheetData>
  <mergeCells count="15">
    <mergeCell ref="A185:J185"/>
    <mergeCell ref="A188:J188"/>
    <mergeCell ref="A189:J189"/>
    <mergeCell ref="A46:J46"/>
    <mergeCell ref="A85:J85"/>
    <mergeCell ref="A95:J95"/>
    <mergeCell ref="A181:J181"/>
    <mergeCell ref="A182:J182"/>
    <mergeCell ref="A184:J184"/>
    <mergeCell ref="A15:J15"/>
    <mergeCell ref="A1:C1"/>
    <mergeCell ref="F1:J1"/>
    <mergeCell ref="A2:E2"/>
    <mergeCell ref="F2:J2"/>
    <mergeCell ref="A5:J5"/>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13 J16:J44 J86:J93 J47:J83 J96:J179" xr:uid="{0C2D0E73-A6FD-4728-89C0-204265A2F730}">
      <formula1>1</formula1>
    </dataValidation>
  </dataValidation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55615-99D0-4EF5-BFEB-43D6B52B1F66}">
  <dimension ref="A1:J96"/>
  <sheetViews>
    <sheetView tabSelected="1" topLeftCell="A76" zoomScaleNormal="100" workbookViewId="0">
      <selection activeCell="I6" sqref="I6"/>
    </sheetView>
  </sheetViews>
  <sheetFormatPr defaultRowHeight="14.25"/>
  <cols>
    <col min="2" max="2" width="23.875" customWidth="1"/>
  </cols>
  <sheetData>
    <row r="1" spans="1:10" ht="15">
      <c r="A1" s="174"/>
      <c r="B1" s="174"/>
      <c r="C1" s="174"/>
      <c r="D1" s="1"/>
      <c r="E1" s="2"/>
      <c r="F1" s="175" t="s">
        <v>71</v>
      </c>
      <c r="G1" s="176"/>
      <c r="H1" s="176"/>
      <c r="I1" s="176"/>
    </row>
    <row r="2" spans="1:10">
      <c r="A2" s="177" t="s">
        <v>0</v>
      </c>
      <c r="B2" s="177"/>
      <c r="C2" s="177"/>
      <c r="D2" s="177"/>
      <c r="E2" s="177"/>
      <c r="F2" s="177"/>
      <c r="G2" s="177"/>
      <c r="H2" s="177"/>
      <c r="I2" s="177"/>
    </row>
    <row r="3" spans="1:10" ht="67.5">
      <c r="A3" s="4" t="s">
        <v>1</v>
      </c>
      <c r="B3" s="4" t="s">
        <v>2</v>
      </c>
      <c r="C3" s="5" t="s">
        <v>3</v>
      </c>
      <c r="D3" s="5" t="s">
        <v>4</v>
      </c>
      <c r="E3" s="6" t="s">
        <v>5</v>
      </c>
      <c r="F3" s="6" t="s">
        <v>6</v>
      </c>
      <c r="G3" s="6" t="s">
        <v>7</v>
      </c>
      <c r="H3" s="6" t="s">
        <v>8</v>
      </c>
      <c r="I3" s="6" t="s">
        <v>9</v>
      </c>
      <c r="J3" s="27" t="s">
        <v>10</v>
      </c>
    </row>
    <row r="4" spans="1:10" ht="22.5">
      <c r="A4" s="7">
        <v>1</v>
      </c>
      <c r="B4" s="7">
        <v>2</v>
      </c>
      <c r="C4" s="8">
        <v>3</v>
      </c>
      <c r="D4" s="8">
        <v>4</v>
      </c>
      <c r="E4" s="8">
        <v>5</v>
      </c>
      <c r="F4" s="8">
        <v>6</v>
      </c>
      <c r="G4" s="9" t="s">
        <v>11</v>
      </c>
      <c r="H4" s="8" t="s">
        <v>12</v>
      </c>
      <c r="I4" s="9" t="s">
        <v>13</v>
      </c>
      <c r="J4" s="29">
        <v>10</v>
      </c>
    </row>
    <row r="5" spans="1:10" ht="14.25" customHeight="1">
      <c r="A5" s="186" t="s">
        <v>1104</v>
      </c>
      <c r="B5" s="186"/>
      <c r="C5" s="186"/>
      <c r="D5" s="186"/>
      <c r="E5" s="186"/>
      <c r="F5" s="186"/>
      <c r="G5" s="186"/>
      <c r="H5" s="186"/>
      <c r="I5" s="186"/>
      <c r="J5" s="171"/>
    </row>
    <row r="6" spans="1:10" ht="27">
      <c r="A6" s="64">
        <v>1</v>
      </c>
      <c r="B6" s="109" t="s">
        <v>1071</v>
      </c>
      <c r="C6" s="108">
        <v>10</v>
      </c>
      <c r="D6" s="65" t="s">
        <v>22</v>
      </c>
      <c r="E6" s="169"/>
      <c r="F6" s="170"/>
      <c r="G6" s="150">
        <f>C6*ROUND(F6, 4)</f>
        <v>0</v>
      </c>
      <c r="H6" s="150">
        <f t="shared" ref="H6" si="0">G6*0.095</f>
        <v>0</v>
      </c>
      <c r="I6" s="150">
        <f t="shared" ref="I6" si="1">+G6+H6</f>
        <v>0</v>
      </c>
      <c r="J6" s="134"/>
    </row>
    <row r="7" spans="1:10" ht="27">
      <c r="A7" s="64">
        <v>2</v>
      </c>
      <c r="B7" s="117" t="s">
        <v>1072</v>
      </c>
      <c r="C7" s="108">
        <v>10</v>
      </c>
      <c r="D7" s="65" t="s">
        <v>22</v>
      </c>
      <c r="E7" s="169"/>
      <c r="F7" s="170"/>
      <c r="G7" s="150">
        <f t="shared" ref="G7:G70" si="2">C7*ROUND(F7, 4)</f>
        <v>0</v>
      </c>
      <c r="H7" s="150">
        <f t="shared" ref="H7:H70" si="3">G7*0.095</f>
        <v>0</v>
      </c>
      <c r="I7" s="150">
        <f t="shared" ref="I7:I70" si="4">+G7+H7</f>
        <v>0</v>
      </c>
      <c r="J7" s="134"/>
    </row>
    <row r="8" spans="1:10" ht="27">
      <c r="A8" s="64">
        <v>3</v>
      </c>
      <c r="B8" s="109" t="s">
        <v>1073</v>
      </c>
      <c r="C8" s="108">
        <v>10</v>
      </c>
      <c r="D8" s="65" t="s">
        <v>22</v>
      </c>
      <c r="E8" s="169"/>
      <c r="F8" s="170"/>
      <c r="G8" s="150">
        <f t="shared" si="2"/>
        <v>0</v>
      </c>
      <c r="H8" s="150">
        <f t="shared" si="3"/>
        <v>0</v>
      </c>
      <c r="I8" s="150">
        <f t="shared" si="4"/>
        <v>0</v>
      </c>
      <c r="J8" s="134"/>
    </row>
    <row r="9" spans="1:10" ht="27">
      <c r="A9" s="64">
        <v>4</v>
      </c>
      <c r="B9" s="109" t="s">
        <v>1075</v>
      </c>
      <c r="C9" s="108">
        <v>1</v>
      </c>
      <c r="D9" s="65" t="s">
        <v>22</v>
      </c>
      <c r="E9" s="169"/>
      <c r="F9" s="170"/>
      <c r="G9" s="150">
        <f t="shared" si="2"/>
        <v>0</v>
      </c>
      <c r="H9" s="150">
        <f t="shared" si="3"/>
        <v>0</v>
      </c>
      <c r="I9" s="150">
        <f t="shared" si="4"/>
        <v>0</v>
      </c>
      <c r="J9" s="134"/>
    </row>
    <row r="10" spans="1:10">
      <c r="A10" s="64">
        <v>5</v>
      </c>
      <c r="B10" s="109" t="s">
        <v>1074</v>
      </c>
      <c r="C10" s="108">
        <v>3</v>
      </c>
      <c r="D10" s="65" t="s">
        <v>22</v>
      </c>
      <c r="E10" s="169"/>
      <c r="F10" s="170"/>
      <c r="G10" s="150">
        <f t="shared" si="2"/>
        <v>0</v>
      </c>
      <c r="H10" s="150">
        <f t="shared" si="3"/>
        <v>0</v>
      </c>
      <c r="I10" s="150">
        <f t="shared" si="4"/>
        <v>0</v>
      </c>
      <c r="J10" s="134"/>
    </row>
    <row r="11" spans="1:10" ht="27">
      <c r="A11" s="64">
        <v>6</v>
      </c>
      <c r="B11" s="117" t="s">
        <v>858</v>
      </c>
      <c r="C11" s="108">
        <v>10</v>
      </c>
      <c r="D11" s="65" t="s">
        <v>22</v>
      </c>
      <c r="E11" s="169"/>
      <c r="F11" s="170"/>
      <c r="G11" s="150">
        <f t="shared" si="2"/>
        <v>0</v>
      </c>
      <c r="H11" s="150">
        <f t="shared" si="3"/>
        <v>0</v>
      </c>
      <c r="I11" s="150">
        <f t="shared" si="4"/>
        <v>0</v>
      </c>
      <c r="J11" s="134"/>
    </row>
    <row r="12" spans="1:10" ht="27">
      <c r="A12" s="64">
        <v>7</v>
      </c>
      <c r="B12" s="117" t="s">
        <v>859</v>
      </c>
      <c r="C12" s="108">
        <v>10</v>
      </c>
      <c r="D12" s="65" t="s">
        <v>22</v>
      </c>
      <c r="E12" s="169"/>
      <c r="F12" s="170"/>
      <c r="G12" s="150">
        <f t="shared" si="2"/>
        <v>0</v>
      </c>
      <c r="H12" s="150">
        <f t="shared" si="3"/>
        <v>0</v>
      </c>
      <c r="I12" s="150">
        <f t="shared" si="4"/>
        <v>0</v>
      </c>
      <c r="J12" s="134"/>
    </row>
    <row r="13" spans="1:10" ht="27">
      <c r="A13" s="64">
        <v>8</v>
      </c>
      <c r="B13" s="86" t="s">
        <v>1076</v>
      </c>
      <c r="C13" s="108">
        <v>10</v>
      </c>
      <c r="D13" s="65" t="s">
        <v>22</v>
      </c>
      <c r="E13" s="169"/>
      <c r="F13" s="170"/>
      <c r="G13" s="150">
        <f t="shared" si="2"/>
        <v>0</v>
      </c>
      <c r="H13" s="150">
        <f t="shared" si="3"/>
        <v>0</v>
      </c>
      <c r="I13" s="150">
        <f t="shared" si="4"/>
        <v>0</v>
      </c>
      <c r="J13" s="134"/>
    </row>
    <row r="14" spans="1:10">
      <c r="A14" s="64">
        <v>9</v>
      </c>
      <c r="B14" s="109" t="s">
        <v>976</v>
      </c>
      <c r="C14" s="108">
        <v>10</v>
      </c>
      <c r="D14" s="65" t="s">
        <v>22</v>
      </c>
      <c r="E14" s="169"/>
      <c r="F14" s="170"/>
      <c r="G14" s="150">
        <f t="shared" si="2"/>
        <v>0</v>
      </c>
      <c r="H14" s="150">
        <f t="shared" si="3"/>
        <v>0</v>
      </c>
      <c r="I14" s="150">
        <f t="shared" si="4"/>
        <v>0</v>
      </c>
      <c r="J14" s="134"/>
    </row>
    <row r="15" spans="1:10">
      <c r="A15" s="64">
        <v>10</v>
      </c>
      <c r="B15" s="109" t="s">
        <v>860</v>
      </c>
      <c r="C15" s="108">
        <v>5</v>
      </c>
      <c r="D15" s="65" t="s">
        <v>22</v>
      </c>
      <c r="E15" s="169"/>
      <c r="F15" s="170"/>
      <c r="G15" s="150">
        <f t="shared" si="2"/>
        <v>0</v>
      </c>
      <c r="H15" s="150">
        <f t="shared" si="3"/>
        <v>0</v>
      </c>
      <c r="I15" s="150">
        <f t="shared" si="4"/>
        <v>0</v>
      </c>
      <c r="J15" s="134"/>
    </row>
    <row r="16" spans="1:10">
      <c r="A16" s="64">
        <v>11</v>
      </c>
      <c r="B16" s="109" t="s">
        <v>861</v>
      </c>
      <c r="C16" s="108">
        <v>5</v>
      </c>
      <c r="D16" s="65" t="s">
        <v>22</v>
      </c>
      <c r="E16" s="169"/>
      <c r="F16" s="170"/>
      <c r="G16" s="150">
        <f t="shared" si="2"/>
        <v>0</v>
      </c>
      <c r="H16" s="150">
        <f t="shared" si="3"/>
        <v>0</v>
      </c>
      <c r="I16" s="150">
        <f t="shared" si="4"/>
        <v>0</v>
      </c>
      <c r="J16" s="134"/>
    </row>
    <row r="17" spans="1:10" ht="27">
      <c r="A17" s="64">
        <v>12</v>
      </c>
      <c r="B17" s="117" t="s">
        <v>862</v>
      </c>
      <c r="C17" s="108">
        <v>10</v>
      </c>
      <c r="D17" s="65" t="s">
        <v>22</v>
      </c>
      <c r="E17" s="169"/>
      <c r="F17" s="170"/>
      <c r="G17" s="150">
        <f t="shared" si="2"/>
        <v>0</v>
      </c>
      <c r="H17" s="150">
        <f t="shared" si="3"/>
        <v>0</v>
      </c>
      <c r="I17" s="150">
        <f t="shared" si="4"/>
        <v>0</v>
      </c>
      <c r="J17" s="134"/>
    </row>
    <row r="18" spans="1:10" ht="27">
      <c r="A18" s="64">
        <v>13</v>
      </c>
      <c r="B18" s="117" t="s">
        <v>863</v>
      </c>
      <c r="C18" s="108">
        <v>20</v>
      </c>
      <c r="D18" s="65" t="s">
        <v>22</v>
      </c>
      <c r="E18" s="169"/>
      <c r="F18" s="170"/>
      <c r="G18" s="150">
        <f t="shared" si="2"/>
        <v>0</v>
      </c>
      <c r="H18" s="150">
        <f t="shared" si="3"/>
        <v>0</v>
      </c>
      <c r="I18" s="150">
        <f t="shared" si="4"/>
        <v>0</v>
      </c>
      <c r="J18" s="134"/>
    </row>
    <row r="19" spans="1:10" ht="27">
      <c r="A19" s="64">
        <v>14</v>
      </c>
      <c r="B19" s="117" t="s">
        <v>864</v>
      </c>
      <c r="C19" s="108">
        <v>20</v>
      </c>
      <c r="D19" s="65" t="s">
        <v>22</v>
      </c>
      <c r="E19" s="169"/>
      <c r="F19" s="170"/>
      <c r="G19" s="150">
        <f t="shared" si="2"/>
        <v>0</v>
      </c>
      <c r="H19" s="150">
        <f t="shared" si="3"/>
        <v>0</v>
      </c>
      <c r="I19" s="150">
        <f t="shared" si="4"/>
        <v>0</v>
      </c>
      <c r="J19" s="134"/>
    </row>
    <row r="20" spans="1:10" ht="27">
      <c r="A20" s="64">
        <v>15</v>
      </c>
      <c r="B20" s="117" t="s">
        <v>865</v>
      </c>
      <c r="C20" s="108">
        <v>20</v>
      </c>
      <c r="D20" s="65" t="s">
        <v>22</v>
      </c>
      <c r="E20" s="169"/>
      <c r="F20" s="170"/>
      <c r="G20" s="150">
        <f t="shared" si="2"/>
        <v>0</v>
      </c>
      <c r="H20" s="150">
        <f t="shared" si="3"/>
        <v>0</v>
      </c>
      <c r="I20" s="150">
        <f t="shared" si="4"/>
        <v>0</v>
      </c>
      <c r="J20" s="134"/>
    </row>
    <row r="21" spans="1:10" ht="27">
      <c r="A21" s="64">
        <v>16</v>
      </c>
      <c r="B21" s="109" t="s">
        <v>866</v>
      </c>
      <c r="C21" s="108">
        <v>20</v>
      </c>
      <c r="D21" s="65" t="s">
        <v>22</v>
      </c>
      <c r="E21" s="169"/>
      <c r="F21" s="170"/>
      <c r="G21" s="150">
        <f t="shared" si="2"/>
        <v>0</v>
      </c>
      <c r="H21" s="150">
        <f t="shared" si="3"/>
        <v>0</v>
      </c>
      <c r="I21" s="150">
        <f t="shared" si="4"/>
        <v>0</v>
      </c>
      <c r="J21" s="134"/>
    </row>
    <row r="22" spans="1:10" ht="27">
      <c r="A22" s="64">
        <v>17</v>
      </c>
      <c r="B22" s="109" t="s">
        <v>1077</v>
      </c>
      <c r="C22" s="108">
        <v>10</v>
      </c>
      <c r="D22" s="65" t="s">
        <v>22</v>
      </c>
      <c r="E22" s="169"/>
      <c r="F22" s="170"/>
      <c r="G22" s="150">
        <f t="shared" si="2"/>
        <v>0</v>
      </c>
      <c r="H22" s="150">
        <f t="shared" si="3"/>
        <v>0</v>
      </c>
      <c r="I22" s="150">
        <f t="shared" si="4"/>
        <v>0</v>
      </c>
      <c r="J22" s="134"/>
    </row>
    <row r="23" spans="1:10" ht="27">
      <c r="A23" s="64">
        <v>18</v>
      </c>
      <c r="B23" s="117" t="s">
        <v>867</v>
      </c>
      <c r="C23" s="108">
        <v>10</v>
      </c>
      <c r="D23" s="65" t="s">
        <v>22</v>
      </c>
      <c r="E23" s="169"/>
      <c r="F23" s="170"/>
      <c r="G23" s="150">
        <f t="shared" si="2"/>
        <v>0</v>
      </c>
      <c r="H23" s="150">
        <f t="shared" si="3"/>
        <v>0</v>
      </c>
      <c r="I23" s="150">
        <f t="shared" si="4"/>
        <v>0</v>
      </c>
      <c r="J23" s="134"/>
    </row>
    <row r="24" spans="1:10" ht="27">
      <c r="A24" s="64">
        <v>19</v>
      </c>
      <c r="B24" s="117" t="s">
        <v>1078</v>
      </c>
      <c r="C24" s="108">
        <v>20</v>
      </c>
      <c r="D24" s="65" t="s">
        <v>22</v>
      </c>
      <c r="E24" s="169"/>
      <c r="F24" s="170"/>
      <c r="G24" s="150">
        <f t="shared" si="2"/>
        <v>0</v>
      </c>
      <c r="H24" s="150">
        <f t="shared" si="3"/>
        <v>0</v>
      </c>
      <c r="I24" s="150">
        <f t="shared" si="4"/>
        <v>0</v>
      </c>
      <c r="J24" s="134"/>
    </row>
    <row r="25" spans="1:10" ht="27">
      <c r="A25" s="64">
        <v>20</v>
      </c>
      <c r="B25" s="117" t="s">
        <v>1079</v>
      </c>
      <c r="C25" s="108">
        <v>10</v>
      </c>
      <c r="D25" s="65" t="s">
        <v>22</v>
      </c>
      <c r="E25" s="169"/>
      <c r="F25" s="170"/>
      <c r="G25" s="150">
        <f t="shared" si="2"/>
        <v>0</v>
      </c>
      <c r="H25" s="150">
        <f t="shared" si="3"/>
        <v>0</v>
      </c>
      <c r="I25" s="150">
        <f t="shared" si="4"/>
        <v>0</v>
      </c>
      <c r="J25" s="134"/>
    </row>
    <row r="26" spans="1:10" ht="27">
      <c r="A26" s="64">
        <v>21</v>
      </c>
      <c r="B26" s="109" t="s">
        <v>977</v>
      </c>
      <c r="C26" s="108">
        <v>5</v>
      </c>
      <c r="D26" s="65" t="s">
        <v>22</v>
      </c>
      <c r="E26" s="169"/>
      <c r="F26" s="170"/>
      <c r="G26" s="150">
        <f t="shared" si="2"/>
        <v>0</v>
      </c>
      <c r="H26" s="150">
        <f t="shared" si="3"/>
        <v>0</v>
      </c>
      <c r="I26" s="150">
        <f t="shared" si="4"/>
        <v>0</v>
      </c>
      <c r="J26" s="134"/>
    </row>
    <row r="27" spans="1:10" ht="27">
      <c r="A27" s="64">
        <v>22</v>
      </c>
      <c r="B27" s="109" t="s">
        <v>978</v>
      </c>
      <c r="C27" s="108">
        <v>5</v>
      </c>
      <c r="D27" s="65" t="s">
        <v>22</v>
      </c>
      <c r="E27" s="169"/>
      <c r="F27" s="170"/>
      <c r="G27" s="150">
        <f t="shared" si="2"/>
        <v>0</v>
      </c>
      <c r="H27" s="150">
        <f t="shared" si="3"/>
        <v>0</v>
      </c>
      <c r="I27" s="150">
        <f t="shared" si="4"/>
        <v>0</v>
      </c>
      <c r="J27" s="134"/>
    </row>
    <row r="28" spans="1:10">
      <c r="A28" s="64">
        <v>23</v>
      </c>
      <c r="B28" s="109" t="s">
        <v>1080</v>
      </c>
      <c r="C28" s="108">
        <v>3</v>
      </c>
      <c r="D28" s="65" t="s">
        <v>22</v>
      </c>
      <c r="E28" s="169"/>
      <c r="F28" s="170"/>
      <c r="G28" s="150">
        <f t="shared" si="2"/>
        <v>0</v>
      </c>
      <c r="H28" s="150">
        <f t="shared" si="3"/>
        <v>0</v>
      </c>
      <c r="I28" s="150">
        <f t="shared" si="4"/>
        <v>0</v>
      </c>
      <c r="J28" s="134"/>
    </row>
    <row r="29" spans="1:10" ht="27">
      <c r="A29" s="64">
        <v>24</v>
      </c>
      <c r="B29" s="109" t="s">
        <v>1081</v>
      </c>
      <c r="C29" s="108">
        <v>20</v>
      </c>
      <c r="D29" s="65" t="s">
        <v>500</v>
      </c>
      <c r="E29" s="169"/>
      <c r="F29" s="170"/>
      <c r="G29" s="150">
        <f t="shared" si="2"/>
        <v>0</v>
      </c>
      <c r="H29" s="150">
        <f t="shared" si="3"/>
        <v>0</v>
      </c>
      <c r="I29" s="150">
        <f t="shared" si="4"/>
        <v>0</v>
      </c>
      <c r="J29" s="134"/>
    </row>
    <row r="30" spans="1:10">
      <c r="A30" s="64">
        <v>25</v>
      </c>
      <c r="B30" s="109" t="s">
        <v>1082</v>
      </c>
      <c r="C30" s="108">
        <v>20</v>
      </c>
      <c r="D30" s="65" t="s">
        <v>500</v>
      </c>
      <c r="E30" s="169"/>
      <c r="F30" s="170"/>
      <c r="G30" s="150">
        <f t="shared" si="2"/>
        <v>0</v>
      </c>
      <c r="H30" s="150">
        <f t="shared" si="3"/>
        <v>0</v>
      </c>
      <c r="I30" s="150">
        <f t="shared" si="4"/>
        <v>0</v>
      </c>
      <c r="J30" s="134"/>
    </row>
    <row r="31" spans="1:10" ht="27">
      <c r="A31" s="64">
        <v>26</v>
      </c>
      <c r="B31" s="109" t="s">
        <v>1083</v>
      </c>
      <c r="C31" s="108">
        <v>3</v>
      </c>
      <c r="D31" s="65" t="s">
        <v>22</v>
      </c>
      <c r="E31" s="169"/>
      <c r="F31" s="170"/>
      <c r="G31" s="150">
        <f t="shared" si="2"/>
        <v>0</v>
      </c>
      <c r="H31" s="150">
        <f t="shared" si="3"/>
        <v>0</v>
      </c>
      <c r="I31" s="150">
        <f t="shared" si="4"/>
        <v>0</v>
      </c>
      <c r="J31" s="134"/>
    </row>
    <row r="32" spans="1:10" ht="27">
      <c r="A32" s="64">
        <v>27</v>
      </c>
      <c r="B32" s="109" t="s">
        <v>1084</v>
      </c>
      <c r="C32" s="108">
        <v>3</v>
      </c>
      <c r="D32" s="65" t="s">
        <v>22</v>
      </c>
      <c r="E32" s="169"/>
      <c r="F32" s="170"/>
      <c r="G32" s="150">
        <f t="shared" si="2"/>
        <v>0</v>
      </c>
      <c r="H32" s="150">
        <f t="shared" si="3"/>
        <v>0</v>
      </c>
      <c r="I32" s="150">
        <f t="shared" si="4"/>
        <v>0</v>
      </c>
      <c r="J32" s="134"/>
    </row>
    <row r="33" spans="1:10">
      <c r="A33" s="64">
        <v>28</v>
      </c>
      <c r="B33" s="109" t="s">
        <v>1085</v>
      </c>
      <c r="C33" s="108">
        <v>4</v>
      </c>
      <c r="D33" s="65" t="s">
        <v>22</v>
      </c>
      <c r="E33" s="169"/>
      <c r="F33" s="170"/>
      <c r="G33" s="150">
        <f t="shared" si="2"/>
        <v>0</v>
      </c>
      <c r="H33" s="150">
        <f t="shared" si="3"/>
        <v>0</v>
      </c>
      <c r="I33" s="150">
        <f t="shared" si="4"/>
        <v>0</v>
      </c>
      <c r="J33" s="134"/>
    </row>
    <row r="34" spans="1:10">
      <c r="A34" s="64">
        <v>29</v>
      </c>
      <c r="B34" s="117" t="s">
        <v>868</v>
      </c>
      <c r="C34" s="108">
        <v>4</v>
      </c>
      <c r="D34" s="65" t="s">
        <v>22</v>
      </c>
      <c r="E34" s="169"/>
      <c r="F34" s="170"/>
      <c r="G34" s="150">
        <f t="shared" si="2"/>
        <v>0</v>
      </c>
      <c r="H34" s="150">
        <f t="shared" si="3"/>
        <v>0</v>
      </c>
      <c r="I34" s="150">
        <f t="shared" si="4"/>
        <v>0</v>
      </c>
      <c r="J34" s="134"/>
    </row>
    <row r="35" spans="1:10" ht="27">
      <c r="A35" s="64">
        <v>30</v>
      </c>
      <c r="B35" s="109" t="s">
        <v>1086</v>
      </c>
      <c r="C35" s="108">
        <v>10</v>
      </c>
      <c r="D35" s="65" t="s">
        <v>22</v>
      </c>
      <c r="E35" s="169"/>
      <c r="F35" s="170"/>
      <c r="G35" s="150">
        <f t="shared" si="2"/>
        <v>0</v>
      </c>
      <c r="H35" s="150">
        <f t="shared" si="3"/>
        <v>0</v>
      </c>
      <c r="I35" s="150">
        <f t="shared" si="4"/>
        <v>0</v>
      </c>
      <c r="J35" s="134"/>
    </row>
    <row r="36" spans="1:10" ht="27">
      <c r="A36" s="64">
        <v>31</v>
      </c>
      <c r="B36" s="109" t="s">
        <v>1087</v>
      </c>
      <c r="C36" s="108">
        <v>10</v>
      </c>
      <c r="D36" s="65" t="s">
        <v>22</v>
      </c>
      <c r="E36" s="169"/>
      <c r="F36" s="170"/>
      <c r="G36" s="150">
        <f t="shared" si="2"/>
        <v>0</v>
      </c>
      <c r="H36" s="150">
        <f t="shared" si="3"/>
        <v>0</v>
      </c>
      <c r="I36" s="150">
        <f t="shared" si="4"/>
        <v>0</v>
      </c>
      <c r="J36" s="134"/>
    </row>
    <row r="37" spans="1:10" ht="27">
      <c r="A37" s="64">
        <v>32</v>
      </c>
      <c r="B37" s="117" t="s">
        <v>1088</v>
      </c>
      <c r="C37" s="108">
        <v>10</v>
      </c>
      <c r="D37" s="65" t="s">
        <v>22</v>
      </c>
      <c r="E37" s="169"/>
      <c r="F37" s="170"/>
      <c r="G37" s="150">
        <f t="shared" si="2"/>
        <v>0</v>
      </c>
      <c r="H37" s="150">
        <f t="shared" si="3"/>
        <v>0</v>
      </c>
      <c r="I37" s="150">
        <f t="shared" si="4"/>
        <v>0</v>
      </c>
      <c r="J37" s="134"/>
    </row>
    <row r="38" spans="1:10">
      <c r="A38" s="64">
        <v>33</v>
      </c>
      <c r="B38" s="117" t="s">
        <v>869</v>
      </c>
      <c r="C38" s="108">
        <v>50</v>
      </c>
      <c r="D38" s="65" t="s">
        <v>15</v>
      </c>
      <c r="E38" s="169"/>
      <c r="F38" s="170"/>
      <c r="G38" s="150">
        <f t="shared" si="2"/>
        <v>0</v>
      </c>
      <c r="H38" s="150">
        <f t="shared" si="3"/>
        <v>0</v>
      </c>
      <c r="I38" s="150">
        <f t="shared" si="4"/>
        <v>0</v>
      </c>
      <c r="J38" s="134"/>
    </row>
    <row r="39" spans="1:10">
      <c r="A39" s="64">
        <v>34</v>
      </c>
      <c r="B39" s="109" t="s">
        <v>1089</v>
      </c>
      <c r="C39" s="108">
        <v>50</v>
      </c>
      <c r="D39" s="65" t="s">
        <v>15</v>
      </c>
      <c r="E39" s="169"/>
      <c r="F39" s="170"/>
      <c r="G39" s="150">
        <f t="shared" si="2"/>
        <v>0</v>
      </c>
      <c r="H39" s="150">
        <f t="shared" si="3"/>
        <v>0</v>
      </c>
      <c r="I39" s="150">
        <f t="shared" si="4"/>
        <v>0</v>
      </c>
      <c r="J39" s="134"/>
    </row>
    <row r="40" spans="1:10">
      <c r="A40" s="64">
        <v>35</v>
      </c>
      <c r="B40" s="121" t="s">
        <v>979</v>
      </c>
      <c r="C40" s="108">
        <v>100</v>
      </c>
      <c r="D40" s="65" t="s">
        <v>500</v>
      </c>
      <c r="E40" s="169"/>
      <c r="F40" s="170"/>
      <c r="G40" s="150">
        <f t="shared" si="2"/>
        <v>0</v>
      </c>
      <c r="H40" s="150">
        <f t="shared" si="3"/>
        <v>0</v>
      </c>
      <c r="I40" s="150">
        <f t="shared" si="4"/>
        <v>0</v>
      </c>
      <c r="J40" s="134"/>
    </row>
    <row r="41" spans="1:10">
      <c r="A41" s="64">
        <v>36</v>
      </c>
      <c r="B41" s="121" t="s">
        <v>980</v>
      </c>
      <c r="C41" s="108">
        <v>100</v>
      </c>
      <c r="D41" s="65" t="s">
        <v>500</v>
      </c>
      <c r="E41" s="169"/>
      <c r="F41" s="170"/>
      <c r="G41" s="150">
        <f t="shared" si="2"/>
        <v>0</v>
      </c>
      <c r="H41" s="150">
        <f t="shared" si="3"/>
        <v>0</v>
      </c>
      <c r="I41" s="150">
        <f t="shared" si="4"/>
        <v>0</v>
      </c>
      <c r="J41" s="134"/>
    </row>
    <row r="42" spans="1:10">
      <c r="A42" s="64">
        <v>37</v>
      </c>
      <c r="B42" s="122" t="s">
        <v>870</v>
      </c>
      <c r="C42" s="108">
        <v>10</v>
      </c>
      <c r="D42" s="65" t="s">
        <v>22</v>
      </c>
      <c r="E42" s="169"/>
      <c r="F42" s="170"/>
      <c r="G42" s="150">
        <f t="shared" si="2"/>
        <v>0</v>
      </c>
      <c r="H42" s="150">
        <f t="shared" si="3"/>
        <v>0</v>
      </c>
      <c r="I42" s="150">
        <f t="shared" si="4"/>
        <v>0</v>
      </c>
      <c r="J42" s="134"/>
    </row>
    <row r="43" spans="1:10">
      <c r="A43" s="64">
        <v>38</v>
      </c>
      <c r="B43" s="117" t="s">
        <v>871</v>
      </c>
      <c r="C43" s="108">
        <v>10</v>
      </c>
      <c r="D43" s="65" t="s">
        <v>22</v>
      </c>
      <c r="E43" s="169"/>
      <c r="F43" s="170"/>
      <c r="G43" s="150">
        <f t="shared" si="2"/>
        <v>0</v>
      </c>
      <c r="H43" s="150">
        <f t="shared" si="3"/>
        <v>0</v>
      </c>
      <c r="I43" s="150">
        <f t="shared" si="4"/>
        <v>0</v>
      </c>
      <c r="J43" s="134"/>
    </row>
    <row r="44" spans="1:10">
      <c r="A44" s="64">
        <v>39</v>
      </c>
      <c r="B44" s="117" t="s">
        <v>872</v>
      </c>
      <c r="C44" s="108">
        <v>15</v>
      </c>
      <c r="D44" s="65" t="s">
        <v>22</v>
      </c>
      <c r="E44" s="169"/>
      <c r="F44" s="170"/>
      <c r="G44" s="150">
        <f t="shared" si="2"/>
        <v>0</v>
      </c>
      <c r="H44" s="150">
        <f t="shared" si="3"/>
        <v>0</v>
      </c>
      <c r="I44" s="150">
        <f t="shared" si="4"/>
        <v>0</v>
      </c>
      <c r="J44" s="134"/>
    </row>
    <row r="45" spans="1:10">
      <c r="A45" s="64">
        <v>40</v>
      </c>
      <c r="B45" s="117" t="s">
        <v>873</v>
      </c>
      <c r="C45" s="108">
        <v>5</v>
      </c>
      <c r="D45" s="65" t="s">
        <v>22</v>
      </c>
      <c r="E45" s="169"/>
      <c r="F45" s="170"/>
      <c r="G45" s="150">
        <f t="shared" si="2"/>
        <v>0</v>
      </c>
      <c r="H45" s="150">
        <f t="shared" si="3"/>
        <v>0</v>
      </c>
      <c r="I45" s="150">
        <f t="shared" si="4"/>
        <v>0</v>
      </c>
      <c r="J45" s="134"/>
    </row>
    <row r="46" spans="1:10">
      <c r="A46" s="64">
        <v>41</v>
      </c>
      <c r="B46" s="109" t="s">
        <v>874</v>
      </c>
      <c r="C46" s="108">
        <v>10</v>
      </c>
      <c r="D46" s="65" t="s">
        <v>15</v>
      </c>
      <c r="E46" s="169"/>
      <c r="F46" s="170"/>
      <c r="G46" s="150">
        <f t="shared" si="2"/>
        <v>0</v>
      </c>
      <c r="H46" s="150">
        <f t="shared" si="3"/>
        <v>0</v>
      </c>
      <c r="I46" s="150">
        <f t="shared" si="4"/>
        <v>0</v>
      </c>
      <c r="J46" s="134"/>
    </row>
    <row r="47" spans="1:10" ht="27">
      <c r="A47" s="64">
        <v>42</v>
      </c>
      <c r="B47" s="123" t="s">
        <v>981</v>
      </c>
      <c r="C47" s="108">
        <v>5</v>
      </c>
      <c r="D47" s="65" t="s">
        <v>15</v>
      </c>
      <c r="E47" s="169"/>
      <c r="F47" s="170"/>
      <c r="G47" s="150">
        <f t="shared" si="2"/>
        <v>0</v>
      </c>
      <c r="H47" s="150">
        <f t="shared" si="3"/>
        <v>0</v>
      </c>
      <c r="I47" s="150">
        <f t="shared" si="4"/>
        <v>0</v>
      </c>
      <c r="J47" s="134"/>
    </row>
    <row r="48" spans="1:10" ht="27">
      <c r="A48" s="64">
        <v>43</v>
      </c>
      <c r="B48" s="117" t="s">
        <v>875</v>
      </c>
      <c r="C48" s="108">
        <v>10</v>
      </c>
      <c r="D48" s="65" t="s">
        <v>22</v>
      </c>
      <c r="E48" s="169"/>
      <c r="F48" s="170"/>
      <c r="G48" s="150">
        <f t="shared" si="2"/>
        <v>0</v>
      </c>
      <c r="H48" s="150">
        <f t="shared" si="3"/>
        <v>0</v>
      </c>
      <c r="I48" s="150">
        <f t="shared" si="4"/>
        <v>0</v>
      </c>
      <c r="J48" s="134"/>
    </row>
    <row r="49" spans="1:10">
      <c r="A49" s="64">
        <v>44</v>
      </c>
      <c r="B49" s="109" t="s">
        <v>1090</v>
      </c>
      <c r="C49" s="108">
        <v>5</v>
      </c>
      <c r="D49" s="65" t="s">
        <v>15</v>
      </c>
      <c r="E49" s="169"/>
      <c r="F49" s="170"/>
      <c r="G49" s="150">
        <f t="shared" si="2"/>
        <v>0</v>
      </c>
      <c r="H49" s="150">
        <f t="shared" si="3"/>
        <v>0</v>
      </c>
      <c r="I49" s="150">
        <f t="shared" si="4"/>
        <v>0</v>
      </c>
      <c r="J49" s="134"/>
    </row>
    <row r="50" spans="1:10" ht="27">
      <c r="A50" s="64">
        <v>45</v>
      </c>
      <c r="B50" s="109" t="s">
        <v>876</v>
      </c>
      <c r="C50" s="108">
        <v>10</v>
      </c>
      <c r="D50" s="65" t="s">
        <v>22</v>
      </c>
      <c r="E50" s="169"/>
      <c r="F50" s="170"/>
      <c r="G50" s="150">
        <f t="shared" si="2"/>
        <v>0</v>
      </c>
      <c r="H50" s="150">
        <f t="shared" si="3"/>
        <v>0</v>
      </c>
      <c r="I50" s="150">
        <f t="shared" si="4"/>
        <v>0</v>
      </c>
      <c r="J50" s="134"/>
    </row>
    <row r="51" spans="1:10">
      <c r="A51" s="64">
        <v>46</v>
      </c>
      <c r="B51" s="109" t="s">
        <v>877</v>
      </c>
      <c r="C51" s="108">
        <v>10</v>
      </c>
      <c r="D51" s="65" t="s">
        <v>15</v>
      </c>
      <c r="E51" s="169"/>
      <c r="F51" s="170"/>
      <c r="G51" s="150">
        <f t="shared" si="2"/>
        <v>0</v>
      </c>
      <c r="H51" s="150">
        <f t="shared" si="3"/>
        <v>0</v>
      </c>
      <c r="I51" s="150">
        <f t="shared" si="4"/>
        <v>0</v>
      </c>
      <c r="J51" s="134"/>
    </row>
    <row r="52" spans="1:10">
      <c r="A52" s="64">
        <v>47</v>
      </c>
      <c r="B52" s="109" t="s">
        <v>878</v>
      </c>
      <c r="C52" s="108">
        <v>5</v>
      </c>
      <c r="D52" s="65" t="s">
        <v>15</v>
      </c>
      <c r="E52" s="169"/>
      <c r="F52" s="170"/>
      <c r="G52" s="150">
        <f t="shared" si="2"/>
        <v>0</v>
      </c>
      <c r="H52" s="150">
        <f t="shared" si="3"/>
        <v>0</v>
      </c>
      <c r="I52" s="150">
        <f t="shared" si="4"/>
        <v>0</v>
      </c>
      <c r="J52" s="134"/>
    </row>
    <row r="53" spans="1:10" ht="27">
      <c r="A53" s="64">
        <v>48</v>
      </c>
      <c r="B53" s="98" t="s">
        <v>879</v>
      </c>
      <c r="C53" s="108">
        <v>1</v>
      </c>
      <c r="D53" s="65" t="s">
        <v>15</v>
      </c>
      <c r="E53" s="169"/>
      <c r="F53" s="170"/>
      <c r="G53" s="150">
        <f t="shared" si="2"/>
        <v>0</v>
      </c>
      <c r="H53" s="150">
        <f t="shared" si="3"/>
        <v>0</v>
      </c>
      <c r="I53" s="150">
        <f t="shared" si="4"/>
        <v>0</v>
      </c>
      <c r="J53" s="134"/>
    </row>
    <row r="54" spans="1:10" ht="27">
      <c r="A54" s="64">
        <v>49</v>
      </c>
      <c r="B54" s="98" t="s">
        <v>1091</v>
      </c>
      <c r="C54" s="108">
        <v>3</v>
      </c>
      <c r="D54" s="65" t="s">
        <v>22</v>
      </c>
      <c r="E54" s="169"/>
      <c r="F54" s="170"/>
      <c r="G54" s="150">
        <f t="shared" si="2"/>
        <v>0</v>
      </c>
      <c r="H54" s="150">
        <f t="shared" si="3"/>
        <v>0</v>
      </c>
      <c r="I54" s="150">
        <f t="shared" si="4"/>
        <v>0</v>
      </c>
      <c r="J54" s="134"/>
    </row>
    <row r="55" spans="1:10" ht="27">
      <c r="A55" s="64">
        <v>50</v>
      </c>
      <c r="B55" s="109" t="s">
        <v>1092</v>
      </c>
      <c r="C55" s="108">
        <v>2</v>
      </c>
      <c r="D55" s="65" t="s">
        <v>22</v>
      </c>
      <c r="E55" s="169"/>
      <c r="F55" s="170"/>
      <c r="G55" s="150">
        <f t="shared" si="2"/>
        <v>0</v>
      </c>
      <c r="H55" s="150">
        <f t="shared" si="3"/>
        <v>0</v>
      </c>
      <c r="I55" s="150">
        <f t="shared" si="4"/>
        <v>0</v>
      </c>
      <c r="J55" s="134"/>
    </row>
    <row r="56" spans="1:10">
      <c r="A56" s="64">
        <v>51</v>
      </c>
      <c r="B56" s="109" t="s">
        <v>982</v>
      </c>
      <c r="C56" s="108">
        <v>1</v>
      </c>
      <c r="D56" s="65" t="s">
        <v>22</v>
      </c>
      <c r="E56" s="169"/>
      <c r="F56" s="170"/>
      <c r="G56" s="150">
        <f t="shared" si="2"/>
        <v>0</v>
      </c>
      <c r="H56" s="150">
        <f t="shared" si="3"/>
        <v>0</v>
      </c>
      <c r="I56" s="150">
        <f t="shared" si="4"/>
        <v>0</v>
      </c>
      <c r="J56" s="134"/>
    </row>
    <row r="57" spans="1:10">
      <c r="A57" s="64">
        <v>52</v>
      </c>
      <c r="B57" s="123" t="s">
        <v>983</v>
      </c>
      <c r="C57" s="108">
        <v>1</v>
      </c>
      <c r="D57" s="65" t="s">
        <v>22</v>
      </c>
      <c r="E57" s="169"/>
      <c r="F57" s="170"/>
      <c r="G57" s="150">
        <f t="shared" si="2"/>
        <v>0</v>
      </c>
      <c r="H57" s="150">
        <f t="shared" si="3"/>
        <v>0</v>
      </c>
      <c r="I57" s="150">
        <f t="shared" si="4"/>
        <v>0</v>
      </c>
      <c r="J57" s="134"/>
    </row>
    <row r="58" spans="1:10" ht="27">
      <c r="A58" s="64">
        <v>53</v>
      </c>
      <c r="B58" s="109" t="s">
        <v>984</v>
      </c>
      <c r="C58" s="108">
        <v>3</v>
      </c>
      <c r="D58" s="65" t="s">
        <v>22</v>
      </c>
      <c r="E58" s="169"/>
      <c r="F58" s="170"/>
      <c r="G58" s="150">
        <f t="shared" si="2"/>
        <v>0</v>
      </c>
      <c r="H58" s="150">
        <f t="shared" si="3"/>
        <v>0</v>
      </c>
      <c r="I58" s="150">
        <f t="shared" si="4"/>
        <v>0</v>
      </c>
      <c r="J58" s="134"/>
    </row>
    <row r="59" spans="1:10" ht="27">
      <c r="A59" s="64">
        <v>54</v>
      </c>
      <c r="B59" s="117" t="s">
        <v>1093</v>
      </c>
      <c r="C59" s="108">
        <v>50</v>
      </c>
      <c r="D59" s="65" t="s">
        <v>500</v>
      </c>
      <c r="E59" s="169"/>
      <c r="F59" s="170"/>
      <c r="G59" s="150">
        <f t="shared" si="2"/>
        <v>0</v>
      </c>
      <c r="H59" s="150">
        <f t="shared" si="3"/>
        <v>0</v>
      </c>
      <c r="I59" s="150">
        <f t="shared" si="4"/>
        <v>0</v>
      </c>
      <c r="J59" s="134"/>
    </row>
    <row r="60" spans="1:10" ht="27">
      <c r="A60" s="64">
        <v>55</v>
      </c>
      <c r="B60" s="117" t="s">
        <v>985</v>
      </c>
      <c r="C60" s="108">
        <v>10</v>
      </c>
      <c r="D60" s="65" t="s">
        <v>22</v>
      </c>
      <c r="E60" s="169"/>
      <c r="F60" s="170"/>
      <c r="G60" s="150">
        <f t="shared" si="2"/>
        <v>0</v>
      </c>
      <c r="H60" s="150">
        <f t="shared" si="3"/>
        <v>0</v>
      </c>
      <c r="I60" s="150">
        <f t="shared" si="4"/>
        <v>0</v>
      </c>
      <c r="J60" s="134"/>
    </row>
    <row r="61" spans="1:10" ht="27">
      <c r="A61" s="64">
        <v>56</v>
      </c>
      <c r="B61" s="117" t="s">
        <v>880</v>
      </c>
      <c r="C61" s="108">
        <v>10</v>
      </c>
      <c r="D61" s="65" t="s">
        <v>22</v>
      </c>
      <c r="E61" s="169"/>
      <c r="F61" s="170"/>
      <c r="G61" s="150">
        <f t="shared" si="2"/>
        <v>0</v>
      </c>
      <c r="H61" s="150">
        <f t="shared" si="3"/>
        <v>0</v>
      </c>
      <c r="I61" s="150">
        <f t="shared" si="4"/>
        <v>0</v>
      </c>
      <c r="J61" s="134"/>
    </row>
    <row r="62" spans="1:10" ht="27">
      <c r="A62" s="64">
        <v>57</v>
      </c>
      <c r="B62" s="109" t="s">
        <v>881</v>
      </c>
      <c r="C62" s="108">
        <v>10</v>
      </c>
      <c r="D62" s="65" t="s">
        <v>22</v>
      </c>
      <c r="E62" s="169"/>
      <c r="F62" s="170"/>
      <c r="G62" s="150">
        <f t="shared" si="2"/>
        <v>0</v>
      </c>
      <c r="H62" s="150">
        <f t="shared" si="3"/>
        <v>0</v>
      </c>
      <c r="I62" s="150">
        <f t="shared" si="4"/>
        <v>0</v>
      </c>
      <c r="J62" s="134"/>
    </row>
    <row r="63" spans="1:10">
      <c r="A63" s="64">
        <v>58</v>
      </c>
      <c r="B63" s="109" t="s">
        <v>1094</v>
      </c>
      <c r="C63" s="108">
        <v>50</v>
      </c>
      <c r="D63" s="65" t="s">
        <v>22</v>
      </c>
      <c r="E63" s="169"/>
      <c r="F63" s="170"/>
      <c r="G63" s="150">
        <f t="shared" si="2"/>
        <v>0</v>
      </c>
      <c r="H63" s="150">
        <f t="shared" si="3"/>
        <v>0</v>
      </c>
      <c r="I63" s="150">
        <f t="shared" si="4"/>
        <v>0</v>
      </c>
      <c r="J63" s="134"/>
    </row>
    <row r="64" spans="1:10">
      <c r="A64" s="64">
        <v>59</v>
      </c>
      <c r="B64" s="117" t="s">
        <v>882</v>
      </c>
      <c r="C64" s="108">
        <v>10</v>
      </c>
      <c r="D64" s="65" t="s">
        <v>22</v>
      </c>
      <c r="E64" s="169"/>
      <c r="F64" s="170"/>
      <c r="G64" s="150">
        <f t="shared" si="2"/>
        <v>0</v>
      </c>
      <c r="H64" s="150">
        <f t="shared" si="3"/>
        <v>0</v>
      </c>
      <c r="I64" s="150">
        <f t="shared" si="4"/>
        <v>0</v>
      </c>
      <c r="J64" s="134"/>
    </row>
    <row r="65" spans="1:10">
      <c r="A65" s="64">
        <v>60</v>
      </c>
      <c r="B65" s="117" t="s">
        <v>883</v>
      </c>
      <c r="C65" s="108">
        <v>10</v>
      </c>
      <c r="D65" s="65" t="s">
        <v>22</v>
      </c>
      <c r="E65" s="169"/>
      <c r="F65" s="170"/>
      <c r="G65" s="150">
        <f t="shared" si="2"/>
        <v>0</v>
      </c>
      <c r="H65" s="150">
        <f t="shared" si="3"/>
        <v>0</v>
      </c>
      <c r="I65" s="150">
        <f t="shared" si="4"/>
        <v>0</v>
      </c>
      <c r="J65" s="134"/>
    </row>
    <row r="66" spans="1:10" ht="27">
      <c r="A66" s="64">
        <v>61</v>
      </c>
      <c r="B66" s="109" t="s">
        <v>1095</v>
      </c>
      <c r="C66" s="108">
        <v>10</v>
      </c>
      <c r="D66" s="65" t="s">
        <v>22</v>
      </c>
      <c r="E66" s="169"/>
      <c r="F66" s="170"/>
      <c r="G66" s="150">
        <f t="shared" si="2"/>
        <v>0</v>
      </c>
      <c r="H66" s="150">
        <f t="shared" si="3"/>
        <v>0</v>
      </c>
      <c r="I66" s="150">
        <f t="shared" si="4"/>
        <v>0</v>
      </c>
      <c r="J66" s="134"/>
    </row>
    <row r="67" spans="1:10" ht="27">
      <c r="A67" s="64">
        <v>62</v>
      </c>
      <c r="B67" s="109" t="s">
        <v>1096</v>
      </c>
      <c r="C67" s="108">
        <v>20</v>
      </c>
      <c r="D67" s="65" t="s">
        <v>22</v>
      </c>
      <c r="E67" s="169"/>
      <c r="F67" s="170"/>
      <c r="G67" s="150">
        <f t="shared" si="2"/>
        <v>0</v>
      </c>
      <c r="H67" s="150">
        <f t="shared" si="3"/>
        <v>0</v>
      </c>
      <c r="I67" s="150">
        <f t="shared" si="4"/>
        <v>0</v>
      </c>
      <c r="J67" s="134"/>
    </row>
    <row r="68" spans="1:10" ht="27">
      <c r="A68" s="64">
        <v>63</v>
      </c>
      <c r="B68" s="117" t="s">
        <v>1097</v>
      </c>
      <c r="C68" s="108">
        <v>20</v>
      </c>
      <c r="D68" s="65" t="s">
        <v>22</v>
      </c>
      <c r="E68" s="169"/>
      <c r="F68" s="170"/>
      <c r="G68" s="150">
        <f t="shared" si="2"/>
        <v>0</v>
      </c>
      <c r="H68" s="150">
        <f t="shared" si="3"/>
        <v>0</v>
      </c>
      <c r="I68" s="150">
        <f t="shared" si="4"/>
        <v>0</v>
      </c>
      <c r="J68" s="134"/>
    </row>
    <row r="69" spans="1:10">
      <c r="A69" s="64">
        <v>64</v>
      </c>
      <c r="B69" s="117" t="s">
        <v>884</v>
      </c>
      <c r="C69" s="108">
        <v>10</v>
      </c>
      <c r="D69" s="65" t="s">
        <v>22</v>
      </c>
      <c r="E69" s="169"/>
      <c r="F69" s="170"/>
      <c r="G69" s="150">
        <f t="shared" si="2"/>
        <v>0</v>
      </c>
      <c r="H69" s="150">
        <f t="shared" si="3"/>
        <v>0</v>
      </c>
      <c r="I69" s="150">
        <f t="shared" si="4"/>
        <v>0</v>
      </c>
      <c r="J69" s="134"/>
    </row>
    <row r="70" spans="1:10">
      <c r="A70" s="64">
        <v>65</v>
      </c>
      <c r="B70" s="117" t="s">
        <v>885</v>
      </c>
      <c r="C70" s="108">
        <v>10</v>
      </c>
      <c r="D70" s="65" t="s">
        <v>22</v>
      </c>
      <c r="E70" s="169"/>
      <c r="F70" s="170"/>
      <c r="G70" s="150">
        <f t="shared" si="2"/>
        <v>0</v>
      </c>
      <c r="H70" s="150">
        <f t="shared" si="3"/>
        <v>0</v>
      </c>
      <c r="I70" s="150">
        <f t="shared" si="4"/>
        <v>0</v>
      </c>
      <c r="J70" s="134"/>
    </row>
    <row r="71" spans="1:10" ht="27">
      <c r="A71" s="64">
        <v>66</v>
      </c>
      <c r="B71" s="117" t="s">
        <v>1098</v>
      </c>
      <c r="C71" s="108">
        <v>10</v>
      </c>
      <c r="D71" s="65" t="s">
        <v>22</v>
      </c>
      <c r="E71" s="169"/>
      <c r="F71" s="170"/>
      <c r="G71" s="150">
        <f t="shared" ref="G71:G86" si="5">C71*ROUND(F71, 4)</f>
        <v>0</v>
      </c>
      <c r="H71" s="150">
        <f t="shared" ref="H71:H86" si="6">G71*0.095</f>
        <v>0</v>
      </c>
      <c r="I71" s="150">
        <f t="shared" ref="I71:I86" si="7">+G71+H71</f>
        <v>0</v>
      </c>
      <c r="J71" s="134"/>
    </row>
    <row r="72" spans="1:10" ht="27">
      <c r="A72" s="64">
        <v>67</v>
      </c>
      <c r="B72" s="109" t="s">
        <v>886</v>
      </c>
      <c r="C72" s="108">
        <v>40</v>
      </c>
      <c r="D72" s="65" t="s">
        <v>500</v>
      </c>
      <c r="E72" s="169"/>
      <c r="F72" s="170"/>
      <c r="G72" s="150">
        <f t="shared" si="5"/>
        <v>0</v>
      </c>
      <c r="H72" s="150">
        <f t="shared" si="6"/>
        <v>0</v>
      </c>
      <c r="I72" s="150">
        <f t="shared" si="7"/>
        <v>0</v>
      </c>
      <c r="J72" s="134"/>
    </row>
    <row r="73" spans="1:10" ht="27">
      <c r="A73" s="64">
        <v>68</v>
      </c>
      <c r="B73" s="109" t="s">
        <v>887</v>
      </c>
      <c r="C73" s="108">
        <v>50</v>
      </c>
      <c r="D73" s="65" t="s">
        <v>500</v>
      </c>
      <c r="E73" s="169"/>
      <c r="F73" s="170"/>
      <c r="G73" s="150">
        <f t="shared" si="5"/>
        <v>0</v>
      </c>
      <c r="H73" s="150">
        <f t="shared" si="6"/>
        <v>0</v>
      </c>
      <c r="I73" s="150">
        <f t="shared" si="7"/>
        <v>0</v>
      </c>
      <c r="J73" s="134"/>
    </row>
    <row r="74" spans="1:10" ht="27">
      <c r="A74" s="64">
        <v>69</v>
      </c>
      <c r="B74" s="109" t="s">
        <v>1099</v>
      </c>
      <c r="C74" s="108">
        <v>1</v>
      </c>
      <c r="D74" s="65" t="s">
        <v>22</v>
      </c>
      <c r="E74" s="169"/>
      <c r="F74" s="170"/>
      <c r="G74" s="150">
        <f t="shared" si="5"/>
        <v>0</v>
      </c>
      <c r="H74" s="150">
        <f t="shared" si="6"/>
        <v>0</v>
      </c>
      <c r="I74" s="150">
        <f t="shared" si="7"/>
        <v>0</v>
      </c>
      <c r="J74" s="134"/>
    </row>
    <row r="75" spans="1:10">
      <c r="A75" s="64">
        <v>70</v>
      </c>
      <c r="B75" s="109" t="s">
        <v>888</v>
      </c>
      <c r="C75" s="108">
        <v>3</v>
      </c>
      <c r="D75" s="65" t="s">
        <v>22</v>
      </c>
      <c r="E75" s="169"/>
      <c r="F75" s="170"/>
      <c r="G75" s="150">
        <f t="shared" si="5"/>
        <v>0</v>
      </c>
      <c r="H75" s="150">
        <f t="shared" si="6"/>
        <v>0</v>
      </c>
      <c r="I75" s="150">
        <f t="shared" si="7"/>
        <v>0</v>
      </c>
      <c r="J75" s="134"/>
    </row>
    <row r="76" spans="1:10">
      <c r="A76" s="64">
        <v>71</v>
      </c>
      <c r="B76" s="109" t="s">
        <v>889</v>
      </c>
      <c r="C76" s="108">
        <v>5</v>
      </c>
      <c r="D76" s="65" t="s">
        <v>500</v>
      </c>
      <c r="E76" s="169"/>
      <c r="F76" s="170"/>
      <c r="G76" s="150">
        <f t="shared" si="5"/>
        <v>0</v>
      </c>
      <c r="H76" s="150">
        <f t="shared" si="6"/>
        <v>0</v>
      </c>
      <c r="I76" s="150">
        <f t="shared" si="7"/>
        <v>0</v>
      </c>
      <c r="J76" s="134"/>
    </row>
    <row r="77" spans="1:10" ht="27">
      <c r="A77" s="64">
        <v>72</v>
      </c>
      <c r="B77" s="117" t="s">
        <v>1100</v>
      </c>
      <c r="C77" s="108">
        <v>2</v>
      </c>
      <c r="D77" s="65" t="s">
        <v>22</v>
      </c>
      <c r="E77" s="169"/>
      <c r="F77" s="170"/>
      <c r="G77" s="150">
        <f t="shared" si="5"/>
        <v>0</v>
      </c>
      <c r="H77" s="150">
        <f t="shared" si="6"/>
        <v>0</v>
      </c>
      <c r="I77" s="150">
        <f t="shared" si="7"/>
        <v>0</v>
      </c>
      <c r="J77" s="134"/>
    </row>
    <row r="78" spans="1:10" ht="27">
      <c r="A78" s="64">
        <v>73</v>
      </c>
      <c r="B78" s="121" t="s">
        <v>1101</v>
      </c>
      <c r="C78" s="108">
        <v>5</v>
      </c>
      <c r="D78" s="65" t="s">
        <v>22</v>
      </c>
      <c r="E78" s="169"/>
      <c r="F78" s="170"/>
      <c r="G78" s="150">
        <f t="shared" si="5"/>
        <v>0</v>
      </c>
      <c r="H78" s="150">
        <f t="shared" si="6"/>
        <v>0</v>
      </c>
      <c r="I78" s="150">
        <f t="shared" si="7"/>
        <v>0</v>
      </c>
      <c r="J78" s="134"/>
    </row>
    <row r="79" spans="1:10" ht="27">
      <c r="A79" s="64">
        <v>74</v>
      </c>
      <c r="B79" s="117" t="s">
        <v>1103</v>
      </c>
      <c r="C79" s="108">
        <v>5</v>
      </c>
      <c r="D79" s="65" t="s">
        <v>22</v>
      </c>
      <c r="E79" s="169"/>
      <c r="F79" s="170"/>
      <c r="G79" s="150">
        <f t="shared" si="5"/>
        <v>0</v>
      </c>
      <c r="H79" s="150">
        <f t="shared" si="6"/>
        <v>0</v>
      </c>
      <c r="I79" s="150">
        <f t="shared" si="7"/>
        <v>0</v>
      </c>
      <c r="J79" s="134"/>
    </row>
    <row r="80" spans="1:10">
      <c r="A80" s="64">
        <v>75</v>
      </c>
      <c r="B80" s="117" t="s">
        <v>1102</v>
      </c>
      <c r="C80" s="108">
        <v>5</v>
      </c>
      <c r="D80" s="65" t="s">
        <v>22</v>
      </c>
      <c r="E80" s="169"/>
      <c r="F80" s="170"/>
      <c r="G80" s="150">
        <f t="shared" si="5"/>
        <v>0</v>
      </c>
      <c r="H80" s="150">
        <f t="shared" si="6"/>
        <v>0</v>
      </c>
      <c r="I80" s="150">
        <f t="shared" si="7"/>
        <v>0</v>
      </c>
      <c r="J80" s="134"/>
    </row>
    <row r="81" spans="1:10">
      <c r="A81" s="64">
        <v>76</v>
      </c>
      <c r="B81" s="109" t="s">
        <v>890</v>
      </c>
      <c r="C81" s="108">
        <v>5</v>
      </c>
      <c r="D81" s="65" t="s">
        <v>15</v>
      </c>
      <c r="E81" s="169"/>
      <c r="F81" s="170"/>
      <c r="G81" s="150">
        <f t="shared" si="5"/>
        <v>0</v>
      </c>
      <c r="H81" s="150">
        <f t="shared" si="6"/>
        <v>0</v>
      </c>
      <c r="I81" s="150">
        <f t="shared" si="7"/>
        <v>0</v>
      </c>
      <c r="J81" s="134"/>
    </row>
    <row r="82" spans="1:10" ht="27">
      <c r="A82" s="64">
        <v>77</v>
      </c>
      <c r="B82" s="109" t="s">
        <v>986</v>
      </c>
      <c r="C82" s="108">
        <v>3</v>
      </c>
      <c r="D82" s="65" t="s">
        <v>22</v>
      </c>
      <c r="E82" s="169"/>
      <c r="F82" s="170"/>
      <c r="G82" s="150">
        <f t="shared" si="5"/>
        <v>0</v>
      </c>
      <c r="H82" s="150">
        <f t="shared" si="6"/>
        <v>0</v>
      </c>
      <c r="I82" s="150">
        <f t="shared" si="7"/>
        <v>0</v>
      </c>
      <c r="J82" s="134"/>
    </row>
    <row r="83" spans="1:10" ht="27">
      <c r="A83" s="64">
        <v>78</v>
      </c>
      <c r="B83" s="109" t="s">
        <v>987</v>
      </c>
      <c r="C83" s="108">
        <v>3</v>
      </c>
      <c r="D83" s="65" t="s">
        <v>22</v>
      </c>
      <c r="E83" s="169"/>
      <c r="F83" s="170"/>
      <c r="G83" s="150">
        <f t="shared" si="5"/>
        <v>0</v>
      </c>
      <c r="H83" s="150">
        <f t="shared" si="6"/>
        <v>0</v>
      </c>
      <c r="I83" s="150">
        <f t="shared" si="7"/>
        <v>0</v>
      </c>
      <c r="J83" s="134"/>
    </row>
    <row r="84" spans="1:10" ht="27">
      <c r="A84" s="64">
        <v>79</v>
      </c>
      <c r="B84" s="115" t="s">
        <v>891</v>
      </c>
      <c r="C84" s="108">
        <v>3</v>
      </c>
      <c r="D84" s="65" t="s">
        <v>22</v>
      </c>
      <c r="E84" s="169"/>
      <c r="F84" s="170"/>
      <c r="G84" s="150">
        <f t="shared" si="5"/>
        <v>0</v>
      </c>
      <c r="H84" s="150">
        <f t="shared" si="6"/>
        <v>0</v>
      </c>
      <c r="I84" s="150">
        <f t="shared" si="7"/>
        <v>0</v>
      </c>
      <c r="J84" s="134"/>
    </row>
    <row r="85" spans="1:10" ht="40.5">
      <c r="A85" s="64">
        <v>80</v>
      </c>
      <c r="B85" s="115" t="s">
        <v>989</v>
      </c>
      <c r="C85" s="108">
        <v>5</v>
      </c>
      <c r="D85" s="65" t="s">
        <v>22</v>
      </c>
      <c r="E85" s="169"/>
      <c r="F85" s="170"/>
      <c r="G85" s="150">
        <f t="shared" si="5"/>
        <v>0</v>
      </c>
      <c r="H85" s="150">
        <f t="shared" si="6"/>
        <v>0</v>
      </c>
      <c r="I85" s="150">
        <f t="shared" si="7"/>
        <v>0</v>
      </c>
      <c r="J85" s="134"/>
    </row>
    <row r="86" spans="1:10">
      <c r="A86" s="64">
        <v>81</v>
      </c>
      <c r="B86" s="115" t="s">
        <v>988</v>
      </c>
      <c r="C86" s="108">
        <v>3</v>
      </c>
      <c r="D86" s="65" t="s">
        <v>22</v>
      </c>
      <c r="E86" s="169"/>
      <c r="F86" s="170"/>
      <c r="G86" s="150">
        <f t="shared" si="5"/>
        <v>0</v>
      </c>
      <c r="H86" s="150">
        <f t="shared" si="6"/>
        <v>0</v>
      </c>
      <c r="I86" s="150">
        <f t="shared" si="7"/>
        <v>0</v>
      </c>
      <c r="J86" s="134"/>
    </row>
    <row r="87" spans="1:10">
      <c r="A87" s="64"/>
      <c r="B87" s="79" t="s">
        <v>1105</v>
      </c>
      <c r="C87" s="80" t="s">
        <v>16</v>
      </c>
      <c r="D87" s="80" t="s">
        <v>16</v>
      </c>
      <c r="E87" s="80" t="s">
        <v>16</v>
      </c>
      <c r="F87" s="80" t="s">
        <v>16</v>
      </c>
      <c r="G87" s="80">
        <f>SUM(G6:G86)</f>
        <v>0</v>
      </c>
      <c r="H87" s="80">
        <f>SUM(H6:H86)</f>
        <v>0</v>
      </c>
      <c r="I87" s="80">
        <f>SUM(I6:I86)</f>
        <v>0</v>
      </c>
      <c r="J87" s="80">
        <f>SUM(J6:J86)</f>
        <v>0</v>
      </c>
    </row>
    <row r="88" spans="1:10">
      <c r="A88" s="183" t="s">
        <v>62</v>
      </c>
      <c r="B88" s="184"/>
      <c r="C88" s="184"/>
      <c r="D88" s="184"/>
      <c r="E88" s="184"/>
      <c r="F88" s="184"/>
      <c r="G88" s="184"/>
      <c r="H88" s="184"/>
      <c r="I88" s="184"/>
    </row>
    <row r="89" spans="1:10">
      <c r="A89" s="21" t="s">
        <v>63</v>
      </c>
      <c r="B89" s="3"/>
      <c r="C89" s="3"/>
      <c r="D89" s="3"/>
      <c r="E89" s="3"/>
      <c r="F89" s="3"/>
      <c r="G89" s="3"/>
      <c r="H89" s="3"/>
      <c r="I89" s="3"/>
    </row>
    <row r="90" spans="1:10">
      <c r="A90" s="183" t="s">
        <v>64</v>
      </c>
      <c r="B90" s="183"/>
      <c r="C90" s="183"/>
      <c r="D90" s="183"/>
      <c r="E90" s="183"/>
      <c r="F90" s="183"/>
      <c r="G90" s="183"/>
      <c r="H90" s="183"/>
      <c r="I90" s="183"/>
    </row>
    <row r="91" spans="1:10" ht="36" customHeight="1">
      <c r="A91" s="183" t="s">
        <v>65</v>
      </c>
      <c r="B91" s="183"/>
      <c r="C91" s="183"/>
      <c r="D91" s="183"/>
      <c r="E91" s="183"/>
      <c r="F91" s="183"/>
      <c r="G91" s="183"/>
      <c r="H91" s="183"/>
      <c r="I91" s="183"/>
    </row>
    <row r="92" spans="1:10">
      <c r="A92" s="21" t="s">
        <v>66</v>
      </c>
      <c r="B92" s="22"/>
      <c r="C92" s="22"/>
      <c r="D92" s="22"/>
      <c r="E92" s="22"/>
      <c r="F92" s="22"/>
      <c r="G92" s="22"/>
      <c r="H92" s="22"/>
      <c r="I92" s="22"/>
    </row>
    <row r="93" spans="1:10">
      <c r="A93" s="21" t="s">
        <v>67</v>
      </c>
      <c r="B93" s="22"/>
      <c r="C93" s="22"/>
      <c r="D93" s="22"/>
      <c r="E93" s="22"/>
      <c r="F93" s="22"/>
      <c r="G93" s="22"/>
      <c r="H93" s="22"/>
      <c r="I93" s="22"/>
    </row>
    <row r="94" spans="1:10" ht="33" customHeight="1">
      <c r="A94" s="183" t="s">
        <v>68</v>
      </c>
      <c r="B94" s="184"/>
      <c r="C94" s="184"/>
      <c r="D94" s="184"/>
      <c r="E94" s="184"/>
      <c r="F94" s="184"/>
      <c r="G94" s="184"/>
      <c r="H94" s="184"/>
      <c r="I94" s="184"/>
    </row>
    <row r="95" spans="1:10">
      <c r="A95" s="183" t="s">
        <v>69</v>
      </c>
      <c r="B95" s="183"/>
      <c r="C95" s="183"/>
      <c r="D95" s="183"/>
      <c r="E95" s="183"/>
      <c r="F95" s="183"/>
      <c r="G95" s="183"/>
      <c r="H95" s="183"/>
      <c r="I95" s="183"/>
    </row>
    <row r="96" spans="1:10" ht="15">
      <c r="A96" s="23" t="s">
        <v>70</v>
      </c>
      <c r="B96" s="24"/>
      <c r="C96" s="23"/>
      <c r="D96" s="23"/>
      <c r="E96" s="23"/>
      <c r="F96" s="23"/>
      <c r="G96" s="23"/>
      <c r="H96" s="23"/>
      <c r="I96" s="23"/>
    </row>
  </sheetData>
  <mergeCells count="10">
    <mergeCell ref="A1:C1"/>
    <mergeCell ref="F1:I1"/>
    <mergeCell ref="A2:E2"/>
    <mergeCell ref="F2:I2"/>
    <mergeCell ref="A5:I5"/>
    <mergeCell ref="A88:I88"/>
    <mergeCell ref="A90:I90"/>
    <mergeCell ref="A91:I91"/>
    <mergeCell ref="A94:I94"/>
    <mergeCell ref="A95:I95"/>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86" xr:uid="{CEE1007F-FD5A-4366-9CAD-3726975973D5}">
      <formula1>1</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E7203-8785-4146-93BC-62F3F93EFED7}">
  <dimension ref="A1:J104"/>
  <sheetViews>
    <sheetView topLeftCell="A94" zoomScaleNormal="100" workbookViewId="0">
      <selection activeCell="B36" sqref="B36"/>
    </sheetView>
  </sheetViews>
  <sheetFormatPr defaultRowHeight="14.25"/>
  <cols>
    <col min="1" max="1" width="6.5" customWidth="1"/>
    <col min="2" max="2" width="32.25" customWidth="1"/>
    <col min="3" max="3" width="6.625" customWidth="1"/>
    <col min="4" max="4" width="6.375" customWidth="1"/>
    <col min="5" max="5" width="11.25" customWidth="1"/>
    <col min="6" max="6" width="11" customWidth="1"/>
  </cols>
  <sheetData>
    <row r="1" spans="1:10" ht="15">
      <c r="A1" s="174"/>
      <c r="B1" s="174"/>
      <c r="C1" s="174"/>
      <c r="D1" s="1"/>
      <c r="E1" s="2"/>
      <c r="F1" s="175" t="s">
        <v>71</v>
      </c>
      <c r="G1" s="176"/>
      <c r="H1" s="176"/>
      <c r="I1" s="176"/>
      <c r="J1" s="176"/>
    </row>
    <row r="2" spans="1:10">
      <c r="A2" s="177" t="s">
        <v>0</v>
      </c>
      <c r="B2" s="177"/>
      <c r="C2" s="177"/>
      <c r="D2" s="177"/>
      <c r="E2" s="177"/>
      <c r="F2" s="177"/>
      <c r="G2" s="177"/>
      <c r="H2" s="177"/>
      <c r="I2" s="177"/>
      <c r="J2" s="177"/>
    </row>
    <row r="3" spans="1:10" ht="45">
      <c r="A3" s="4" t="s">
        <v>1</v>
      </c>
      <c r="B3" s="4" t="s">
        <v>2</v>
      </c>
      <c r="C3" s="5" t="s">
        <v>3</v>
      </c>
      <c r="D3" s="5" t="s">
        <v>4</v>
      </c>
      <c r="E3" s="6" t="s">
        <v>5</v>
      </c>
      <c r="F3" s="6" t="s">
        <v>6</v>
      </c>
      <c r="G3" s="6" t="s">
        <v>7</v>
      </c>
      <c r="H3" s="6" t="s">
        <v>8</v>
      </c>
      <c r="I3" s="6" t="s">
        <v>9</v>
      </c>
      <c r="J3" s="33" t="s">
        <v>10</v>
      </c>
    </row>
    <row r="4" spans="1:10" ht="22.5">
      <c r="A4" s="7">
        <v>1</v>
      </c>
      <c r="B4" s="7">
        <v>2</v>
      </c>
      <c r="C4" s="8">
        <v>3</v>
      </c>
      <c r="D4" s="8">
        <v>4</v>
      </c>
      <c r="E4" s="8">
        <v>5</v>
      </c>
      <c r="F4" s="8">
        <v>6</v>
      </c>
      <c r="G4" s="9" t="s">
        <v>11</v>
      </c>
      <c r="H4" s="8" t="s">
        <v>12</v>
      </c>
      <c r="I4" s="9" t="s">
        <v>13</v>
      </c>
      <c r="J4" s="34">
        <v>10</v>
      </c>
    </row>
    <row r="5" spans="1:10">
      <c r="A5" s="178" t="s">
        <v>933</v>
      </c>
      <c r="B5" s="179"/>
      <c r="C5" s="179"/>
      <c r="D5" s="179"/>
      <c r="E5" s="179"/>
      <c r="F5" s="179"/>
      <c r="G5" s="179"/>
      <c r="H5" s="179"/>
      <c r="I5" s="179"/>
      <c r="J5" s="179"/>
    </row>
    <row r="6" spans="1:10" ht="27">
      <c r="A6" s="10">
        <v>1</v>
      </c>
      <c r="B6" s="86" t="s">
        <v>118</v>
      </c>
      <c r="C6" s="82">
        <v>900</v>
      </c>
      <c r="D6" s="11" t="s">
        <v>22</v>
      </c>
      <c r="E6" s="17" t="s">
        <v>16</v>
      </c>
      <c r="F6" s="131"/>
      <c r="G6" s="127">
        <f t="shared" ref="G6" si="0">C6*ROUND(F6, 4)</f>
        <v>0</v>
      </c>
      <c r="H6" s="127">
        <f t="shared" ref="H6:H52" si="1">G6*0.095</f>
        <v>0</v>
      </c>
      <c r="I6" s="127">
        <f t="shared" ref="I6:I52" si="2">G6+H6</f>
        <v>0</v>
      </c>
      <c r="J6" s="10" t="s">
        <v>16</v>
      </c>
    </row>
    <row r="7" spans="1:10" ht="27">
      <c r="A7" s="10">
        <v>2</v>
      </c>
      <c r="B7" s="86" t="s">
        <v>162</v>
      </c>
      <c r="C7" s="82">
        <v>2000</v>
      </c>
      <c r="D7" s="11" t="s">
        <v>22</v>
      </c>
      <c r="E7" s="17" t="s">
        <v>16</v>
      </c>
      <c r="F7" s="131"/>
      <c r="G7" s="127">
        <f t="shared" ref="G7:G12" si="3">C7*ROUND(F7, 4)</f>
        <v>0</v>
      </c>
      <c r="H7" s="127">
        <f t="shared" ref="H7:H12" si="4">G7*0.095</f>
        <v>0</v>
      </c>
      <c r="I7" s="127">
        <f t="shared" ref="I7:I12" si="5">G7+H7</f>
        <v>0</v>
      </c>
      <c r="J7" s="10" t="s">
        <v>16</v>
      </c>
    </row>
    <row r="8" spans="1:10" ht="27">
      <c r="A8" s="10">
        <v>3</v>
      </c>
      <c r="B8" s="86" t="s">
        <v>165</v>
      </c>
      <c r="C8" s="82">
        <v>500</v>
      </c>
      <c r="D8" s="11" t="s">
        <v>22</v>
      </c>
      <c r="E8" s="17" t="s">
        <v>16</v>
      </c>
      <c r="F8" s="131"/>
      <c r="G8" s="127">
        <f t="shared" si="3"/>
        <v>0</v>
      </c>
      <c r="H8" s="127">
        <f t="shared" si="4"/>
        <v>0</v>
      </c>
      <c r="I8" s="127">
        <f t="shared" si="5"/>
        <v>0</v>
      </c>
      <c r="J8" s="10" t="s">
        <v>16</v>
      </c>
    </row>
    <row r="9" spans="1:10" ht="40.5">
      <c r="A9" s="10">
        <v>4</v>
      </c>
      <c r="B9" s="86" t="s">
        <v>164</v>
      </c>
      <c r="C9" s="96">
        <v>500</v>
      </c>
      <c r="D9" s="11" t="s">
        <v>22</v>
      </c>
      <c r="E9" s="17" t="s">
        <v>16</v>
      </c>
      <c r="F9" s="131"/>
      <c r="G9" s="127">
        <f t="shared" si="3"/>
        <v>0</v>
      </c>
      <c r="H9" s="127">
        <f t="shared" si="4"/>
        <v>0</v>
      </c>
      <c r="I9" s="127">
        <f t="shared" si="5"/>
        <v>0</v>
      </c>
      <c r="J9" s="10" t="s">
        <v>16</v>
      </c>
    </row>
    <row r="10" spans="1:10" ht="27">
      <c r="A10" s="10">
        <v>5</v>
      </c>
      <c r="B10" s="86" t="s">
        <v>119</v>
      </c>
      <c r="C10" s="82">
        <v>200</v>
      </c>
      <c r="D10" s="11" t="s">
        <v>22</v>
      </c>
      <c r="E10" s="17" t="s">
        <v>16</v>
      </c>
      <c r="F10" s="131"/>
      <c r="G10" s="127">
        <f t="shared" si="3"/>
        <v>0</v>
      </c>
      <c r="H10" s="127">
        <f t="shared" si="4"/>
        <v>0</v>
      </c>
      <c r="I10" s="127">
        <f t="shared" si="5"/>
        <v>0</v>
      </c>
      <c r="J10" s="10" t="s">
        <v>16</v>
      </c>
    </row>
    <row r="11" spans="1:10" ht="27">
      <c r="A11" s="10">
        <v>6</v>
      </c>
      <c r="B11" s="86" t="s">
        <v>163</v>
      </c>
      <c r="C11" s="82">
        <v>300</v>
      </c>
      <c r="D11" s="11" t="s">
        <v>22</v>
      </c>
      <c r="E11" s="17" t="s">
        <v>16</v>
      </c>
      <c r="F11" s="131"/>
      <c r="G11" s="127">
        <f t="shared" si="3"/>
        <v>0</v>
      </c>
      <c r="H11" s="127">
        <f t="shared" si="4"/>
        <v>0</v>
      </c>
      <c r="I11" s="127">
        <f t="shared" si="5"/>
        <v>0</v>
      </c>
      <c r="J11" s="10" t="s">
        <v>16</v>
      </c>
    </row>
    <row r="12" spans="1:10" ht="27">
      <c r="A12" s="10">
        <v>7</v>
      </c>
      <c r="B12" s="86" t="s">
        <v>120</v>
      </c>
      <c r="C12" s="82">
        <v>2000</v>
      </c>
      <c r="D12" s="11" t="s">
        <v>22</v>
      </c>
      <c r="E12" s="17" t="s">
        <v>16</v>
      </c>
      <c r="F12" s="131"/>
      <c r="G12" s="127">
        <f t="shared" si="3"/>
        <v>0</v>
      </c>
      <c r="H12" s="127">
        <f t="shared" si="4"/>
        <v>0</v>
      </c>
      <c r="I12" s="127">
        <f t="shared" si="5"/>
        <v>0</v>
      </c>
      <c r="J12" s="10" t="s">
        <v>16</v>
      </c>
    </row>
    <row r="13" spans="1:10">
      <c r="A13" s="15"/>
      <c r="B13" s="16" t="s">
        <v>934</v>
      </c>
      <c r="C13" s="17" t="s">
        <v>16</v>
      </c>
      <c r="D13" s="17" t="s">
        <v>16</v>
      </c>
      <c r="E13" s="17" t="s">
        <v>16</v>
      </c>
      <c r="F13" s="18" t="s">
        <v>16</v>
      </c>
      <c r="G13" s="128">
        <f>SUM(G6:G12)</f>
        <v>0</v>
      </c>
      <c r="H13" s="128">
        <f>SUM(H6:H12)</f>
        <v>0</v>
      </c>
      <c r="I13" s="128">
        <f>SUM(I6:I12)</f>
        <v>0</v>
      </c>
      <c r="J13" s="129">
        <f>SUM(J6:J12)</f>
        <v>0</v>
      </c>
    </row>
    <row r="14" spans="1:10">
      <c r="A14" s="178" t="s">
        <v>935</v>
      </c>
      <c r="B14" s="179"/>
      <c r="C14" s="179"/>
      <c r="D14" s="179"/>
      <c r="E14" s="179"/>
      <c r="F14" s="179"/>
      <c r="G14" s="179"/>
      <c r="H14" s="179"/>
      <c r="I14" s="179"/>
      <c r="J14" s="179"/>
    </row>
    <row r="15" spans="1:10">
      <c r="A15" s="10">
        <v>1</v>
      </c>
      <c r="B15" s="86" t="s">
        <v>166</v>
      </c>
      <c r="C15" s="82">
        <v>300</v>
      </c>
      <c r="D15" s="11" t="s">
        <v>22</v>
      </c>
      <c r="E15" s="36" t="s">
        <v>16</v>
      </c>
      <c r="F15" s="131"/>
      <c r="G15" s="127">
        <f t="shared" ref="G15:G52" si="6">C15*ROUND(F15, 4)</f>
        <v>0</v>
      </c>
      <c r="H15" s="127">
        <f t="shared" si="1"/>
        <v>0</v>
      </c>
      <c r="I15" s="127">
        <f t="shared" si="2"/>
        <v>0</v>
      </c>
      <c r="J15" s="134"/>
    </row>
    <row r="16" spans="1:10" ht="27">
      <c r="A16" s="10">
        <v>2</v>
      </c>
      <c r="B16" s="86" t="s">
        <v>121</v>
      </c>
      <c r="C16" s="82">
        <v>360</v>
      </c>
      <c r="D16" s="11" t="s">
        <v>22</v>
      </c>
      <c r="E16" s="36" t="s">
        <v>16</v>
      </c>
      <c r="F16" s="131"/>
      <c r="G16" s="127">
        <f t="shared" si="6"/>
        <v>0</v>
      </c>
      <c r="H16" s="127">
        <f t="shared" si="1"/>
        <v>0</v>
      </c>
      <c r="I16" s="127">
        <f t="shared" si="2"/>
        <v>0</v>
      </c>
      <c r="J16" s="134"/>
    </row>
    <row r="17" spans="1:10" ht="27">
      <c r="A17" s="10">
        <v>3</v>
      </c>
      <c r="B17" s="86" t="s">
        <v>171</v>
      </c>
      <c r="C17" s="82">
        <v>160</v>
      </c>
      <c r="D17" s="11" t="s">
        <v>22</v>
      </c>
      <c r="E17" s="36" t="s">
        <v>16</v>
      </c>
      <c r="F17" s="131"/>
      <c r="G17" s="127">
        <f t="shared" si="6"/>
        <v>0</v>
      </c>
      <c r="H17" s="127">
        <f t="shared" si="1"/>
        <v>0</v>
      </c>
      <c r="I17" s="127">
        <f t="shared" si="2"/>
        <v>0</v>
      </c>
      <c r="J17" s="134"/>
    </row>
    <row r="18" spans="1:10" ht="27">
      <c r="A18" s="10">
        <v>4</v>
      </c>
      <c r="B18" s="86" t="s">
        <v>170</v>
      </c>
      <c r="C18" s="82">
        <v>300</v>
      </c>
      <c r="D18" s="11" t="s">
        <v>22</v>
      </c>
      <c r="E18" s="36" t="s">
        <v>16</v>
      </c>
      <c r="F18" s="131"/>
      <c r="G18" s="127">
        <f t="shared" si="6"/>
        <v>0</v>
      </c>
      <c r="H18" s="127">
        <f t="shared" si="1"/>
        <v>0</v>
      </c>
      <c r="I18" s="127">
        <f t="shared" si="2"/>
        <v>0</v>
      </c>
      <c r="J18" s="134"/>
    </row>
    <row r="19" spans="1:10">
      <c r="A19" s="10">
        <v>5</v>
      </c>
      <c r="B19" s="86" t="s">
        <v>122</v>
      </c>
      <c r="C19" s="85">
        <v>600</v>
      </c>
      <c r="D19" s="35" t="s">
        <v>22</v>
      </c>
      <c r="E19" s="36" t="s">
        <v>16</v>
      </c>
      <c r="F19" s="131"/>
      <c r="G19" s="127">
        <f t="shared" si="6"/>
        <v>0</v>
      </c>
      <c r="H19" s="127">
        <f t="shared" si="1"/>
        <v>0</v>
      </c>
      <c r="I19" s="127">
        <f t="shared" si="2"/>
        <v>0</v>
      </c>
      <c r="J19" s="165"/>
    </row>
    <row r="20" spans="1:10" ht="27">
      <c r="A20" s="10">
        <v>6</v>
      </c>
      <c r="B20" s="86" t="s">
        <v>123</v>
      </c>
      <c r="C20" s="85">
        <v>400</v>
      </c>
      <c r="D20" s="35" t="s">
        <v>22</v>
      </c>
      <c r="E20" s="36" t="s">
        <v>16</v>
      </c>
      <c r="F20" s="131"/>
      <c r="G20" s="127">
        <f t="shared" si="6"/>
        <v>0</v>
      </c>
      <c r="H20" s="127">
        <f t="shared" si="1"/>
        <v>0</v>
      </c>
      <c r="I20" s="127">
        <f t="shared" si="2"/>
        <v>0</v>
      </c>
      <c r="J20" s="165"/>
    </row>
    <row r="21" spans="1:10" ht="27">
      <c r="A21" s="10">
        <v>7</v>
      </c>
      <c r="B21" s="86" t="s">
        <v>124</v>
      </c>
      <c r="C21" s="85">
        <v>400</v>
      </c>
      <c r="D21" s="35" t="s">
        <v>22</v>
      </c>
      <c r="E21" s="36" t="s">
        <v>16</v>
      </c>
      <c r="F21" s="131"/>
      <c r="G21" s="127">
        <f t="shared" si="6"/>
        <v>0</v>
      </c>
      <c r="H21" s="127">
        <f t="shared" si="1"/>
        <v>0</v>
      </c>
      <c r="I21" s="127">
        <f t="shared" si="2"/>
        <v>0</v>
      </c>
      <c r="J21" s="165"/>
    </row>
    <row r="22" spans="1:10" ht="27">
      <c r="A22" s="10">
        <v>8</v>
      </c>
      <c r="B22" s="86" t="s">
        <v>125</v>
      </c>
      <c r="C22" s="85">
        <v>600</v>
      </c>
      <c r="D22" s="35" t="s">
        <v>22</v>
      </c>
      <c r="E22" s="36" t="s">
        <v>16</v>
      </c>
      <c r="F22" s="131"/>
      <c r="G22" s="127">
        <f t="shared" si="6"/>
        <v>0</v>
      </c>
      <c r="H22" s="127">
        <f t="shared" si="1"/>
        <v>0</v>
      </c>
      <c r="I22" s="127">
        <f t="shared" si="2"/>
        <v>0</v>
      </c>
      <c r="J22" s="165"/>
    </row>
    <row r="23" spans="1:10" ht="27">
      <c r="A23" s="10">
        <v>9</v>
      </c>
      <c r="B23" s="86" t="s">
        <v>167</v>
      </c>
      <c r="C23" s="85">
        <v>120</v>
      </c>
      <c r="D23" s="35" t="s">
        <v>22</v>
      </c>
      <c r="E23" s="36" t="s">
        <v>16</v>
      </c>
      <c r="F23" s="131"/>
      <c r="G23" s="127">
        <f t="shared" si="6"/>
        <v>0</v>
      </c>
      <c r="H23" s="127">
        <f t="shared" si="1"/>
        <v>0</v>
      </c>
      <c r="I23" s="127">
        <f t="shared" si="2"/>
        <v>0</v>
      </c>
      <c r="J23" s="165"/>
    </row>
    <row r="24" spans="1:10" ht="27">
      <c r="A24" s="10">
        <v>10</v>
      </c>
      <c r="B24" s="86" t="s">
        <v>169</v>
      </c>
      <c r="C24" s="85">
        <v>360</v>
      </c>
      <c r="D24" s="35" t="s">
        <v>22</v>
      </c>
      <c r="E24" s="36" t="s">
        <v>16</v>
      </c>
      <c r="F24" s="131"/>
      <c r="G24" s="127">
        <f t="shared" si="6"/>
        <v>0</v>
      </c>
      <c r="H24" s="127">
        <f t="shared" si="1"/>
        <v>0</v>
      </c>
      <c r="I24" s="127">
        <f t="shared" si="2"/>
        <v>0</v>
      </c>
      <c r="J24" s="165"/>
    </row>
    <row r="25" spans="1:10" ht="27">
      <c r="A25" s="10">
        <v>11</v>
      </c>
      <c r="B25" s="86" t="s">
        <v>168</v>
      </c>
      <c r="C25" s="85">
        <v>50</v>
      </c>
      <c r="D25" s="35" t="s">
        <v>22</v>
      </c>
      <c r="E25" s="36" t="s">
        <v>16</v>
      </c>
      <c r="F25" s="131"/>
      <c r="G25" s="127">
        <f t="shared" si="6"/>
        <v>0</v>
      </c>
      <c r="H25" s="127">
        <f t="shared" si="1"/>
        <v>0</v>
      </c>
      <c r="I25" s="127">
        <f t="shared" si="2"/>
        <v>0</v>
      </c>
      <c r="J25" s="165"/>
    </row>
    <row r="26" spans="1:10" ht="27">
      <c r="A26" s="10">
        <v>12</v>
      </c>
      <c r="B26" s="97" t="s">
        <v>126</v>
      </c>
      <c r="C26" s="85">
        <v>20</v>
      </c>
      <c r="D26" s="37" t="s">
        <v>22</v>
      </c>
      <c r="E26" s="168"/>
      <c r="F26" s="131"/>
      <c r="G26" s="127">
        <f t="shared" si="6"/>
        <v>0</v>
      </c>
      <c r="H26" s="127">
        <f t="shared" si="1"/>
        <v>0</v>
      </c>
      <c r="I26" s="127">
        <f t="shared" si="2"/>
        <v>0</v>
      </c>
      <c r="J26" s="166"/>
    </row>
    <row r="27" spans="1:10">
      <c r="A27" s="10">
        <v>13</v>
      </c>
      <c r="B27" s="97" t="s">
        <v>173</v>
      </c>
      <c r="C27" s="85">
        <v>60</v>
      </c>
      <c r="D27" s="37" t="s">
        <v>22</v>
      </c>
      <c r="E27" s="168"/>
      <c r="F27" s="131"/>
      <c r="G27" s="127">
        <f t="shared" si="6"/>
        <v>0</v>
      </c>
      <c r="H27" s="127">
        <f t="shared" si="1"/>
        <v>0</v>
      </c>
      <c r="I27" s="127">
        <f t="shared" si="2"/>
        <v>0</v>
      </c>
      <c r="J27" s="166"/>
    </row>
    <row r="28" spans="1:10">
      <c r="A28" s="10">
        <v>14</v>
      </c>
      <c r="B28" s="98" t="s">
        <v>127</v>
      </c>
      <c r="C28" s="82">
        <v>30</v>
      </c>
      <c r="D28" s="10" t="s">
        <v>22</v>
      </c>
      <c r="E28" s="130"/>
      <c r="F28" s="131"/>
      <c r="G28" s="127">
        <f t="shared" si="6"/>
        <v>0</v>
      </c>
      <c r="H28" s="127">
        <f t="shared" si="1"/>
        <v>0</v>
      </c>
      <c r="I28" s="127">
        <f t="shared" si="2"/>
        <v>0</v>
      </c>
      <c r="J28" s="167"/>
    </row>
    <row r="29" spans="1:10" ht="27">
      <c r="A29" s="10">
        <v>15</v>
      </c>
      <c r="B29" s="98" t="s">
        <v>172</v>
      </c>
      <c r="C29" s="82">
        <v>70</v>
      </c>
      <c r="D29" s="10" t="s">
        <v>22</v>
      </c>
      <c r="E29" s="130"/>
      <c r="F29" s="131"/>
      <c r="G29" s="127">
        <f t="shared" si="6"/>
        <v>0</v>
      </c>
      <c r="H29" s="127">
        <f t="shared" si="1"/>
        <v>0</v>
      </c>
      <c r="I29" s="127">
        <f t="shared" si="2"/>
        <v>0</v>
      </c>
      <c r="J29" s="167"/>
    </row>
    <row r="30" spans="1:10">
      <c r="A30" s="10">
        <v>16</v>
      </c>
      <c r="B30" s="98" t="s">
        <v>128</v>
      </c>
      <c r="C30" s="82">
        <v>15</v>
      </c>
      <c r="D30" s="10" t="s">
        <v>22</v>
      </c>
      <c r="E30" s="130"/>
      <c r="F30" s="131"/>
      <c r="G30" s="127">
        <f t="shared" si="6"/>
        <v>0</v>
      </c>
      <c r="H30" s="127">
        <f t="shared" si="1"/>
        <v>0</v>
      </c>
      <c r="I30" s="127">
        <f t="shared" si="2"/>
        <v>0</v>
      </c>
      <c r="J30" s="167"/>
    </row>
    <row r="31" spans="1:10">
      <c r="A31" s="10">
        <v>17</v>
      </c>
      <c r="B31" s="98" t="s">
        <v>129</v>
      </c>
      <c r="C31" s="82">
        <v>200</v>
      </c>
      <c r="D31" s="10" t="s">
        <v>22</v>
      </c>
      <c r="E31" s="130"/>
      <c r="F31" s="131"/>
      <c r="G31" s="127">
        <f t="shared" si="6"/>
        <v>0</v>
      </c>
      <c r="H31" s="127">
        <f t="shared" si="1"/>
        <v>0</v>
      </c>
      <c r="I31" s="127">
        <f t="shared" si="2"/>
        <v>0</v>
      </c>
      <c r="J31" s="167"/>
    </row>
    <row r="32" spans="1:10" ht="54">
      <c r="A32" s="10">
        <v>18</v>
      </c>
      <c r="B32" s="86" t="s">
        <v>130</v>
      </c>
      <c r="C32" s="82">
        <v>500</v>
      </c>
      <c r="D32" s="10" t="s">
        <v>22</v>
      </c>
      <c r="E32" s="130"/>
      <c r="F32" s="131"/>
      <c r="G32" s="127">
        <f t="shared" si="6"/>
        <v>0</v>
      </c>
      <c r="H32" s="127">
        <f t="shared" si="1"/>
        <v>0</v>
      </c>
      <c r="I32" s="127">
        <f t="shared" si="2"/>
        <v>0</v>
      </c>
      <c r="J32" s="167"/>
    </row>
    <row r="33" spans="1:10" ht="54">
      <c r="A33" s="10">
        <v>19</v>
      </c>
      <c r="B33" s="86" t="s">
        <v>131</v>
      </c>
      <c r="C33" s="82">
        <v>200</v>
      </c>
      <c r="D33" s="10" t="s">
        <v>22</v>
      </c>
      <c r="E33" s="130"/>
      <c r="F33" s="131"/>
      <c r="G33" s="127">
        <f t="shared" si="6"/>
        <v>0</v>
      </c>
      <c r="H33" s="127">
        <f t="shared" si="1"/>
        <v>0</v>
      </c>
      <c r="I33" s="127">
        <f t="shared" si="2"/>
        <v>0</v>
      </c>
      <c r="J33" s="167"/>
    </row>
    <row r="34" spans="1:10" ht="27">
      <c r="A34" s="10">
        <v>20</v>
      </c>
      <c r="B34" s="86" t="s">
        <v>132</v>
      </c>
      <c r="C34" s="82">
        <v>300</v>
      </c>
      <c r="D34" s="10" t="s">
        <v>22</v>
      </c>
      <c r="E34" s="130"/>
      <c r="F34" s="131"/>
      <c r="G34" s="127">
        <f t="shared" si="6"/>
        <v>0</v>
      </c>
      <c r="H34" s="127">
        <f t="shared" si="1"/>
        <v>0</v>
      </c>
      <c r="I34" s="127">
        <f t="shared" si="2"/>
        <v>0</v>
      </c>
      <c r="J34" s="167"/>
    </row>
    <row r="35" spans="1:10" ht="27">
      <c r="A35" s="10">
        <v>21</v>
      </c>
      <c r="B35" s="86" t="s">
        <v>1117</v>
      </c>
      <c r="C35" s="82">
        <v>400</v>
      </c>
      <c r="D35" s="10" t="s">
        <v>22</v>
      </c>
      <c r="E35" s="130"/>
      <c r="F35" s="131"/>
      <c r="G35" s="127">
        <f t="shared" si="6"/>
        <v>0</v>
      </c>
      <c r="H35" s="127">
        <f t="shared" si="1"/>
        <v>0</v>
      </c>
      <c r="I35" s="127">
        <f t="shared" si="2"/>
        <v>0</v>
      </c>
      <c r="J35" s="167"/>
    </row>
    <row r="36" spans="1:10" ht="40.5">
      <c r="A36" s="10">
        <v>22</v>
      </c>
      <c r="B36" s="86" t="s">
        <v>133</v>
      </c>
      <c r="C36" s="82">
        <v>100</v>
      </c>
      <c r="D36" s="10" t="s">
        <v>22</v>
      </c>
      <c r="E36" s="130"/>
      <c r="F36" s="131"/>
      <c r="G36" s="127">
        <f t="shared" si="6"/>
        <v>0</v>
      </c>
      <c r="H36" s="127">
        <f t="shared" si="1"/>
        <v>0</v>
      </c>
      <c r="I36" s="127">
        <f t="shared" si="2"/>
        <v>0</v>
      </c>
      <c r="J36" s="167"/>
    </row>
    <row r="37" spans="1:10">
      <c r="A37" s="10">
        <v>23</v>
      </c>
      <c r="B37" s="86" t="s">
        <v>134</v>
      </c>
      <c r="C37" s="82">
        <v>10</v>
      </c>
      <c r="D37" s="10" t="s">
        <v>22</v>
      </c>
      <c r="E37" s="130"/>
      <c r="F37" s="131"/>
      <c r="G37" s="127">
        <f t="shared" si="6"/>
        <v>0</v>
      </c>
      <c r="H37" s="127">
        <f t="shared" si="1"/>
        <v>0</v>
      </c>
      <c r="I37" s="127">
        <f t="shared" si="2"/>
        <v>0</v>
      </c>
      <c r="J37" s="167"/>
    </row>
    <row r="38" spans="1:10" ht="27">
      <c r="A38" s="10">
        <v>24</v>
      </c>
      <c r="B38" s="87" t="s">
        <v>178</v>
      </c>
      <c r="C38" s="82">
        <v>50</v>
      </c>
      <c r="D38" s="10" t="s">
        <v>22</v>
      </c>
      <c r="E38" s="130"/>
      <c r="F38" s="131"/>
      <c r="G38" s="127">
        <f t="shared" si="6"/>
        <v>0</v>
      </c>
      <c r="H38" s="127">
        <f t="shared" si="1"/>
        <v>0</v>
      </c>
      <c r="I38" s="127">
        <f t="shared" si="2"/>
        <v>0</v>
      </c>
      <c r="J38" s="167"/>
    </row>
    <row r="39" spans="1:10">
      <c r="A39" s="10">
        <v>25</v>
      </c>
      <c r="B39" s="87" t="s">
        <v>177</v>
      </c>
      <c r="C39" s="82">
        <v>40</v>
      </c>
      <c r="D39" s="10" t="s">
        <v>22</v>
      </c>
      <c r="E39" s="130"/>
      <c r="F39" s="131"/>
      <c r="G39" s="127">
        <f t="shared" si="6"/>
        <v>0</v>
      </c>
      <c r="H39" s="127">
        <f t="shared" si="1"/>
        <v>0</v>
      </c>
      <c r="I39" s="127">
        <f t="shared" si="2"/>
        <v>0</v>
      </c>
      <c r="J39" s="167"/>
    </row>
    <row r="40" spans="1:10" ht="27">
      <c r="A40" s="10">
        <v>26</v>
      </c>
      <c r="B40" s="86" t="s">
        <v>1118</v>
      </c>
      <c r="C40" s="82">
        <v>100</v>
      </c>
      <c r="D40" s="10" t="s">
        <v>22</v>
      </c>
      <c r="E40" s="130"/>
      <c r="F40" s="131"/>
      <c r="G40" s="127">
        <f t="shared" si="6"/>
        <v>0</v>
      </c>
      <c r="H40" s="127">
        <f t="shared" si="1"/>
        <v>0</v>
      </c>
      <c r="I40" s="127">
        <f t="shared" si="2"/>
        <v>0</v>
      </c>
      <c r="J40" s="167"/>
    </row>
    <row r="41" spans="1:10">
      <c r="A41" s="10">
        <v>27</v>
      </c>
      <c r="B41" s="87" t="s">
        <v>176</v>
      </c>
      <c r="C41" s="82">
        <v>5</v>
      </c>
      <c r="D41" s="10" t="s">
        <v>22</v>
      </c>
      <c r="E41" s="130"/>
      <c r="F41" s="131"/>
      <c r="G41" s="127">
        <f t="shared" si="6"/>
        <v>0</v>
      </c>
      <c r="H41" s="127">
        <f t="shared" si="1"/>
        <v>0</v>
      </c>
      <c r="I41" s="127">
        <f t="shared" si="2"/>
        <v>0</v>
      </c>
      <c r="J41" s="167"/>
    </row>
    <row r="42" spans="1:10">
      <c r="A42" s="10">
        <v>28</v>
      </c>
      <c r="B42" s="87" t="s">
        <v>135</v>
      </c>
      <c r="C42" s="82">
        <v>80</v>
      </c>
      <c r="D42" s="10" t="s">
        <v>22</v>
      </c>
      <c r="E42" s="130"/>
      <c r="F42" s="131"/>
      <c r="G42" s="127">
        <f t="shared" si="6"/>
        <v>0</v>
      </c>
      <c r="H42" s="127">
        <f t="shared" si="1"/>
        <v>0</v>
      </c>
      <c r="I42" s="127">
        <f t="shared" si="2"/>
        <v>0</v>
      </c>
      <c r="J42" s="167"/>
    </row>
    <row r="43" spans="1:10" ht="27">
      <c r="A43" s="10">
        <v>29</v>
      </c>
      <c r="B43" s="98" t="s">
        <v>174</v>
      </c>
      <c r="C43" s="82">
        <v>100</v>
      </c>
      <c r="D43" s="10" t="s">
        <v>22</v>
      </c>
      <c r="E43" s="130"/>
      <c r="F43" s="131"/>
      <c r="G43" s="127">
        <f t="shared" si="6"/>
        <v>0</v>
      </c>
      <c r="H43" s="127">
        <f t="shared" si="1"/>
        <v>0</v>
      </c>
      <c r="I43" s="127">
        <f t="shared" si="2"/>
        <v>0</v>
      </c>
      <c r="J43" s="167"/>
    </row>
    <row r="44" spans="1:10" ht="27">
      <c r="A44" s="10">
        <v>30</v>
      </c>
      <c r="B44" s="87" t="s">
        <v>175</v>
      </c>
      <c r="C44" s="82">
        <v>20</v>
      </c>
      <c r="D44" s="10" t="s">
        <v>22</v>
      </c>
      <c r="E44" s="130"/>
      <c r="F44" s="131"/>
      <c r="G44" s="127">
        <f t="shared" si="6"/>
        <v>0</v>
      </c>
      <c r="H44" s="127">
        <f t="shared" si="1"/>
        <v>0</v>
      </c>
      <c r="I44" s="127">
        <f t="shared" si="2"/>
        <v>0</v>
      </c>
      <c r="J44" s="167"/>
    </row>
    <row r="45" spans="1:10">
      <c r="A45" s="10">
        <v>31</v>
      </c>
      <c r="B45" s="87" t="s">
        <v>183</v>
      </c>
      <c r="C45" s="82">
        <v>20</v>
      </c>
      <c r="D45" s="10" t="s">
        <v>22</v>
      </c>
      <c r="E45" s="130"/>
      <c r="F45" s="131"/>
      <c r="G45" s="127">
        <f t="shared" si="6"/>
        <v>0</v>
      </c>
      <c r="H45" s="127">
        <f t="shared" si="1"/>
        <v>0</v>
      </c>
      <c r="I45" s="127">
        <f t="shared" si="2"/>
        <v>0</v>
      </c>
      <c r="J45" s="167"/>
    </row>
    <row r="46" spans="1:10">
      <c r="A46" s="10">
        <v>32</v>
      </c>
      <c r="B46" s="87" t="s">
        <v>185</v>
      </c>
      <c r="C46" s="82">
        <v>5</v>
      </c>
      <c r="D46" s="10" t="s">
        <v>22</v>
      </c>
      <c r="E46" s="130"/>
      <c r="F46" s="131"/>
      <c r="G46" s="127">
        <f t="shared" si="6"/>
        <v>0</v>
      </c>
      <c r="H46" s="127">
        <f t="shared" si="1"/>
        <v>0</v>
      </c>
      <c r="I46" s="127">
        <f t="shared" si="2"/>
        <v>0</v>
      </c>
      <c r="J46" s="167"/>
    </row>
    <row r="47" spans="1:10">
      <c r="A47" s="10">
        <v>33</v>
      </c>
      <c r="B47" s="87" t="s">
        <v>184</v>
      </c>
      <c r="C47" s="82">
        <v>40</v>
      </c>
      <c r="D47" s="10" t="s">
        <v>22</v>
      </c>
      <c r="E47" s="130"/>
      <c r="F47" s="131"/>
      <c r="G47" s="127">
        <f t="shared" si="6"/>
        <v>0</v>
      </c>
      <c r="H47" s="127">
        <f t="shared" si="1"/>
        <v>0</v>
      </c>
      <c r="I47" s="127">
        <f t="shared" si="2"/>
        <v>0</v>
      </c>
      <c r="J47" s="167"/>
    </row>
    <row r="48" spans="1:10">
      <c r="A48" s="10">
        <v>34</v>
      </c>
      <c r="B48" s="87" t="s">
        <v>179</v>
      </c>
      <c r="C48" s="82">
        <v>400</v>
      </c>
      <c r="D48" s="10" t="s">
        <v>22</v>
      </c>
      <c r="E48" s="130"/>
      <c r="F48" s="131"/>
      <c r="G48" s="127">
        <f t="shared" si="6"/>
        <v>0</v>
      </c>
      <c r="H48" s="127">
        <f t="shared" si="1"/>
        <v>0</v>
      </c>
      <c r="I48" s="127">
        <f t="shared" si="2"/>
        <v>0</v>
      </c>
      <c r="J48" s="167"/>
    </row>
    <row r="49" spans="1:10">
      <c r="A49" s="10">
        <v>35</v>
      </c>
      <c r="B49" s="87" t="s">
        <v>182</v>
      </c>
      <c r="C49" s="82">
        <v>60</v>
      </c>
      <c r="D49" s="10" t="s">
        <v>22</v>
      </c>
      <c r="E49" s="130"/>
      <c r="F49" s="131"/>
      <c r="G49" s="127">
        <f t="shared" si="6"/>
        <v>0</v>
      </c>
      <c r="H49" s="127">
        <f t="shared" si="1"/>
        <v>0</v>
      </c>
      <c r="I49" s="127">
        <f t="shared" si="2"/>
        <v>0</v>
      </c>
      <c r="J49" s="167"/>
    </row>
    <row r="50" spans="1:10">
      <c r="A50" s="10">
        <v>36</v>
      </c>
      <c r="B50" s="87" t="s">
        <v>181</v>
      </c>
      <c r="C50" s="82">
        <v>20</v>
      </c>
      <c r="D50" s="10" t="s">
        <v>22</v>
      </c>
      <c r="E50" s="130"/>
      <c r="F50" s="131"/>
      <c r="G50" s="127">
        <f t="shared" si="6"/>
        <v>0</v>
      </c>
      <c r="H50" s="127">
        <f t="shared" si="1"/>
        <v>0</v>
      </c>
      <c r="I50" s="127">
        <f t="shared" si="2"/>
        <v>0</v>
      </c>
      <c r="J50" s="167"/>
    </row>
    <row r="51" spans="1:10">
      <c r="A51" s="10">
        <v>37</v>
      </c>
      <c r="B51" s="87" t="s">
        <v>1119</v>
      </c>
      <c r="C51" s="82">
        <v>20</v>
      </c>
      <c r="D51" s="10" t="s">
        <v>22</v>
      </c>
      <c r="E51" s="130"/>
      <c r="F51" s="131"/>
      <c r="G51" s="127">
        <f t="shared" si="6"/>
        <v>0</v>
      </c>
      <c r="H51" s="127">
        <f t="shared" si="1"/>
        <v>0</v>
      </c>
      <c r="I51" s="127">
        <f t="shared" si="2"/>
        <v>0</v>
      </c>
      <c r="J51" s="167"/>
    </row>
    <row r="52" spans="1:10">
      <c r="A52" s="10">
        <v>38</v>
      </c>
      <c r="B52" s="87" t="s">
        <v>180</v>
      </c>
      <c r="C52" s="82">
        <v>15</v>
      </c>
      <c r="D52" s="10" t="s">
        <v>22</v>
      </c>
      <c r="E52" s="130"/>
      <c r="F52" s="131"/>
      <c r="G52" s="127">
        <f t="shared" si="6"/>
        <v>0</v>
      </c>
      <c r="H52" s="127">
        <f t="shared" si="1"/>
        <v>0</v>
      </c>
      <c r="I52" s="127">
        <f t="shared" si="2"/>
        <v>0</v>
      </c>
      <c r="J52" s="167"/>
    </row>
    <row r="53" spans="1:10">
      <c r="A53" s="15"/>
      <c r="B53" s="16" t="s">
        <v>136</v>
      </c>
      <c r="C53" s="17" t="s">
        <v>16</v>
      </c>
      <c r="D53" s="17" t="s">
        <v>16</v>
      </c>
      <c r="E53" s="17" t="s">
        <v>16</v>
      </c>
      <c r="F53" s="18" t="s">
        <v>16</v>
      </c>
      <c r="G53" s="128">
        <f>SUM(G15:G52)</f>
        <v>0</v>
      </c>
      <c r="H53" s="128">
        <f>SUM(H15:H52)</f>
        <v>0</v>
      </c>
      <c r="I53" s="128">
        <f>SUM(I15:I52)</f>
        <v>0</v>
      </c>
      <c r="J53" s="129">
        <f>SUM(J15:J52)</f>
        <v>0</v>
      </c>
    </row>
    <row r="54" spans="1:10">
      <c r="A54" s="172" t="s">
        <v>936</v>
      </c>
      <c r="B54" s="173"/>
      <c r="C54" s="173"/>
      <c r="D54" s="173"/>
      <c r="E54" s="173"/>
      <c r="F54" s="173"/>
      <c r="G54" s="173"/>
      <c r="H54" s="173"/>
      <c r="I54" s="173"/>
      <c r="J54" s="173"/>
    </row>
    <row r="55" spans="1:10">
      <c r="A55" s="10">
        <v>1</v>
      </c>
      <c r="B55" s="99" t="s">
        <v>1120</v>
      </c>
      <c r="C55" s="82">
        <v>1600</v>
      </c>
      <c r="D55" s="10" t="s">
        <v>22</v>
      </c>
      <c r="E55" s="17" t="s">
        <v>16</v>
      </c>
      <c r="F55" s="131"/>
      <c r="G55" s="127">
        <f t="shared" ref="G55:G60" si="7">C55*ROUND(F55, 4)</f>
        <v>0</v>
      </c>
      <c r="H55" s="127">
        <f t="shared" ref="H55:H60" si="8">G55*0.095</f>
        <v>0</v>
      </c>
      <c r="I55" s="127">
        <f t="shared" ref="I55:I60" si="9">G55+H55</f>
        <v>0</v>
      </c>
      <c r="J55" s="136" t="s">
        <v>16</v>
      </c>
    </row>
    <row r="56" spans="1:10" ht="40.5">
      <c r="A56" s="10">
        <v>2</v>
      </c>
      <c r="B56" s="99" t="s">
        <v>1121</v>
      </c>
      <c r="C56" s="82">
        <v>1000</v>
      </c>
      <c r="D56" s="10" t="s">
        <v>22</v>
      </c>
      <c r="E56" s="17" t="s">
        <v>16</v>
      </c>
      <c r="F56" s="131"/>
      <c r="G56" s="127">
        <f t="shared" si="7"/>
        <v>0</v>
      </c>
      <c r="H56" s="127">
        <f t="shared" si="8"/>
        <v>0</v>
      </c>
      <c r="I56" s="127">
        <f t="shared" si="9"/>
        <v>0</v>
      </c>
      <c r="J56" s="136" t="s">
        <v>16</v>
      </c>
    </row>
    <row r="57" spans="1:10">
      <c r="A57" s="10">
        <v>3</v>
      </c>
      <c r="B57" s="99" t="s">
        <v>335</v>
      </c>
      <c r="C57" s="82">
        <v>150</v>
      </c>
      <c r="D57" s="10" t="s">
        <v>22</v>
      </c>
      <c r="E57" s="17" t="s">
        <v>16</v>
      </c>
      <c r="F57" s="131"/>
      <c r="G57" s="127">
        <f t="shared" si="7"/>
        <v>0</v>
      </c>
      <c r="H57" s="127">
        <f t="shared" si="8"/>
        <v>0</v>
      </c>
      <c r="I57" s="127">
        <f t="shared" si="9"/>
        <v>0</v>
      </c>
      <c r="J57" s="136" t="s">
        <v>16</v>
      </c>
    </row>
    <row r="58" spans="1:10" ht="27">
      <c r="A58" s="10">
        <v>4</v>
      </c>
      <c r="B58" s="87" t="s">
        <v>1122</v>
      </c>
      <c r="C58" s="82">
        <v>400</v>
      </c>
      <c r="D58" s="10" t="s">
        <v>22</v>
      </c>
      <c r="E58" s="17" t="s">
        <v>16</v>
      </c>
      <c r="F58" s="131"/>
      <c r="G58" s="127">
        <f t="shared" si="7"/>
        <v>0</v>
      </c>
      <c r="H58" s="127">
        <f t="shared" si="8"/>
        <v>0</v>
      </c>
      <c r="I58" s="127">
        <f t="shared" si="9"/>
        <v>0</v>
      </c>
      <c r="J58" s="136" t="s">
        <v>16</v>
      </c>
    </row>
    <row r="59" spans="1:10" ht="27">
      <c r="A59" s="10">
        <v>5</v>
      </c>
      <c r="B59" s="99" t="s">
        <v>1123</v>
      </c>
      <c r="C59" s="82">
        <v>1200</v>
      </c>
      <c r="D59" s="10" t="s">
        <v>22</v>
      </c>
      <c r="E59" s="17" t="s">
        <v>16</v>
      </c>
      <c r="F59" s="131"/>
      <c r="G59" s="127">
        <f t="shared" si="7"/>
        <v>0</v>
      </c>
      <c r="H59" s="127">
        <f t="shared" si="8"/>
        <v>0</v>
      </c>
      <c r="I59" s="127">
        <f t="shared" si="9"/>
        <v>0</v>
      </c>
      <c r="J59" s="136" t="s">
        <v>16</v>
      </c>
    </row>
    <row r="60" spans="1:10" ht="27">
      <c r="A60" s="10">
        <v>6</v>
      </c>
      <c r="B60" s="99" t="s">
        <v>1124</v>
      </c>
      <c r="C60" s="82">
        <v>800</v>
      </c>
      <c r="D60" s="10" t="s">
        <v>22</v>
      </c>
      <c r="E60" s="17" t="s">
        <v>16</v>
      </c>
      <c r="F60" s="131"/>
      <c r="G60" s="127">
        <f t="shared" si="7"/>
        <v>0</v>
      </c>
      <c r="H60" s="127">
        <f t="shared" si="8"/>
        <v>0</v>
      </c>
      <c r="I60" s="127">
        <f t="shared" si="9"/>
        <v>0</v>
      </c>
      <c r="J60" s="136" t="s">
        <v>16</v>
      </c>
    </row>
    <row r="61" spans="1:10">
      <c r="A61" s="10">
        <v>7</v>
      </c>
      <c r="B61" s="99" t="s">
        <v>270</v>
      </c>
      <c r="C61" s="96">
        <v>600</v>
      </c>
      <c r="D61" s="10" t="s">
        <v>22</v>
      </c>
      <c r="E61" s="17" t="s">
        <v>16</v>
      </c>
      <c r="F61" s="131"/>
      <c r="G61" s="127">
        <f t="shared" ref="G61" si="10">C61*ROUND(F61, 4)</f>
        <v>0</v>
      </c>
      <c r="H61" s="127">
        <f t="shared" ref="H61" si="11">G61*0.095</f>
        <v>0</v>
      </c>
      <c r="I61" s="127">
        <f t="shared" ref="I61" si="12">G61+H61</f>
        <v>0</v>
      </c>
      <c r="J61" s="136" t="s">
        <v>16</v>
      </c>
    </row>
    <row r="62" spans="1:10">
      <c r="A62" s="15"/>
      <c r="B62" s="16" t="s">
        <v>137</v>
      </c>
      <c r="C62" s="17" t="s">
        <v>16</v>
      </c>
      <c r="D62" s="17" t="s">
        <v>16</v>
      </c>
      <c r="E62" s="17" t="s">
        <v>16</v>
      </c>
      <c r="F62" s="18" t="s">
        <v>16</v>
      </c>
      <c r="G62" s="128">
        <f>SUM(G55:G61)</f>
        <v>0</v>
      </c>
      <c r="H62" s="128">
        <f>SUM(H55:H61)</f>
        <v>0</v>
      </c>
      <c r="I62" s="128">
        <f>SUM(I55:I61)</f>
        <v>0</v>
      </c>
      <c r="J62" s="129">
        <f>SUM(J55:J61)</f>
        <v>0</v>
      </c>
    </row>
    <row r="63" spans="1:10">
      <c r="A63" s="172" t="s">
        <v>937</v>
      </c>
      <c r="B63" s="173"/>
      <c r="C63" s="173"/>
      <c r="D63" s="173"/>
      <c r="E63" s="173"/>
      <c r="F63" s="173"/>
      <c r="G63" s="173"/>
      <c r="H63" s="173"/>
      <c r="I63" s="173"/>
      <c r="J63" s="173"/>
    </row>
    <row r="64" spans="1:10" ht="40.5">
      <c r="A64" s="10">
        <v>1</v>
      </c>
      <c r="B64" s="99" t="s">
        <v>271</v>
      </c>
      <c r="C64" s="82">
        <v>700</v>
      </c>
      <c r="D64" s="10" t="s">
        <v>22</v>
      </c>
      <c r="E64" s="143"/>
      <c r="F64" s="131"/>
      <c r="G64" s="127">
        <f t="shared" ref="G64" si="13">C64*ROUND(F64, 4)</f>
        <v>0</v>
      </c>
      <c r="H64" s="127">
        <f t="shared" ref="H64" si="14">G64*0.095</f>
        <v>0</v>
      </c>
      <c r="I64" s="127">
        <f t="shared" ref="I64" si="15">G64+H64</f>
        <v>0</v>
      </c>
      <c r="J64" s="134"/>
    </row>
    <row r="65" spans="1:10" ht="27">
      <c r="A65" s="10">
        <v>2</v>
      </c>
      <c r="B65" s="99" t="s">
        <v>138</v>
      </c>
      <c r="C65" s="82">
        <v>100</v>
      </c>
      <c r="D65" s="10" t="s">
        <v>22</v>
      </c>
      <c r="E65" s="143"/>
      <c r="F65" s="131"/>
      <c r="G65" s="127">
        <f t="shared" ref="G65:G87" si="16">C65*ROUND(F65, 4)</f>
        <v>0</v>
      </c>
      <c r="H65" s="127">
        <f t="shared" ref="H65:H87" si="17">G65*0.095</f>
        <v>0</v>
      </c>
      <c r="I65" s="127">
        <f t="shared" ref="I65:I87" si="18">G65+H65</f>
        <v>0</v>
      </c>
      <c r="J65" s="134"/>
    </row>
    <row r="66" spans="1:10">
      <c r="A66" s="10">
        <v>3</v>
      </c>
      <c r="B66" s="99" t="s">
        <v>346</v>
      </c>
      <c r="C66" s="82">
        <v>50</v>
      </c>
      <c r="D66" s="10" t="s">
        <v>22</v>
      </c>
      <c r="E66" s="143"/>
      <c r="F66" s="131"/>
      <c r="G66" s="127">
        <f t="shared" si="16"/>
        <v>0</v>
      </c>
      <c r="H66" s="127">
        <f t="shared" si="17"/>
        <v>0</v>
      </c>
      <c r="I66" s="127">
        <f t="shared" si="18"/>
        <v>0</v>
      </c>
      <c r="J66" s="134"/>
    </row>
    <row r="67" spans="1:10" ht="27">
      <c r="A67" s="10">
        <v>4</v>
      </c>
      <c r="B67" s="100" t="s">
        <v>343</v>
      </c>
      <c r="C67" s="82">
        <v>50</v>
      </c>
      <c r="D67" s="10" t="s">
        <v>22</v>
      </c>
      <c r="E67" s="143"/>
      <c r="F67" s="131"/>
      <c r="G67" s="127">
        <f t="shared" si="16"/>
        <v>0</v>
      </c>
      <c r="H67" s="127">
        <f t="shared" si="17"/>
        <v>0</v>
      </c>
      <c r="I67" s="127">
        <f t="shared" si="18"/>
        <v>0</v>
      </c>
      <c r="J67" s="134"/>
    </row>
    <row r="68" spans="1:10" ht="27">
      <c r="A68" s="10">
        <v>5</v>
      </c>
      <c r="B68" s="99" t="s">
        <v>272</v>
      </c>
      <c r="C68" s="82">
        <v>800</v>
      </c>
      <c r="D68" s="10" t="s">
        <v>22</v>
      </c>
      <c r="E68" s="143"/>
      <c r="F68" s="131"/>
      <c r="G68" s="127">
        <f t="shared" si="16"/>
        <v>0</v>
      </c>
      <c r="H68" s="127">
        <f t="shared" si="17"/>
        <v>0</v>
      </c>
      <c r="I68" s="127">
        <f t="shared" si="18"/>
        <v>0</v>
      </c>
      <c r="J68" s="134"/>
    </row>
    <row r="69" spans="1:10" ht="27">
      <c r="A69" s="10">
        <v>6</v>
      </c>
      <c r="B69" s="99" t="s">
        <v>342</v>
      </c>
      <c r="C69" s="82">
        <v>300</v>
      </c>
      <c r="D69" s="10" t="s">
        <v>22</v>
      </c>
      <c r="E69" s="143"/>
      <c r="F69" s="131"/>
      <c r="G69" s="127">
        <f t="shared" si="16"/>
        <v>0</v>
      </c>
      <c r="H69" s="127">
        <f t="shared" si="17"/>
        <v>0</v>
      </c>
      <c r="I69" s="127">
        <f t="shared" si="18"/>
        <v>0</v>
      </c>
      <c r="J69" s="134"/>
    </row>
    <row r="70" spans="1:10">
      <c r="A70" s="10">
        <v>7</v>
      </c>
      <c r="B70" s="99" t="s">
        <v>347</v>
      </c>
      <c r="C70" s="82">
        <v>300</v>
      </c>
      <c r="D70" s="10" t="s">
        <v>22</v>
      </c>
      <c r="E70" s="143"/>
      <c r="F70" s="131"/>
      <c r="G70" s="127">
        <f t="shared" si="16"/>
        <v>0</v>
      </c>
      <c r="H70" s="127">
        <f t="shared" si="17"/>
        <v>0</v>
      </c>
      <c r="I70" s="127">
        <f t="shared" si="18"/>
        <v>0</v>
      </c>
      <c r="J70" s="134"/>
    </row>
    <row r="71" spans="1:10" ht="27">
      <c r="A71" s="10">
        <v>8</v>
      </c>
      <c r="B71" s="87" t="s">
        <v>139</v>
      </c>
      <c r="C71" s="82">
        <v>200</v>
      </c>
      <c r="D71" s="10" t="s">
        <v>22</v>
      </c>
      <c r="E71" s="143"/>
      <c r="F71" s="131"/>
      <c r="G71" s="127">
        <f t="shared" si="16"/>
        <v>0</v>
      </c>
      <c r="H71" s="127">
        <f t="shared" si="17"/>
        <v>0</v>
      </c>
      <c r="I71" s="127">
        <f t="shared" si="18"/>
        <v>0</v>
      </c>
      <c r="J71" s="134"/>
    </row>
    <row r="72" spans="1:10">
      <c r="A72" s="10">
        <v>9</v>
      </c>
      <c r="B72" s="99" t="s">
        <v>140</v>
      </c>
      <c r="C72" s="82">
        <v>100</v>
      </c>
      <c r="D72" s="10" t="s">
        <v>22</v>
      </c>
      <c r="E72" s="143"/>
      <c r="F72" s="131"/>
      <c r="G72" s="127">
        <f t="shared" si="16"/>
        <v>0</v>
      </c>
      <c r="H72" s="127">
        <f t="shared" si="17"/>
        <v>0</v>
      </c>
      <c r="I72" s="127">
        <f t="shared" si="18"/>
        <v>0</v>
      </c>
      <c r="J72" s="134"/>
    </row>
    <row r="73" spans="1:10">
      <c r="A73" s="10">
        <v>10</v>
      </c>
      <c r="B73" s="99" t="s">
        <v>141</v>
      </c>
      <c r="C73" s="82">
        <v>50</v>
      </c>
      <c r="D73" s="10" t="s">
        <v>22</v>
      </c>
      <c r="E73" s="143"/>
      <c r="F73" s="131"/>
      <c r="G73" s="127">
        <f t="shared" si="16"/>
        <v>0</v>
      </c>
      <c r="H73" s="127">
        <f t="shared" si="17"/>
        <v>0</v>
      </c>
      <c r="I73" s="127">
        <f t="shared" si="18"/>
        <v>0</v>
      </c>
      <c r="J73" s="134"/>
    </row>
    <row r="74" spans="1:10">
      <c r="A74" s="10">
        <v>11</v>
      </c>
      <c r="B74" s="99" t="s">
        <v>339</v>
      </c>
      <c r="C74" s="82">
        <v>50</v>
      </c>
      <c r="D74" s="10" t="s">
        <v>22</v>
      </c>
      <c r="E74" s="143"/>
      <c r="F74" s="131"/>
      <c r="G74" s="127">
        <f t="shared" si="16"/>
        <v>0</v>
      </c>
      <c r="H74" s="127">
        <f t="shared" si="17"/>
        <v>0</v>
      </c>
      <c r="I74" s="127">
        <f t="shared" si="18"/>
        <v>0</v>
      </c>
      <c r="J74" s="134"/>
    </row>
    <row r="75" spans="1:10" ht="27">
      <c r="A75" s="10">
        <v>12</v>
      </c>
      <c r="B75" s="99" t="s">
        <v>142</v>
      </c>
      <c r="C75" s="82">
        <v>900</v>
      </c>
      <c r="D75" s="10" t="s">
        <v>22</v>
      </c>
      <c r="E75" s="17" t="s">
        <v>16</v>
      </c>
      <c r="F75" s="131"/>
      <c r="G75" s="127">
        <f t="shared" si="16"/>
        <v>0</v>
      </c>
      <c r="H75" s="127">
        <f t="shared" si="17"/>
        <v>0</v>
      </c>
      <c r="I75" s="127">
        <f t="shared" si="18"/>
        <v>0</v>
      </c>
      <c r="J75" s="134"/>
    </row>
    <row r="76" spans="1:10">
      <c r="A76" s="10">
        <v>13</v>
      </c>
      <c r="B76" s="99" t="s">
        <v>337</v>
      </c>
      <c r="C76" s="82">
        <v>800</v>
      </c>
      <c r="D76" s="10" t="s">
        <v>22</v>
      </c>
      <c r="E76" s="143"/>
      <c r="F76" s="131"/>
      <c r="G76" s="127">
        <f t="shared" si="16"/>
        <v>0</v>
      </c>
      <c r="H76" s="127">
        <f t="shared" si="17"/>
        <v>0</v>
      </c>
      <c r="I76" s="127">
        <f t="shared" si="18"/>
        <v>0</v>
      </c>
      <c r="J76" s="134"/>
    </row>
    <row r="77" spans="1:10" ht="27">
      <c r="A77" s="10">
        <v>14</v>
      </c>
      <c r="B77" s="99" t="s">
        <v>893</v>
      </c>
      <c r="C77" s="82">
        <v>60</v>
      </c>
      <c r="D77" s="10" t="s">
        <v>22</v>
      </c>
      <c r="E77" s="143"/>
      <c r="F77" s="131"/>
      <c r="G77" s="127">
        <f t="shared" si="16"/>
        <v>0</v>
      </c>
      <c r="H77" s="127">
        <f t="shared" si="17"/>
        <v>0</v>
      </c>
      <c r="I77" s="127">
        <f t="shared" si="18"/>
        <v>0</v>
      </c>
      <c r="J77" s="134"/>
    </row>
    <row r="78" spans="1:10">
      <c r="A78" s="10">
        <v>15</v>
      </c>
      <c r="B78" s="99" t="s">
        <v>336</v>
      </c>
      <c r="C78" s="82">
        <v>800</v>
      </c>
      <c r="D78" s="10" t="s">
        <v>22</v>
      </c>
      <c r="E78" s="17" t="s">
        <v>16</v>
      </c>
      <c r="F78" s="131"/>
      <c r="G78" s="127">
        <f t="shared" si="16"/>
        <v>0</v>
      </c>
      <c r="H78" s="127">
        <f t="shared" si="17"/>
        <v>0</v>
      </c>
      <c r="I78" s="127">
        <f t="shared" si="18"/>
        <v>0</v>
      </c>
      <c r="J78" s="134"/>
    </row>
    <row r="79" spans="1:10" ht="40.5">
      <c r="A79" s="10">
        <v>16</v>
      </c>
      <c r="B79" s="99" t="s">
        <v>143</v>
      </c>
      <c r="C79" s="82">
        <v>200</v>
      </c>
      <c r="D79" s="10" t="s">
        <v>22</v>
      </c>
      <c r="E79" s="17" t="s">
        <v>16</v>
      </c>
      <c r="F79" s="131"/>
      <c r="G79" s="127">
        <f t="shared" si="16"/>
        <v>0</v>
      </c>
      <c r="H79" s="127">
        <f t="shared" si="17"/>
        <v>0</v>
      </c>
      <c r="I79" s="127">
        <f t="shared" si="18"/>
        <v>0</v>
      </c>
      <c r="J79" s="134"/>
    </row>
    <row r="80" spans="1:10" ht="27">
      <c r="A80" s="10">
        <v>17</v>
      </c>
      <c r="B80" s="99" t="s">
        <v>1125</v>
      </c>
      <c r="C80" s="82">
        <v>1200</v>
      </c>
      <c r="D80" s="10" t="s">
        <v>22</v>
      </c>
      <c r="E80" s="17" t="s">
        <v>16</v>
      </c>
      <c r="F80" s="131"/>
      <c r="G80" s="127">
        <f t="shared" si="16"/>
        <v>0</v>
      </c>
      <c r="H80" s="127">
        <f t="shared" si="17"/>
        <v>0</v>
      </c>
      <c r="I80" s="127">
        <f t="shared" si="18"/>
        <v>0</v>
      </c>
      <c r="J80" s="134"/>
    </row>
    <row r="81" spans="1:10" ht="40.5">
      <c r="A81" s="10">
        <v>18</v>
      </c>
      <c r="B81" s="99" t="s">
        <v>144</v>
      </c>
      <c r="C81" s="82">
        <v>200</v>
      </c>
      <c r="D81" s="10" t="s">
        <v>22</v>
      </c>
      <c r="E81" s="17" t="s">
        <v>16</v>
      </c>
      <c r="F81" s="131"/>
      <c r="G81" s="127">
        <f t="shared" si="16"/>
        <v>0</v>
      </c>
      <c r="H81" s="127">
        <f t="shared" si="17"/>
        <v>0</v>
      </c>
      <c r="I81" s="127">
        <f t="shared" si="18"/>
        <v>0</v>
      </c>
      <c r="J81" s="134"/>
    </row>
    <row r="82" spans="1:10">
      <c r="A82" s="10">
        <v>19</v>
      </c>
      <c r="B82" s="99" t="s">
        <v>338</v>
      </c>
      <c r="C82" s="82">
        <v>800</v>
      </c>
      <c r="D82" s="10" t="s">
        <v>22</v>
      </c>
      <c r="E82" s="17" t="s">
        <v>16</v>
      </c>
      <c r="F82" s="131"/>
      <c r="G82" s="127">
        <f t="shared" si="16"/>
        <v>0</v>
      </c>
      <c r="H82" s="127">
        <f t="shared" si="17"/>
        <v>0</v>
      </c>
      <c r="I82" s="127">
        <f t="shared" si="18"/>
        <v>0</v>
      </c>
      <c r="J82" s="134"/>
    </row>
    <row r="83" spans="1:10">
      <c r="A83" s="10">
        <v>20</v>
      </c>
      <c r="B83" s="99" t="s">
        <v>341</v>
      </c>
      <c r="C83" s="82">
        <v>500</v>
      </c>
      <c r="D83" s="10" t="s">
        <v>22</v>
      </c>
      <c r="E83" s="164"/>
      <c r="F83" s="131"/>
      <c r="G83" s="127">
        <f t="shared" si="16"/>
        <v>0</v>
      </c>
      <c r="H83" s="127">
        <f t="shared" si="17"/>
        <v>0</v>
      </c>
      <c r="I83" s="127">
        <f t="shared" si="18"/>
        <v>0</v>
      </c>
      <c r="J83" s="134"/>
    </row>
    <row r="84" spans="1:10">
      <c r="A84" s="10">
        <v>21</v>
      </c>
      <c r="B84" s="99" t="s">
        <v>340</v>
      </c>
      <c r="C84" s="82">
        <v>700</v>
      </c>
      <c r="D84" s="10" t="s">
        <v>22</v>
      </c>
      <c r="E84" s="143"/>
      <c r="F84" s="131"/>
      <c r="G84" s="127">
        <f t="shared" si="16"/>
        <v>0</v>
      </c>
      <c r="H84" s="127">
        <f t="shared" si="17"/>
        <v>0</v>
      </c>
      <c r="I84" s="127">
        <f t="shared" si="18"/>
        <v>0</v>
      </c>
      <c r="J84" s="134"/>
    </row>
    <row r="85" spans="1:10" ht="27">
      <c r="A85" s="10">
        <v>22</v>
      </c>
      <c r="B85" s="99" t="s">
        <v>344</v>
      </c>
      <c r="C85" s="82">
        <v>100</v>
      </c>
      <c r="D85" s="10" t="s">
        <v>22</v>
      </c>
      <c r="E85" s="143"/>
      <c r="F85" s="131"/>
      <c r="G85" s="127">
        <f t="shared" si="16"/>
        <v>0</v>
      </c>
      <c r="H85" s="127">
        <f t="shared" si="17"/>
        <v>0</v>
      </c>
      <c r="I85" s="127">
        <f t="shared" si="18"/>
        <v>0</v>
      </c>
      <c r="J85" s="134"/>
    </row>
    <row r="86" spans="1:10" ht="27">
      <c r="A86" s="10">
        <v>23</v>
      </c>
      <c r="B86" s="99" t="s">
        <v>345</v>
      </c>
      <c r="C86" s="82">
        <v>100</v>
      </c>
      <c r="D86" s="10" t="s">
        <v>22</v>
      </c>
      <c r="E86" s="143"/>
      <c r="F86" s="131"/>
      <c r="G86" s="127">
        <f t="shared" si="16"/>
        <v>0</v>
      </c>
      <c r="H86" s="127">
        <f t="shared" si="17"/>
        <v>0</v>
      </c>
      <c r="I86" s="127">
        <f t="shared" si="18"/>
        <v>0</v>
      </c>
      <c r="J86" s="134"/>
    </row>
    <row r="87" spans="1:10">
      <c r="A87" s="10">
        <v>24</v>
      </c>
      <c r="B87" s="99" t="s">
        <v>1126</v>
      </c>
      <c r="C87" s="82">
        <v>150</v>
      </c>
      <c r="D87" s="10" t="s">
        <v>22</v>
      </c>
      <c r="E87" s="143"/>
      <c r="F87" s="131"/>
      <c r="G87" s="127">
        <f t="shared" si="16"/>
        <v>0</v>
      </c>
      <c r="H87" s="127">
        <f t="shared" si="17"/>
        <v>0</v>
      </c>
      <c r="I87" s="127">
        <f t="shared" si="18"/>
        <v>0</v>
      </c>
      <c r="J87" s="134"/>
    </row>
    <row r="88" spans="1:10">
      <c r="A88" s="15"/>
      <c r="B88" s="16" t="s">
        <v>145</v>
      </c>
      <c r="C88" s="17" t="s">
        <v>16</v>
      </c>
      <c r="D88" s="17" t="s">
        <v>16</v>
      </c>
      <c r="E88" s="17" t="s">
        <v>16</v>
      </c>
      <c r="F88" s="18" t="s">
        <v>16</v>
      </c>
      <c r="G88" s="128">
        <f>SUM(G64:G87)</f>
        <v>0</v>
      </c>
      <c r="H88" s="128">
        <f>SUM(H64:H87)</f>
        <v>0</v>
      </c>
      <c r="I88" s="128">
        <f>SUM(I64:I87)</f>
        <v>0</v>
      </c>
      <c r="J88" s="129">
        <f>SUM(J64:J87)</f>
        <v>0</v>
      </c>
    </row>
    <row r="89" spans="1:10">
      <c r="A89" s="172" t="s">
        <v>938</v>
      </c>
      <c r="B89" s="173"/>
      <c r="C89" s="173"/>
      <c r="D89" s="173"/>
      <c r="E89" s="173"/>
      <c r="F89" s="173"/>
      <c r="G89" s="173"/>
      <c r="H89" s="173"/>
      <c r="I89" s="173"/>
      <c r="J89" s="173"/>
    </row>
    <row r="90" spans="1:10" ht="40.5">
      <c r="A90" s="10">
        <v>1</v>
      </c>
      <c r="B90" s="92" t="s">
        <v>273</v>
      </c>
      <c r="C90" s="82">
        <v>100</v>
      </c>
      <c r="D90" s="31" t="s">
        <v>22</v>
      </c>
      <c r="E90" s="17" t="s">
        <v>16</v>
      </c>
      <c r="F90" s="131"/>
      <c r="G90" s="127">
        <f>C90*ROUND(F90, 4)</f>
        <v>0</v>
      </c>
      <c r="H90" s="127">
        <f t="shared" ref="H90:H93" si="19">G90*0.095</f>
        <v>0</v>
      </c>
      <c r="I90" s="127">
        <f t="shared" ref="I90:I93" si="20">G90+H90</f>
        <v>0</v>
      </c>
      <c r="J90" s="11" t="s">
        <v>16</v>
      </c>
    </row>
    <row r="91" spans="1:10" ht="27">
      <c r="A91" s="10">
        <v>2</v>
      </c>
      <c r="B91" s="92" t="s">
        <v>146</v>
      </c>
      <c r="C91" s="82">
        <v>150</v>
      </c>
      <c r="D91" s="31" t="s">
        <v>22</v>
      </c>
      <c r="E91" s="17" t="s">
        <v>16</v>
      </c>
      <c r="F91" s="131"/>
      <c r="G91" s="127">
        <f t="shared" ref="G91:G93" si="21">C91*ROUND(F91, 4)</f>
        <v>0</v>
      </c>
      <c r="H91" s="127">
        <f t="shared" si="19"/>
        <v>0</v>
      </c>
      <c r="I91" s="127">
        <f t="shared" si="20"/>
        <v>0</v>
      </c>
      <c r="J91" s="11" t="s">
        <v>16</v>
      </c>
    </row>
    <row r="92" spans="1:10" ht="54">
      <c r="A92" s="10">
        <v>3</v>
      </c>
      <c r="B92" s="99" t="s">
        <v>274</v>
      </c>
      <c r="C92" s="101">
        <v>200</v>
      </c>
      <c r="D92" s="31" t="s">
        <v>22</v>
      </c>
      <c r="E92" s="17" t="s">
        <v>16</v>
      </c>
      <c r="F92" s="131"/>
      <c r="G92" s="127">
        <f t="shared" si="21"/>
        <v>0</v>
      </c>
      <c r="H92" s="127">
        <f t="shared" si="19"/>
        <v>0</v>
      </c>
      <c r="I92" s="127">
        <f t="shared" si="20"/>
        <v>0</v>
      </c>
      <c r="J92" s="11" t="s">
        <v>16</v>
      </c>
    </row>
    <row r="93" spans="1:10" ht="25.5" customHeight="1">
      <c r="A93" s="10">
        <v>4</v>
      </c>
      <c r="B93" s="162" t="s">
        <v>275</v>
      </c>
      <c r="C93" s="163">
        <v>200</v>
      </c>
      <c r="D93" s="31" t="s">
        <v>22</v>
      </c>
      <c r="E93" s="164"/>
      <c r="F93" s="131"/>
      <c r="G93" s="127">
        <f t="shared" si="21"/>
        <v>0</v>
      </c>
      <c r="H93" s="127">
        <f t="shared" si="19"/>
        <v>0</v>
      </c>
      <c r="I93" s="127">
        <f t="shared" si="20"/>
        <v>0</v>
      </c>
      <c r="J93" s="11" t="s">
        <v>16</v>
      </c>
    </row>
    <row r="94" spans="1:10">
      <c r="A94" s="15"/>
      <c r="B94" s="16" t="s">
        <v>147</v>
      </c>
      <c r="C94" s="17" t="s">
        <v>16</v>
      </c>
      <c r="D94" s="17" t="s">
        <v>16</v>
      </c>
      <c r="E94" s="17" t="s">
        <v>16</v>
      </c>
      <c r="F94" s="18" t="s">
        <v>16</v>
      </c>
      <c r="G94" s="128">
        <f>SUM(G90:G93)</f>
        <v>0</v>
      </c>
      <c r="H94" s="128">
        <f>SUM(H90:H93)</f>
        <v>0</v>
      </c>
      <c r="I94" s="128">
        <f>SUM(I90:I93)</f>
        <v>0</v>
      </c>
      <c r="J94" s="129">
        <f>SUM(J90:J92)</f>
        <v>0</v>
      </c>
    </row>
    <row r="95" spans="1:10" ht="23.1" customHeight="1">
      <c r="A95" s="185" t="s">
        <v>61</v>
      </c>
      <c r="B95" s="185"/>
      <c r="C95" s="185"/>
      <c r="D95" s="185"/>
      <c r="E95" s="185"/>
      <c r="F95" s="185"/>
      <c r="G95" s="185"/>
      <c r="H95" s="185"/>
      <c r="I95" s="185"/>
      <c r="J95" s="185"/>
    </row>
    <row r="96" spans="1:10" ht="23.1" customHeight="1">
      <c r="A96" s="183" t="s">
        <v>62</v>
      </c>
      <c r="B96" s="184"/>
      <c r="C96" s="184"/>
      <c r="D96" s="184"/>
      <c r="E96" s="184"/>
      <c r="F96" s="184"/>
      <c r="G96" s="184"/>
      <c r="H96" s="184"/>
      <c r="I96" s="184"/>
      <c r="J96" s="184"/>
    </row>
    <row r="97" spans="1:10" ht="23.1" customHeight="1">
      <c r="A97" s="21" t="s">
        <v>63</v>
      </c>
      <c r="B97" s="3"/>
      <c r="C97" s="3"/>
      <c r="D97" s="3"/>
      <c r="E97" s="3"/>
      <c r="F97" s="3"/>
      <c r="G97" s="3"/>
      <c r="H97" s="3"/>
      <c r="I97" s="3"/>
      <c r="J97" s="3"/>
    </row>
    <row r="98" spans="1:10" ht="23.1" customHeight="1">
      <c r="A98" s="183" t="s">
        <v>148</v>
      </c>
      <c r="B98" s="183"/>
      <c r="C98" s="183"/>
      <c r="D98" s="183"/>
      <c r="E98" s="183"/>
      <c r="F98" s="183"/>
      <c r="G98" s="183"/>
      <c r="H98" s="183"/>
      <c r="I98" s="183"/>
      <c r="J98" s="183"/>
    </row>
    <row r="99" spans="1:10" ht="23.1" customHeight="1">
      <c r="A99" s="183" t="s">
        <v>149</v>
      </c>
      <c r="B99" s="183"/>
      <c r="C99" s="183"/>
      <c r="D99" s="183"/>
      <c r="E99" s="183"/>
      <c r="F99" s="183"/>
      <c r="G99" s="183"/>
      <c r="H99" s="183"/>
      <c r="I99" s="183"/>
      <c r="J99" s="183"/>
    </row>
    <row r="100" spans="1:10" ht="23.1" customHeight="1">
      <c r="A100" s="21" t="s">
        <v>66</v>
      </c>
      <c r="B100" s="22"/>
      <c r="C100" s="22"/>
      <c r="D100" s="22"/>
      <c r="E100" s="22"/>
      <c r="F100" s="22"/>
      <c r="G100" s="22"/>
      <c r="H100" s="22"/>
      <c r="I100" s="22"/>
      <c r="J100" s="22"/>
    </row>
    <row r="101" spans="1:10" ht="23.1" customHeight="1">
      <c r="A101" s="21" t="s">
        <v>67</v>
      </c>
      <c r="B101" s="22"/>
      <c r="C101" s="22"/>
      <c r="D101" s="22"/>
      <c r="E101" s="22"/>
      <c r="F101" s="22"/>
      <c r="G101" s="22"/>
      <c r="H101" s="22"/>
      <c r="I101" s="22"/>
      <c r="J101" s="22"/>
    </row>
    <row r="102" spans="1:10" ht="23.1" customHeight="1">
      <c r="A102" s="183" t="s">
        <v>68</v>
      </c>
      <c r="B102" s="184"/>
      <c r="C102" s="184"/>
      <c r="D102" s="184"/>
      <c r="E102" s="184"/>
      <c r="F102" s="184"/>
      <c r="G102" s="184"/>
      <c r="H102" s="184"/>
      <c r="I102" s="184"/>
      <c r="J102" s="184"/>
    </row>
    <row r="103" spans="1:10" ht="27.75" customHeight="1">
      <c r="A103" s="183" t="s">
        <v>69</v>
      </c>
      <c r="B103" s="183"/>
      <c r="C103" s="183"/>
      <c r="D103" s="183"/>
      <c r="E103" s="183"/>
      <c r="F103" s="183"/>
      <c r="G103" s="183"/>
      <c r="H103" s="183"/>
      <c r="I103" s="183"/>
      <c r="J103" s="183"/>
    </row>
    <row r="104" spans="1:10" ht="23.1" customHeight="1">
      <c r="A104" s="23" t="s">
        <v>70</v>
      </c>
      <c r="B104" s="24"/>
      <c r="C104" s="23"/>
      <c r="D104" s="38"/>
      <c r="E104" s="38"/>
      <c r="F104" s="38"/>
      <c r="G104" s="38"/>
      <c r="H104" s="38"/>
      <c r="I104" s="38"/>
      <c r="J104" s="38"/>
    </row>
  </sheetData>
  <mergeCells count="15">
    <mergeCell ref="A99:J99"/>
    <mergeCell ref="A102:J102"/>
    <mergeCell ref="A103:J103"/>
    <mergeCell ref="A54:J54"/>
    <mergeCell ref="A63:J63"/>
    <mergeCell ref="A89:J89"/>
    <mergeCell ref="A95:J95"/>
    <mergeCell ref="A96:J96"/>
    <mergeCell ref="A98:J98"/>
    <mergeCell ref="A14:J14"/>
    <mergeCell ref="A1:C1"/>
    <mergeCell ref="F1:J1"/>
    <mergeCell ref="A2:E2"/>
    <mergeCell ref="F2:J2"/>
    <mergeCell ref="A5:J5"/>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5:J25 J64:J87" xr:uid="{20D7446B-94E2-4F4E-9AC0-81174E9CF084}">
      <formula1>1</formula1>
    </dataValidation>
    <dataValidation operator="equal" allowBlank="1" showInputMessage="1" showErrorMessage="1" sqref="J6:J12 J90:J93 J55:J61" xr:uid="{902FBE81-B506-4B15-9D13-97005A2A3376}"/>
  </dataValidations>
  <pageMargins left="0.7" right="0.7" top="0.75" bottom="0.75" header="0.3" footer="0.3"/>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A68C6-6094-4747-B851-52D08AC59D08}">
  <dimension ref="A1:J39"/>
  <sheetViews>
    <sheetView topLeftCell="A31" zoomScaleNormal="100" workbookViewId="0">
      <selection activeCell="A21" sqref="A21:J21"/>
    </sheetView>
  </sheetViews>
  <sheetFormatPr defaultRowHeight="14.25"/>
  <cols>
    <col min="2" max="2" width="29.125" customWidth="1"/>
  </cols>
  <sheetData>
    <row r="1" spans="1:10" ht="15">
      <c r="A1" s="174"/>
      <c r="B1" s="174"/>
      <c r="C1" s="174"/>
      <c r="D1" s="1"/>
      <c r="E1" s="2"/>
      <c r="F1" s="175" t="s">
        <v>71</v>
      </c>
      <c r="G1" s="176"/>
      <c r="H1" s="176"/>
      <c r="I1" s="176"/>
      <c r="J1" s="176"/>
    </row>
    <row r="2" spans="1:10">
      <c r="A2" s="177" t="s">
        <v>0</v>
      </c>
      <c r="B2" s="177"/>
      <c r="C2" s="177"/>
      <c r="D2" s="177"/>
      <c r="E2" s="177"/>
      <c r="F2" s="177"/>
      <c r="G2" s="177"/>
      <c r="H2" s="177"/>
      <c r="I2" s="177"/>
      <c r="J2" s="177"/>
    </row>
    <row r="3" spans="1:10" ht="45">
      <c r="A3" s="4" t="s">
        <v>1</v>
      </c>
      <c r="B3" s="39" t="s">
        <v>2</v>
      </c>
      <c r="C3" s="5" t="s">
        <v>3</v>
      </c>
      <c r="D3" s="5" t="s">
        <v>4</v>
      </c>
      <c r="E3" s="6" t="s">
        <v>5</v>
      </c>
      <c r="F3" s="6" t="s">
        <v>6</v>
      </c>
      <c r="G3" s="6" t="s">
        <v>7</v>
      </c>
      <c r="H3" s="6" t="s">
        <v>8</v>
      </c>
      <c r="I3" s="6" t="s">
        <v>9</v>
      </c>
      <c r="J3" s="33" t="s">
        <v>10</v>
      </c>
    </row>
    <row r="4" spans="1:10" ht="22.5">
      <c r="A4" s="7">
        <v>1</v>
      </c>
      <c r="B4" s="40">
        <v>2</v>
      </c>
      <c r="C4" s="8">
        <v>3</v>
      </c>
      <c r="D4" s="8">
        <v>4</v>
      </c>
      <c r="E4" s="8">
        <v>5</v>
      </c>
      <c r="F4" s="8">
        <v>6</v>
      </c>
      <c r="G4" s="9" t="s">
        <v>11</v>
      </c>
      <c r="H4" s="8" t="s">
        <v>12</v>
      </c>
      <c r="I4" s="9" t="s">
        <v>13</v>
      </c>
      <c r="J4" s="34">
        <v>10</v>
      </c>
    </row>
    <row r="5" spans="1:10">
      <c r="A5" s="172" t="s">
        <v>939</v>
      </c>
      <c r="B5" s="173"/>
      <c r="C5" s="173"/>
      <c r="D5" s="173"/>
      <c r="E5" s="173"/>
      <c r="F5" s="173"/>
      <c r="G5" s="173"/>
      <c r="H5" s="173"/>
      <c r="I5" s="173"/>
      <c r="J5" s="173"/>
    </row>
    <row r="6" spans="1:10" ht="54">
      <c r="A6" s="41">
        <v>1</v>
      </c>
      <c r="B6" s="86" t="s">
        <v>992</v>
      </c>
      <c r="C6" s="102">
        <v>800</v>
      </c>
      <c r="D6" s="42" t="s">
        <v>22</v>
      </c>
      <c r="E6" s="139"/>
      <c r="F6" s="140"/>
      <c r="G6" s="138">
        <f>C6*ROUND(F6, 4)</f>
        <v>0</v>
      </c>
      <c r="H6" s="138">
        <f t="shared" ref="H6" si="0">G6*0.095</f>
        <v>0</v>
      </c>
      <c r="I6" s="138">
        <f t="shared" ref="I6" si="1">G6+H6</f>
        <v>0</v>
      </c>
      <c r="J6" s="141"/>
    </row>
    <row r="7" spans="1:10" ht="54">
      <c r="A7" s="41">
        <v>2</v>
      </c>
      <c r="B7" s="86" t="s">
        <v>993</v>
      </c>
      <c r="C7" s="102">
        <v>600</v>
      </c>
      <c r="D7" s="42" t="s">
        <v>22</v>
      </c>
      <c r="E7" s="139"/>
      <c r="F7" s="140"/>
      <c r="G7" s="138">
        <f t="shared" ref="G7:G19" si="2">C7*ROUND(F7, 4)</f>
        <v>0</v>
      </c>
      <c r="H7" s="138">
        <f t="shared" ref="H7:H19" si="3">G7*0.095</f>
        <v>0</v>
      </c>
      <c r="I7" s="138">
        <f t="shared" ref="I7:I19" si="4">G7+H7</f>
        <v>0</v>
      </c>
      <c r="J7" s="141"/>
    </row>
    <row r="8" spans="1:10" ht="27">
      <c r="A8" s="41">
        <v>3</v>
      </c>
      <c r="B8" s="86" t="s">
        <v>994</v>
      </c>
      <c r="C8" s="102">
        <v>100</v>
      </c>
      <c r="D8" s="42" t="s">
        <v>22</v>
      </c>
      <c r="E8" s="139"/>
      <c r="F8" s="140"/>
      <c r="G8" s="138">
        <f t="shared" si="2"/>
        <v>0</v>
      </c>
      <c r="H8" s="138">
        <f t="shared" si="3"/>
        <v>0</v>
      </c>
      <c r="I8" s="138">
        <f t="shared" si="4"/>
        <v>0</v>
      </c>
      <c r="J8" s="141"/>
    </row>
    <row r="9" spans="1:10" ht="27">
      <c r="A9" s="41">
        <v>4</v>
      </c>
      <c r="B9" s="86" t="s">
        <v>995</v>
      </c>
      <c r="C9" s="102">
        <v>80</v>
      </c>
      <c r="D9" s="42" t="s">
        <v>22</v>
      </c>
      <c r="E9" s="139"/>
      <c r="F9" s="140"/>
      <c r="G9" s="138">
        <f t="shared" si="2"/>
        <v>0</v>
      </c>
      <c r="H9" s="138">
        <f t="shared" si="3"/>
        <v>0</v>
      </c>
      <c r="I9" s="138">
        <f t="shared" si="4"/>
        <v>0</v>
      </c>
      <c r="J9" s="141"/>
    </row>
    <row r="10" spans="1:10" ht="27">
      <c r="A10" s="41">
        <v>5</v>
      </c>
      <c r="B10" s="86" t="s">
        <v>996</v>
      </c>
      <c r="C10" s="102">
        <v>300</v>
      </c>
      <c r="D10" s="42" t="s">
        <v>22</v>
      </c>
      <c r="E10" s="139"/>
      <c r="F10" s="140"/>
      <c r="G10" s="138">
        <f t="shared" si="2"/>
        <v>0</v>
      </c>
      <c r="H10" s="138">
        <f t="shared" si="3"/>
        <v>0</v>
      </c>
      <c r="I10" s="138">
        <f t="shared" si="4"/>
        <v>0</v>
      </c>
      <c r="J10" s="141"/>
    </row>
    <row r="11" spans="1:10" ht="27">
      <c r="A11" s="41">
        <v>6</v>
      </c>
      <c r="B11" s="86" t="s">
        <v>997</v>
      </c>
      <c r="C11" s="102">
        <v>150</v>
      </c>
      <c r="D11" s="42" t="s">
        <v>22</v>
      </c>
      <c r="E11" s="139"/>
      <c r="F11" s="140"/>
      <c r="G11" s="138">
        <f t="shared" si="2"/>
        <v>0</v>
      </c>
      <c r="H11" s="138">
        <f t="shared" si="3"/>
        <v>0</v>
      </c>
      <c r="I11" s="138">
        <f t="shared" si="4"/>
        <v>0</v>
      </c>
      <c r="J11" s="141"/>
    </row>
    <row r="12" spans="1:10" ht="27">
      <c r="A12" s="41">
        <v>7</v>
      </c>
      <c r="B12" s="86" t="s">
        <v>998</v>
      </c>
      <c r="C12" s="102">
        <v>800</v>
      </c>
      <c r="D12" s="42" t="s">
        <v>22</v>
      </c>
      <c r="E12" s="139"/>
      <c r="F12" s="140"/>
      <c r="G12" s="138">
        <f t="shared" si="2"/>
        <v>0</v>
      </c>
      <c r="H12" s="138">
        <f t="shared" si="3"/>
        <v>0</v>
      </c>
      <c r="I12" s="138">
        <f t="shared" si="4"/>
        <v>0</v>
      </c>
      <c r="J12" s="141"/>
    </row>
    <row r="13" spans="1:10" ht="27">
      <c r="A13" s="41">
        <v>8</v>
      </c>
      <c r="B13" s="86" t="s">
        <v>999</v>
      </c>
      <c r="C13" s="31">
        <v>100</v>
      </c>
      <c r="D13" s="42" t="s">
        <v>22</v>
      </c>
      <c r="E13" s="130"/>
      <c r="F13" s="140"/>
      <c r="G13" s="138">
        <f t="shared" si="2"/>
        <v>0</v>
      </c>
      <c r="H13" s="138">
        <f t="shared" si="3"/>
        <v>0</v>
      </c>
      <c r="I13" s="138">
        <f t="shared" si="4"/>
        <v>0</v>
      </c>
      <c r="J13" s="134"/>
    </row>
    <row r="14" spans="1:10" ht="27">
      <c r="A14" s="41">
        <v>9</v>
      </c>
      <c r="B14" s="86" t="s">
        <v>1000</v>
      </c>
      <c r="C14" s="31">
        <v>200</v>
      </c>
      <c r="D14" s="42" t="s">
        <v>22</v>
      </c>
      <c r="E14" s="130"/>
      <c r="F14" s="140"/>
      <c r="G14" s="138">
        <f t="shared" si="2"/>
        <v>0</v>
      </c>
      <c r="H14" s="138">
        <f t="shared" si="3"/>
        <v>0</v>
      </c>
      <c r="I14" s="138">
        <f t="shared" si="4"/>
        <v>0</v>
      </c>
      <c r="J14" s="134"/>
    </row>
    <row r="15" spans="1:10" ht="27">
      <c r="A15" s="41">
        <v>10</v>
      </c>
      <c r="B15" s="86" t="s">
        <v>1001</v>
      </c>
      <c r="C15" s="31">
        <v>150</v>
      </c>
      <c r="D15" s="42" t="s">
        <v>22</v>
      </c>
      <c r="E15" s="130"/>
      <c r="F15" s="140"/>
      <c r="G15" s="138">
        <f t="shared" si="2"/>
        <v>0</v>
      </c>
      <c r="H15" s="138">
        <f t="shared" si="3"/>
        <v>0</v>
      </c>
      <c r="I15" s="138">
        <f t="shared" si="4"/>
        <v>0</v>
      </c>
      <c r="J15" s="134"/>
    </row>
    <row r="16" spans="1:10" ht="27">
      <c r="A16" s="41">
        <v>11</v>
      </c>
      <c r="B16" s="86" t="s">
        <v>1002</v>
      </c>
      <c r="C16" s="31">
        <v>150</v>
      </c>
      <c r="D16" s="42" t="s">
        <v>22</v>
      </c>
      <c r="E16" s="130"/>
      <c r="F16" s="140"/>
      <c r="G16" s="138">
        <f t="shared" si="2"/>
        <v>0</v>
      </c>
      <c r="H16" s="138">
        <f t="shared" si="3"/>
        <v>0</v>
      </c>
      <c r="I16" s="138">
        <f t="shared" si="4"/>
        <v>0</v>
      </c>
      <c r="J16" s="134"/>
    </row>
    <row r="17" spans="1:10" ht="27">
      <c r="A17" s="41">
        <v>12</v>
      </c>
      <c r="B17" s="86" t="s">
        <v>1003</v>
      </c>
      <c r="C17" s="31">
        <v>150</v>
      </c>
      <c r="D17" s="42" t="s">
        <v>22</v>
      </c>
      <c r="E17" s="130"/>
      <c r="F17" s="140"/>
      <c r="G17" s="138">
        <f t="shared" si="2"/>
        <v>0</v>
      </c>
      <c r="H17" s="138">
        <f t="shared" si="3"/>
        <v>0</v>
      </c>
      <c r="I17" s="138">
        <f t="shared" si="4"/>
        <v>0</v>
      </c>
      <c r="J17" s="134"/>
    </row>
    <row r="18" spans="1:10" ht="27">
      <c r="A18" s="41">
        <v>13</v>
      </c>
      <c r="B18" s="86" t="s">
        <v>1004</v>
      </c>
      <c r="C18" s="31">
        <v>80</v>
      </c>
      <c r="D18" s="42" t="s">
        <v>22</v>
      </c>
      <c r="E18" s="130"/>
      <c r="F18" s="140"/>
      <c r="G18" s="138">
        <f t="shared" si="2"/>
        <v>0</v>
      </c>
      <c r="H18" s="138">
        <f t="shared" si="3"/>
        <v>0</v>
      </c>
      <c r="I18" s="138">
        <f t="shared" si="4"/>
        <v>0</v>
      </c>
      <c r="J18" s="134"/>
    </row>
    <row r="19" spans="1:10" ht="27">
      <c r="A19" s="41">
        <v>14</v>
      </c>
      <c r="B19" s="86" t="s">
        <v>1005</v>
      </c>
      <c r="C19" s="31">
        <v>160</v>
      </c>
      <c r="D19" s="42" t="s">
        <v>22</v>
      </c>
      <c r="E19" s="130"/>
      <c r="F19" s="140"/>
      <c r="G19" s="138">
        <f t="shared" si="2"/>
        <v>0</v>
      </c>
      <c r="H19" s="138">
        <f t="shared" si="3"/>
        <v>0</v>
      </c>
      <c r="I19" s="138">
        <f t="shared" si="4"/>
        <v>0</v>
      </c>
      <c r="J19" s="134"/>
    </row>
    <row r="20" spans="1:10">
      <c r="A20" s="15"/>
      <c r="B20" s="16" t="s">
        <v>155</v>
      </c>
      <c r="C20" s="17" t="s">
        <v>16</v>
      </c>
      <c r="D20" s="17" t="s">
        <v>16</v>
      </c>
      <c r="E20" s="17" t="s">
        <v>16</v>
      </c>
      <c r="F20" s="17" t="s">
        <v>16</v>
      </c>
      <c r="G20" s="128">
        <f>SUM(G6:G17)</f>
        <v>0</v>
      </c>
      <c r="H20" s="128">
        <f>SUM(H6:H17)</f>
        <v>0</v>
      </c>
      <c r="I20" s="128">
        <f>SUM(I6:I17)</f>
        <v>0</v>
      </c>
      <c r="J20" s="129">
        <f>SUM(J6:J19)</f>
        <v>0</v>
      </c>
    </row>
    <row r="21" spans="1:10">
      <c r="A21" s="172" t="s">
        <v>940</v>
      </c>
      <c r="B21" s="173"/>
      <c r="C21" s="173"/>
      <c r="D21" s="173"/>
      <c r="E21" s="173"/>
      <c r="F21" s="173"/>
      <c r="G21" s="173"/>
      <c r="H21" s="173"/>
      <c r="I21" s="173"/>
      <c r="J21" s="173"/>
    </row>
    <row r="22" spans="1:10" ht="27">
      <c r="A22" s="10">
        <v>1</v>
      </c>
      <c r="B22" s="92" t="s">
        <v>156</v>
      </c>
      <c r="C22" s="82">
        <v>1300</v>
      </c>
      <c r="D22" s="12" t="s">
        <v>22</v>
      </c>
      <c r="E22" s="130"/>
      <c r="F22" s="131"/>
      <c r="G22" s="127">
        <f t="shared" ref="G22" si="5">C22*ROUND(F22, 4)</f>
        <v>0</v>
      </c>
      <c r="H22" s="127">
        <f t="shared" ref="H22" si="6">G22*0.095</f>
        <v>0</v>
      </c>
      <c r="I22" s="127">
        <f t="shared" ref="I22" si="7">G22+H22</f>
        <v>0</v>
      </c>
      <c r="J22" s="134"/>
    </row>
    <row r="23" spans="1:10" ht="27">
      <c r="A23" s="10">
        <v>2</v>
      </c>
      <c r="B23" s="92" t="s">
        <v>1012</v>
      </c>
      <c r="C23" s="82">
        <v>150</v>
      </c>
      <c r="D23" s="12" t="s">
        <v>22</v>
      </c>
      <c r="E23" s="130"/>
      <c r="F23" s="131"/>
      <c r="G23" s="127">
        <f t="shared" ref="G23:G24" si="8">C23*ROUND(F23, 4)</f>
        <v>0</v>
      </c>
      <c r="H23" s="127">
        <f t="shared" ref="H23:H24" si="9">G23*0.095</f>
        <v>0</v>
      </c>
      <c r="I23" s="127">
        <f t="shared" ref="I23:I24" si="10">G23+H23</f>
        <v>0</v>
      </c>
      <c r="J23" s="134"/>
    </row>
    <row r="24" spans="1:10" ht="40.5">
      <c r="A24" s="10">
        <v>3</v>
      </c>
      <c r="B24" s="92" t="s">
        <v>281</v>
      </c>
      <c r="C24" s="82">
        <v>10</v>
      </c>
      <c r="D24" s="12" t="s">
        <v>22</v>
      </c>
      <c r="E24" s="130"/>
      <c r="F24" s="131"/>
      <c r="G24" s="127">
        <f t="shared" si="8"/>
        <v>0</v>
      </c>
      <c r="H24" s="127">
        <f t="shared" si="9"/>
        <v>0</v>
      </c>
      <c r="I24" s="127">
        <f t="shared" si="10"/>
        <v>0</v>
      </c>
      <c r="J24" s="134"/>
    </row>
    <row r="25" spans="1:10">
      <c r="A25" s="15"/>
      <c r="B25" s="16" t="s">
        <v>157</v>
      </c>
      <c r="C25" s="17" t="s">
        <v>16</v>
      </c>
      <c r="D25" s="17" t="s">
        <v>16</v>
      </c>
      <c r="E25" s="17" t="s">
        <v>16</v>
      </c>
      <c r="F25" s="17" t="s">
        <v>16</v>
      </c>
      <c r="G25" s="128">
        <f>SUM(G22:G24)</f>
        <v>0</v>
      </c>
      <c r="H25" s="128">
        <f>SUM(H22:H24)</f>
        <v>0</v>
      </c>
      <c r="I25" s="128">
        <f>SUM(I22:I24)</f>
        <v>0</v>
      </c>
      <c r="J25" s="129">
        <f>SUM(J22:J24)</f>
        <v>0</v>
      </c>
    </row>
    <row r="26" spans="1:10">
      <c r="A26" s="172" t="s">
        <v>941</v>
      </c>
      <c r="B26" s="173"/>
      <c r="C26" s="173"/>
      <c r="D26" s="173"/>
      <c r="E26" s="173"/>
      <c r="F26" s="173"/>
      <c r="G26" s="173"/>
      <c r="H26" s="173"/>
      <c r="I26" s="173"/>
      <c r="J26" s="173"/>
    </row>
    <row r="27" spans="1:10">
      <c r="A27" s="10">
        <v>1</v>
      </c>
      <c r="B27" s="92" t="s">
        <v>1006</v>
      </c>
      <c r="C27" s="82">
        <v>400</v>
      </c>
      <c r="D27" s="12" t="s">
        <v>22</v>
      </c>
      <c r="E27" s="130"/>
      <c r="F27" s="131"/>
      <c r="G27" s="127">
        <f t="shared" ref="G27" si="11">C27*ROUND(F27, 4)</f>
        <v>0</v>
      </c>
      <c r="H27" s="127">
        <f t="shared" ref="H27:H28" si="12">G27*0.095</f>
        <v>0</v>
      </c>
      <c r="I27" s="127">
        <f t="shared" ref="I27:I28" si="13">G27+H27</f>
        <v>0</v>
      </c>
      <c r="J27" s="134"/>
    </row>
    <row r="28" spans="1:10" ht="27">
      <c r="A28" s="10">
        <v>2</v>
      </c>
      <c r="B28" s="92" t="s">
        <v>1013</v>
      </c>
      <c r="C28" s="82">
        <v>400</v>
      </c>
      <c r="D28" s="12" t="s">
        <v>22</v>
      </c>
      <c r="E28" s="130"/>
      <c r="F28" s="131"/>
      <c r="G28" s="127">
        <f t="shared" ref="G28" si="14">C28*ROUND(F28, 4)</f>
        <v>0</v>
      </c>
      <c r="H28" s="127">
        <f t="shared" si="12"/>
        <v>0</v>
      </c>
      <c r="I28" s="127">
        <f t="shared" si="13"/>
        <v>0</v>
      </c>
      <c r="J28" s="134"/>
    </row>
    <row r="29" spans="1:10">
      <c r="A29" s="15"/>
      <c r="B29" s="16" t="s">
        <v>159</v>
      </c>
      <c r="C29" s="17" t="s">
        <v>16</v>
      </c>
      <c r="D29" s="17" t="s">
        <v>16</v>
      </c>
      <c r="E29" s="17" t="s">
        <v>16</v>
      </c>
      <c r="F29" s="18" t="s">
        <v>16</v>
      </c>
      <c r="G29" s="128">
        <f>SUM(G27:G28)</f>
        <v>0</v>
      </c>
      <c r="H29" s="128">
        <f>SUM(H27:H28)</f>
        <v>0</v>
      </c>
      <c r="I29" s="128">
        <f>SUM(I27:I28)</f>
        <v>0</v>
      </c>
      <c r="J29" s="128">
        <f t="shared" ref="J29" si="15">SUM(J27:J28)</f>
        <v>0</v>
      </c>
    </row>
    <row r="30" spans="1:10" ht="24.95" customHeight="1">
      <c r="A30" s="185" t="s">
        <v>61</v>
      </c>
      <c r="B30" s="185"/>
      <c r="C30" s="185"/>
      <c r="D30" s="185"/>
      <c r="E30" s="185"/>
      <c r="F30" s="185"/>
      <c r="G30" s="185"/>
      <c r="H30" s="185"/>
      <c r="I30" s="185"/>
      <c r="J30" s="185"/>
    </row>
    <row r="31" spans="1:10" ht="24.95" customHeight="1">
      <c r="A31" s="183" t="s">
        <v>62</v>
      </c>
      <c r="B31" s="184"/>
      <c r="C31" s="184"/>
      <c r="D31" s="184"/>
      <c r="E31" s="184"/>
      <c r="F31" s="184"/>
      <c r="G31" s="184"/>
      <c r="H31" s="184"/>
      <c r="I31" s="184"/>
      <c r="J31" s="184"/>
    </row>
    <row r="32" spans="1:10" ht="24.95" customHeight="1">
      <c r="A32" s="21" t="s">
        <v>63</v>
      </c>
      <c r="B32" s="3"/>
      <c r="C32" s="3"/>
      <c r="D32" s="3"/>
      <c r="E32" s="3"/>
      <c r="F32" s="3"/>
      <c r="G32" s="3"/>
      <c r="H32" s="3"/>
      <c r="I32" s="3"/>
      <c r="J32" s="3"/>
    </row>
    <row r="33" spans="1:10" ht="24.95" customHeight="1">
      <c r="A33" s="183" t="s">
        <v>64</v>
      </c>
      <c r="B33" s="183"/>
      <c r="C33" s="183"/>
      <c r="D33" s="183"/>
      <c r="E33" s="183"/>
      <c r="F33" s="183"/>
      <c r="G33" s="183"/>
      <c r="H33" s="183"/>
      <c r="I33" s="183"/>
      <c r="J33" s="183"/>
    </row>
    <row r="34" spans="1:10" ht="24.95" customHeight="1">
      <c r="A34" s="183" t="s">
        <v>65</v>
      </c>
      <c r="B34" s="183"/>
      <c r="C34" s="183"/>
      <c r="D34" s="183"/>
      <c r="E34" s="183"/>
      <c r="F34" s="183"/>
      <c r="G34" s="183"/>
      <c r="H34" s="183"/>
      <c r="I34" s="183"/>
      <c r="J34" s="183"/>
    </row>
    <row r="35" spans="1:10" ht="24.95" customHeight="1">
      <c r="A35" s="21" t="s">
        <v>66</v>
      </c>
      <c r="B35" s="22"/>
      <c r="C35" s="22"/>
      <c r="D35" s="22"/>
      <c r="E35" s="22"/>
      <c r="F35" s="22"/>
      <c r="G35" s="22"/>
      <c r="H35" s="22"/>
      <c r="I35" s="22"/>
      <c r="J35" s="22"/>
    </row>
    <row r="36" spans="1:10" ht="24.95" customHeight="1">
      <c r="A36" s="21" t="s">
        <v>67</v>
      </c>
      <c r="B36" s="22"/>
      <c r="C36" s="22"/>
      <c r="D36" s="22"/>
      <c r="E36" s="22"/>
      <c r="F36" s="22"/>
      <c r="G36" s="22"/>
      <c r="H36" s="22"/>
      <c r="I36" s="22"/>
      <c r="J36" s="22"/>
    </row>
    <row r="37" spans="1:10" ht="24.95" customHeight="1">
      <c r="A37" s="183" t="s">
        <v>68</v>
      </c>
      <c r="B37" s="184"/>
      <c r="C37" s="184"/>
      <c r="D37" s="184"/>
      <c r="E37" s="184"/>
      <c r="F37" s="184"/>
      <c r="G37" s="184"/>
      <c r="H37" s="184"/>
      <c r="I37" s="184"/>
      <c r="J37" s="184"/>
    </row>
    <row r="38" spans="1:10" ht="24.95" customHeight="1">
      <c r="A38" s="183" t="s">
        <v>69</v>
      </c>
      <c r="B38" s="183"/>
      <c r="C38" s="183"/>
      <c r="D38" s="183"/>
      <c r="E38" s="183"/>
      <c r="F38" s="183"/>
      <c r="G38" s="183"/>
      <c r="H38" s="183"/>
      <c r="I38" s="183"/>
      <c r="J38" s="183"/>
    </row>
    <row r="39" spans="1:10" ht="24.95" customHeight="1">
      <c r="A39" s="23" t="s">
        <v>70</v>
      </c>
      <c r="B39" s="24"/>
      <c r="C39" s="23"/>
      <c r="D39" s="23"/>
      <c r="E39" s="23"/>
      <c r="F39" s="23"/>
      <c r="G39" s="23"/>
      <c r="H39" s="23"/>
      <c r="I39" s="23"/>
      <c r="J39" s="23"/>
    </row>
  </sheetData>
  <mergeCells count="13">
    <mergeCell ref="A37:J37"/>
    <mergeCell ref="A38:J38"/>
    <mergeCell ref="A1:C1"/>
    <mergeCell ref="F1:J1"/>
    <mergeCell ref="A2:E2"/>
    <mergeCell ref="F2:J2"/>
    <mergeCell ref="A5:J5"/>
    <mergeCell ref="A21:J21"/>
    <mergeCell ref="A30:J30"/>
    <mergeCell ref="A31:J31"/>
    <mergeCell ref="A33:J33"/>
    <mergeCell ref="A34:J34"/>
    <mergeCell ref="A26:J26"/>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22:J24 J27:J28 J6:J19" xr:uid="{38A42568-C46D-4CB7-838A-2313727FFC1E}">
      <formula1>1</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EF480-977B-4A68-9AB1-77E285F00090}">
  <dimension ref="A1:J17"/>
  <sheetViews>
    <sheetView zoomScaleNormal="100" workbookViewId="0">
      <selection activeCell="A8" sqref="A8:XFD17"/>
    </sheetView>
  </sheetViews>
  <sheetFormatPr defaultRowHeight="14.25"/>
  <cols>
    <col min="2" max="2" width="30.625" customWidth="1"/>
  </cols>
  <sheetData>
    <row r="1" spans="1:10" ht="15">
      <c r="A1" s="177"/>
      <c r="B1" s="177"/>
      <c r="C1" s="177"/>
      <c r="D1" s="1"/>
      <c r="E1" s="2"/>
      <c r="F1" s="175" t="s">
        <v>71</v>
      </c>
      <c r="G1" s="176"/>
      <c r="H1" s="176"/>
      <c r="I1" s="176"/>
      <c r="J1" s="176"/>
    </row>
    <row r="2" spans="1:10">
      <c r="A2" s="177" t="s">
        <v>0</v>
      </c>
      <c r="B2" s="177"/>
      <c r="C2" s="177"/>
      <c r="D2" s="177"/>
      <c r="E2" s="177"/>
      <c r="F2" s="177"/>
      <c r="G2" s="177"/>
      <c r="H2" s="177"/>
      <c r="I2" s="177"/>
      <c r="J2" s="177"/>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c r="A5" s="186" t="s">
        <v>1114</v>
      </c>
      <c r="B5" s="186"/>
      <c r="C5" s="186"/>
      <c r="D5" s="186"/>
      <c r="E5" s="186"/>
      <c r="F5" s="186"/>
      <c r="G5" s="186"/>
      <c r="H5" s="186"/>
      <c r="I5" s="186"/>
      <c r="J5" s="186"/>
    </row>
    <row r="6" spans="1:10" ht="57" customHeight="1">
      <c r="A6" s="10">
        <v>1</v>
      </c>
      <c r="B6" s="98" t="s">
        <v>1113</v>
      </c>
      <c r="C6" s="81">
        <v>10000</v>
      </c>
      <c r="D6" s="81" t="s">
        <v>186</v>
      </c>
      <c r="E6" s="143"/>
      <c r="F6" s="131"/>
      <c r="G6" s="127">
        <f t="shared" ref="G6" si="0">C6*ROUND(F6, 4)</f>
        <v>0</v>
      </c>
      <c r="H6" s="127">
        <f>G6*0.095</f>
        <v>0</v>
      </c>
      <c r="I6" s="127">
        <f>G6+H6</f>
        <v>0</v>
      </c>
      <c r="J6" s="134"/>
    </row>
    <row r="7" spans="1:10" ht="25.5" customHeight="1">
      <c r="A7" s="15"/>
      <c r="B7" s="43" t="s">
        <v>942</v>
      </c>
      <c r="C7" s="17" t="s">
        <v>16</v>
      </c>
      <c r="D7" s="17" t="s">
        <v>16</v>
      </c>
      <c r="E7" s="17" t="s">
        <v>16</v>
      </c>
      <c r="F7" s="17" t="s">
        <v>16</v>
      </c>
      <c r="G7" s="142">
        <f>SUM(G6:G6)</f>
        <v>0</v>
      </c>
      <c r="H7" s="128">
        <f>SUM(H6:H6)</f>
        <v>0</v>
      </c>
      <c r="I7" s="128">
        <f>SUM(I6:I6)</f>
        <v>0</v>
      </c>
      <c r="J7" s="129">
        <f>SUM(J6)</f>
        <v>0</v>
      </c>
    </row>
    <row r="8" spans="1:10" ht="24.95" customHeight="1">
      <c r="A8" s="185" t="s">
        <v>61</v>
      </c>
      <c r="B8" s="185"/>
      <c r="C8" s="185"/>
      <c r="D8" s="185"/>
      <c r="E8" s="185"/>
      <c r="F8" s="185"/>
      <c r="G8" s="185"/>
      <c r="H8" s="185"/>
      <c r="I8" s="185"/>
      <c r="J8" s="185"/>
    </row>
    <row r="9" spans="1:10" ht="24.95" customHeight="1">
      <c r="A9" s="183" t="s">
        <v>62</v>
      </c>
      <c r="B9" s="184"/>
      <c r="C9" s="184"/>
      <c r="D9" s="184"/>
      <c r="E9" s="184"/>
      <c r="F9" s="184"/>
      <c r="G9" s="184"/>
      <c r="H9" s="184"/>
      <c r="I9" s="184"/>
      <c r="J9" s="184"/>
    </row>
    <row r="10" spans="1:10" ht="24.95" customHeight="1">
      <c r="A10" s="21" t="s">
        <v>63</v>
      </c>
      <c r="B10" s="3"/>
      <c r="C10" s="3"/>
      <c r="D10" s="3"/>
      <c r="E10" s="3"/>
      <c r="F10" s="3"/>
      <c r="G10" s="3"/>
      <c r="H10" s="3"/>
      <c r="I10" s="3"/>
      <c r="J10" s="3"/>
    </row>
    <row r="11" spans="1:10" ht="24.95" customHeight="1">
      <c r="A11" s="183" t="s">
        <v>64</v>
      </c>
      <c r="B11" s="183"/>
      <c r="C11" s="183"/>
      <c r="D11" s="183"/>
      <c r="E11" s="183"/>
      <c r="F11" s="183"/>
      <c r="G11" s="183"/>
      <c r="H11" s="183"/>
      <c r="I11" s="183"/>
      <c r="J11" s="183"/>
    </row>
    <row r="12" spans="1:10" ht="24.95" customHeight="1">
      <c r="A12" s="183" t="s">
        <v>65</v>
      </c>
      <c r="B12" s="183"/>
      <c r="C12" s="183"/>
      <c r="D12" s="183"/>
      <c r="E12" s="183"/>
      <c r="F12" s="183"/>
      <c r="G12" s="183"/>
      <c r="H12" s="183"/>
      <c r="I12" s="183"/>
      <c r="J12" s="183"/>
    </row>
    <row r="13" spans="1:10" ht="24.95" customHeight="1">
      <c r="A13" s="21" t="s">
        <v>66</v>
      </c>
      <c r="B13" s="22"/>
      <c r="C13" s="22"/>
      <c r="D13" s="22"/>
      <c r="E13" s="22"/>
      <c r="F13" s="22"/>
      <c r="G13" s="22"/>
      <c r="H13" s="22"/>
      <c r="I13" s="22"/>
      <c r="J13" s="22"/>
    </row>
    <row r="14" spans="1:10" ht="24.95" customHeight="1">
      <c r="A14" s="21" t="s">
        <v>67</v>
      </c>
      <c r="B14" s="22"/>
      <c r="C14" s="22"/>
      <c r="D14" s="22"/>
      <c r="E14" s="22"/>
      <c r="F14" s="22"/>
      <c r="G14" s="22"/>
      <c r="H14" s="22"/>
      <c r="I14" s="22"/>
      <c r="J14" s="22"/>
    </row>
    <row r="15" spans="1:10" ht="24.95" customHeight="1">
      <c r="A15" s="183" t="s">
        <v>68</v>
      </c>
      <c r="B15" s="184"/>
      <c r="C15" s="184"/>
      <c r="D15" s="184"/>
      <c r="E15" s="184"/>
      <c r="F15" s="184"/>
      <c r="G15" s="184"/>
      <c r="H15" s="184"/>
      <c r="I15" s="184"/>
      <c r="J15" s="184"/>
    </row>
    <row r="16" spans="1:10" ht="24.95" customHeight="1">
      <c r="A16" s="183" t="s">
        <v>69</v>
      </c>
      <c r="B16" s="183"/>
      <c r="C16" s="183"/>
      <c r="D16" s="183"/>
      <c r="E16" s="183"/>
      <c r="F16" s="183"/>
      <c r="G16" s="183"/>
      <c r="H16" s="183"/>
      <c r="I16" s="183"/>
      <c r="J16" s="183"/>
    </row>
    <row r="17" spans="1:10" ht="24.95" customHeight="1">
      <c r="A17" s="23" t="s">
        <v>70</v>
      </c>
      <c r="B17" s="24"/>
      <c r="C17" s="23"/>
      <c r="D17" s="23"/>
      <c r="E17" s="23"/>
      <c r="F17" s="23"/>
      <c r="G17" s="23"/>
      <c r="H17" s="23"/>
      <c r="I17" s="23"/>
      <c r="J17" s="23"/>
    </row>
  </sheetData>
  <mergeCells count="11">
    <mergeCell ref="A12:J12"/>
    <mergeCell ref="A15:J15"/>
    <mergeCell ref="A16:J16"/>
    <mergeCell ref="A1:C1"/>
    <mergeCell ref="F1:J1"/>
    <mergeCell ref="A2:E2"/>
    <mergeCell ref="F2:J2"/>
    <mergeCell ref="A5:J5"/>
    <mergeCell ref="A11:J11"/>
    <mergeCell ref="A8:J8"/>
    <mergeCell ref="A9:J9"/>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 xr:uid="{ACA76A1E-DB88-4374-B29F-DDFDBB51EEFD}">
      <formula1>1</formula1>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B4C9D-57F3-42AE-8845-946B01BD81F4}">
  <dimension ref="A1:J131"/>
  <sheetViews>
    <sheetView topLeftCell="A105" zoomScaleNormal="100" workbookViewId="0">
      <selection activeCell="A109" sqref="A109:J109"/>
    </sheetView>
  </sheetViews>
  <sheetFormatPr defaultRowHeight="14.25"/>
  <cols>
    <col min="1" max="1" width="7.75" customWidth="1"/>
    <col min="2" max="2" width="42.75" customWidth="1"/>
  </cols>
  <sheetData>
    <row r="1" spans="1:10" ht="15">
      <c r="A1" s="174"/>
      <c r="B1" s="174"/>
      <c r="C1" s="174"/>
      <c r="D1" s="1"/>
      <c r="E1" s="2"/>
      <c r="F1" s="175" t="s">
        <v>71</v>
      </c>
      <c r="G1" s="176"/>
      <c r="H1" s="176"/>
      <c r="I1" s="176"/>
      <c r="J1" s="176"/>
    </row>
    <row r="2" spans="1:10">
      <c r="A2" s="177" t="s">
        <v>0</v>
      </c>
      <c r="B2" s="177"/>
      <c r="C2" s="177"/>
      <c r="D2" s="177"/>
      <c r="E2" s="177"/>
      <c r="F2" s="177"/>
      <c r="G2" s="177"/>
      <c r="H2" s="177"/>
      <c r="I2" s="177"/>
      <c r="J2" s="177"/>
    </row>
    <row r="3" spans="1:10" ht="45">
      <c r="A3" s="4" t="s">
        <v>1</v>
      </c>
      <c r="B3" s="4" t="s">
        <v>2</v>
      </c>
      <c r="C3" s="5" t="s">
        <v>3</v>
      </c>
      <c r="D3" s="5" t="s">
        <v>4</v>
      </c>
      <c r="E3" s="6" t="s">
        <v>5</v>
      </c>
      <c r="F3" s="6" t="s">
        <v>1115</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c r="A5" s="172" t="s">
        <v>943</v>
      </c>
      <c r="B5" s="173"/>
      <c r="C5" s="173"/>
      <c r="D5" s="173"/>
      <c r="E5" s="173"/>
      <c r="F5" s="173"/>
      <c r="G5" s="173"/>
      <c r="H5" s="173"/>
      <c r="I5" s="173"/>
      <c r="J5" s="173"/>
    </row>
    <row r="6" spans="1:10">
      <c r="A6" s="10">
        <v>1</v>
      </c>
      <c r="B6" s="86" t="s">
        <v>187</v>
      </c>
      <c r="C6" s="82">
        <v>1000</v>
      </c>
      <c r="D6" s="10" t="s">
        <v>22</v>
      </c>
      <c r="E6" s="12" t="s">
        <v>16</v>
      </c>
      <c r="F6" s="131"/>
      <c r="G6" s="127">
        <f t="shared" ref="G6" si="0">C6*ROUND(F6, 4)</f>
        <v>0</v>
      </c>
      <c r="H6" s="127">
        <f t="shared" ref="H6" si="1">G6*0.095</f>
        <v>0</v>
      </c>
      <c r="I6" s="127">
        <f t="shared" ref="I6" si="2">G6+H6</f>
        <v>0</v>
      </c>
      <c r="J6" s="136"/>
    </row>
    <row r="7" spans="1:10" ht="27">
      <c r="A7" s="10">
        <v>2</v>
      </c>
      <c r="B7" s="86" t="s">
        <v>188</v>
      </c>
      <c r="C7" s="82">
        <v>350</v>
      </c>
      <c r="D7" s="10" t="s">
        <v>22</v>
      </c>
      <c r="E7" s="12" t="s">
        <v>16</v>
      </c>
      <c r="F7" s="131"/>
      <c r="G7" s="127">
        <f t="shared" ref="G7:G70" si="3">C7*ROUND(F7, 4)</f>
        <v>0</v>
      </c>
      <c r="H7" s="127">
        <f t="shared" ref="H7:H70" si="4">G7*0.095</f>
        <v>0</v>
      </c>
      <c r="I7" s="127">
        <f t="shared" ref="I7:I70" si="5">G7+H7</f>
        <v>0</v>
      </c>
      <c r="J7" s="136"/>
    </row>
    <row r="8" spans="1:10">
      <c r="A8" s="10">
        <v>3</v>
      </c>
      <c r="B8" s="86" t="s">
        <v>189</v>
      </c>
      <c r="C8" s="82">
        <v>1000</v>
      </c>
      <c r="D8" s="10" t="s">
        <v>22</v>
      </c>
      <c r="E8" s="12" t="s">
        <v>16</v>
      </c>
      <c r="F8" s="131"/>
      <c r="G8" s="127">
        <f t="shared" si="3"/>
        <v>0</v>
      </c>
      <c r="H8" s="127">
        <f t="shared" si="4"/>
        <v>0</v>
      </c>
      <c r="I8" s="127">
        <f t="shared" si="5"/>
        <v>0</v>
      </c>
      <c r="J8" s="136"/>
    </row>
    <row r="9" spans="1:10">
      <c r="A9" s="10">
        <v>4</v>
      </c>
      <c r="B9" s="86" t="s">
        <v>190</v>
      </c>
      <c r="C9" s="82">
        <v>150</v>
      </c>
      <c r="D9" s="10" t="s">
        <v>22</v>
      </c>
      <c r="E9" s="12" t="s">
        <v>16</v>
      </c>
      <c r="F9" s="131"/>
      <c r="G9" s="127">
        <f t="shared" si="3"/>
        <v>0</v>
      </c>
      <c r="H9" s="127">
        <f t="shared" si="4"/>
        <v>0</v>
      </c>
      <c r="I9" s="127">
        <f t="shared" si="5"/>
        <v>0</v>
      </c>
      <c r="J9" s="136"/>
    </row>
    <row r="10" spans="1:10">
      <c r="A10" s="10">
        <v>5</v>
      </c>
      <c r="B10" s="86" t="s">
        <v>348</v>
      </c>
      <c r="C10" s="82">
        <v>30</v>
      </c>
      <c r="D10" s="10" t="s">
        <v>22</v>
      </c>
      <c r="E10" s="12" t="s">
        <v>16</v>
      </c>
      <c r="F10" s="131"/>
      <c r="G10" s="127">
        <f t="shared" si="3"/>
        <v>0</v>
      </c>
      <c r="H10" s="127">
        <f t="shared" si="4"/>
        <v>0</v>
      </c>
      <c r="I10" s="127">
        <f t="shared" si="5"/>
        <v>0</v>
      </c>
      <c r="J10" s="136"/>
    </row>
    <row r="11" spans="1:10">
      <c r="A11" s="10">
        <v>6</v>
      </c>
      <c r="B11" s="86" t="s">
        <v>192</v>
      </c>
      <c r="C11" s="82">
        <v>50</v>
      </c>
      <c r="D11" s="10" t="s">
        <v>22</v>
      </c>
      <c r="E11" s="12" t="s">
        <v>16</v>
      </c>
      <c r="F11" s="131"/>
      <c r="G11" s="127">
        <f t="shared" si="3"/>
        <v>0</v>
      </c>
      <c r="H11" s="127">
        <f t="shared" si="4"/>
        <v>0</v>
      </c>
      <c r="I11" s="127">
        <f t="shared" si="5"/>
        <v>0</v>
      </c>
      <c r="J11" s="136"/>
    </row>
    <row r="12" spans="1:10">
      <c r="A12" s="10">
        <v>7</v>
      </c>
      <c r="B12" s="86" t="s">
        <v>193</v>
      </c>
      <c r="C12" s="82">
        <v>30</v>
      </c>
      <c r="D12" s="10" t="s">
        <v>22</v>
      </c>
      <c r="E12" s="12" t="s">
        <v>16</v>
      </c>
      <c r="F12" s="131"/>
      <c r="G12" s="127">
        <f t="shared" si="3"/>
        <v>0</v>
      </c>
      <c r="H12" s="127">
        <f t="shared" si="4"/>
        <v>0</v>
      </c>
      <c r="I12" s="127">
        <f t="shared" si="5"/>
        <v>0</v>
      </c>
      <c r="J12" s="136"/>
    </row>
    <row r="13" spans="1:10">
      <c r="A13" s="10">
        <v>8</v>
      </c>
      <c r="B13" s="86" t="s">
        <v>194</v>
      </c>
      <c r="C13" s="82">
        <v>200</v>
      </c>
      <c r="D13" s="10" t="s">
        <v>22</v>
      </c>
      <c r="E13" s="12" t="s">
        <v>16</v>
      </c>
      <c r="F13" s="131"/>
      <c r="G13" s="127">
        <f t="shared" si="3"/>
        <v>0</v>
      </c>
      <c r="H13" s="127">
        <f t="shared" si="4"/>
        <v>0</v>
      </c>
      <c r="I13" s="127">
        <f t="shared" si="5"/>
        <v>0</v>
      </c>
      <c r="J13" s="136"/>
    </row>
    <row r="14" spans="1:10">
      <c r="A14" s="10">
        <v>9</v>
      </c>
      <c r="B14" s="86" t="s">
        <v>191</v>
      </c>
      <c r="C14" s="82">
        <v>50</v>
      </c>
      <c r="D14" s="10" t="s">
        <v>22</v>
      </c>
      <c r="E14" s="12" t="s">
        <v>16</v>
      </c>
      <c r="F14" s="131"/>
      <c r="G14" s="127">
        <f t="shared" si="3"/>
        <v>0</v>
      </c>
      <c r="H14" s="127">
        <f t="shared" si="4"/>
        <v>0</v>
      </c>
      <c r="I14" s="127">
        <f t="shared" si="5"/>
        <v>0</v>
      </c>
      <c r="J14" s="136"/>
    </row>
    <row r="15" spans="1:10">
      <c r="A15" s="10">
        <v>10</v>
      </c>
      <c r="B15" s="86" t="s">
        <v>195</v>
      </c>
      <c r="C15" s="82">
        <v>1000</v>
      </c>
      <c r="D15" s="10" t="s">
        <v>22</v>
      </c>
      <c r="E15" s="12" t="s">
        <v>16</v>
      </c>
      <c r="F15" s="131"/>
      <c r="G15" s="127">
        <f t="shared" si="3"/>
        <v>0</v>
      </c>
      <c r="H15" s="127">
        <f t="shared" si="4"/>
        <v>0</v>
      </c>
      <c r="I15" s="127">
        <f t="shared" si="5"/>
        <v>0</v>
      </c>
      <c r="J15" s="136"/>
    </row>
    <row r="16" spans="1:10">
      <c r="A16" s="10">
        <v>11</v>
      </c>
      <c r="B16" s="86" t="s">
        <v>196</v>
      </c>
      <c r="C16" s="82">
        <v>800</v>
      </c>
      <c r="D16" s="10" t="s">
        <v>22</v>
      </c>
      <c r="E16" s="12" t="s">
        <v>16</v>
      </c>
      <c r="F16" s="131"/>
      <c r="G16" s="127">
        <f t="shared" si="3"/>
        <v>0</v>
      </c>
      <c r="H16" s="127">
        <f t="shared" si="4"/>
        <v>0</v>
      </c>
      <c r="I16" s="127">
        <f t="shared" si="5"/>
        <v>0</v>
      </c>
      <c r="J16" s="136"/>
    </row>
    <row r="17" spans="1:10">
      <c r="A17" s="10">
        <v>12</v>
      </c>
      <c r="B17" s="86" t="s">
        <v>197</v>
      </c>
      <c r="C17" s="82">
        <v>50</v>
      </c>
      <c r="D17" s="10" t="s">
        <v>22</v>
      </c>
      <c r="E17" s="12" t="s">
        <v>16</v>
      </c>
      <c r="F17" s="131"/>
      <c r="G17" s="127">
        <f t="shared" si="3"/>
        <v>0</v>
      </c>
      <c r="H17" s="127">
        <f t="shared" si="4"/>
        <v>0</v>
      </c>
      <c r="I17" s="127">
        <f t="shared" si="5"/>
        <v>0</v>
      </c>
      <c r="J17" s="136"/>
    </row>
    <row r="18" spans="1:10">
      <c r="A18" s="10">
        <v>13</v>
      </c>
      <c r="B18" s="86" t="s">
        <v>198</v>
      </c>
      <c r="C18" s="82">
        <v>100</v>
      </c>
      <c r="D18" s="10" t="s">
        <v>22</v>
      </c>
      <c r="E18" s="12" t="s">
        <v>16</v>
      </c>
      <c r="F18" s="131"/>
      <c r="G18" s="127">
        <f t="shared" si="3"/>
        <v>0</v>
      </c>
      <c r="H18" s="127">
        <f t="shared" si="4"/>
        <v>0</v>
      </c>
      <c r="I18" s="127">
        <f t="shared" si="5"/>
        <v>0</v>
      </c>
      <c r="J18" s="136"/>
    </row>
    <row r="19" spans="1:10">
      <c r="A19" s="10">
        <v>14</v>
      </c>
      <c r="B19" s="86" t="s">
        <v>199</v>
      </c>
      <c r="C19" s="82">
        <v>100</v>
      </c>
      <c r="D19" s="10" t="s">
        <v>22</v>
      </c>
      <c r="E19" s="12" t="s">
        <v>16</v>
      </c>
      <c r="F19" s="131"/>
      <c r="G19" s="127">
        <f t="shared" si="3"/>
        <v>0</v>
      </c>
      <c r="H19" s="127">
        <f t="shared" si="4"/>
        <v>0</v>
      </c>
      <c r="I19" s="127">
        <f t="shared" si="5"/>
        <v>0</v>
      </c>
      <c r="J19" s="136"/>
    </row>
    <row r="20" spans="1:10">
      <c r="A20" s="10">
        <v>15</v>
      </c>
      <c r="B20" s="86" t="s">
        <v>359</v>
      </c>
      <c r="C20" s="82">
        <v>250</v>
      </c>
      <c r="D20" s="10" t="s">
        <v>22</v>
      </c>
      <c r="E20" s="12" t="s">
        <v>16</v>
      </c>
      <c r="F20" s="131"/>
      <c r="G20" s="127">
        <f t="shared" si="3"/>
        <v>0</v>
      </c>
      <c r="H20" s="127">
        <f t="shared" si="4"/>
        <v>0</v>
      </c>
      <c r="I20" s="127">
        <f t="shared" si="5"/>
        <v>0</v>
      </c>
      <c r="J20" s="136"/>
    </row>
    <row r="21" spans="1:10">
      <c r="A21" s="10">
        <v>16</v>
      </c>
      <c r="B21" s="86" t="s">
        <v>200</v>
      </c>
      <c r="C21" s="82">
        <v>10</v>
      </c>
      <c r="D21" s="10" t="s">
        <v>22</v>
      </c>
      <c r="E21" s="12" t="s">
        <v>16</v>
      </c>
      <c r="F21" s="131"/>
      <c r="G21" s="127">
        <f t="shared" si="3"/>
        <v>0</v>
      </c>
      <c r="H21" s="127">
        <f t="shared" si="4"/>
        <v>0</v>
      </c>
      <c r="I21" s="127">
        <f t="shared" si="5"/>
        <v>0</v>
      </c>
      <c r="J21" s="136"/>
    </row>
    <row r="22" spans="1:10">
      <c r="A22" s="10">
        <v>17</v>
      </c>
      <c r="B22" s="86" t="s">
        <v>201</v>
      </c>
      <c r="C22" s="82">
        <v>40</v>
      </c>
      <c r="D22" s="10" t="s">
        <v>22</v>
      </c>
      <c r="E22" s="12" t="s">
        <v>16</v>
      </c>
      <c r="F22" s="131"/>
      <c r="G22" s="127">
        <f t="shared" si="3"/>
        <v>0</v>
      </c>
      <c r="H22" s="127">
        <f t="shared" si="4"/>
        <v>0</v>
      </c>
      <c r="I22" s="127">
        <f t="shared" si="5"/>
        <v>0</v>
      </c>
      <c r="J22" s="136"/>
    </row>
    <row r="23" spans="1:10">
      <c r="A23" s="10">
        <v>18</v>
      </c>
      <c r="B23" s="86" t="s">
        <v>202</v>
      </c>
      <c r="C23" s="82">
        <v>500</v>
      </c>
      <c r="D23" s="10" t="s">
        <v>22</v>
      </c>
      <c r="E23" s="12" t="s">
        <v>16</v>
      </c>
      <c r="F23" s="131"/>
      <c r="G23" s="127">
        <f t="shared" si="3"/>
        <v>0</v>
      </c>
      <c r="H23" s="127">
        <f t="shared" si="4"/>
        <v>0</v>
      </c>
      <c r="I23" s="127">
        <f t="shared" si="5"/>
        <v>0</v>
      </c>
      <c r="J23" s="136"/>
    </row>
    <row r="24" spans="1:10">
      <c r="A24" s="10">
        <v>19</v>
      </c>
      <c r="B24" s="86" t="s">
        <v>203</v>
      </c>
      <c r="C24" s="82">
        <v>200</v>
      </c>
      <c r="D24" s="10" t="s">
        <v>22</v>
      </c>
      <c r="E24" s="12" t="s">
        <v>16</v>
      </c>
      <c r="F24" s="131"/>
      <c r="G24" s="127">
        <f t="shared" si="3"/>
        <v>0</v>
      </c>
      <c r="H24" s="127">
        <f t="shared" si="4"/>
        <v>0</v>
      </c>
      <c r="I24" s="127">
        <f t="shared" si="5"/>
        <v>0</v>
      </c>
      <c r="J24" s="136"/>
    </row>
    <row r="25" spans="1:10">
      <c r="A25" s="10">
        <v>20</v>
      </c>
      <c r="B25" s="86" t="s">
        <v>204</v>
      </c>
      <c r="C25" s="82">
        <v>150</v>
      </c>
      <c r="D25" s="10" t="s">
        <v>22</v>
      </c>
      <c r="E25" s="12" t="s">
        <v>16</v>
      </c>
      <c r="F25" s="131"/>
      <c r="G25" s="127">
        <f t="shared" si="3"/>
        <v>0</v>
      </c>
      <c r="H25" s="127">
        <f t="shared" si="4"/>
        <v>0</v>
      </c>
      <c r="I25" s="127">
        <f t="shared" si="5"/>
        <v>0</v>
      </c>
      <c r="J25" s="136"/>
    </row>
    <row r="26" spans="1:10">
      <c r="A26" s="10">
        <v>21</v>
      </c>
      <c r="B26" s="86" t="s">
        <v>205</v>
      </c>
      <c r="C26" s="82">
        <v>300</v>
      </c>
      <c r="D26" s="10" t="s">
        <v>22</v>
      </c>
      <c r="E26" s="12" t="s">
        <v>16</v>
      </c>
      <c r="F26" s="131"/>
      <c r="G26" s="127">
        <f t="shared" si="3"/>
        <v>0</v>
      </c>
      <c r="H26" s="127">
        <f t="shared" si="4"/>
        <v>0</v>
      </c>
      <c r="I26" s="127">
        <f t="shared" si="5"/>
        <v>0</v>
      </c>
      <c r="J26" s="136"/>
    </row>
    <row r="27" spans="1:10">
      <c r="A27" s="10">
        <v>22</v>
      </c>
      <c r="B27" s="86" t="s">
        <v>206</v>
      </c>
      <c r="C27" s="82">
        <v>200</v>
      </c>
      <c r="D27" s="10" t="s">
        <v>22</v>
      </c>
      <c r="E27" s="12" t="s">
        <v>16</v>
      </c>
      <c r="F27" s="131"/>
      <c r="G27" s="127">
        <f t="shared" si="3"/>
        <v>0</v>
      </c>
      <c r="H27" s="127">
        <f t="shared" si="4"/>
        <v>0</v>
      </c>
      <c r="I27" s="127">
        <f t="shared" si="5"/>
        <v>0</v>
      </c>
      <c r="J27" s="136"/>
    </row>
    <row r="28" spans="1:10">
      <c r="A28" s="10">
        <v>23</v>
      </c>
      <c r="B28" s="86" t="s">
        <v>207</v>
      </c>
      <c r="C28" s="82">
        <v>200</v>
      </c>
      <c r="D28" s="10" t="s">
        <v>22</v>
      </c>
      <c r="E28" s="12" t="s">
        <v>16</v>
      </c>
      <c r="F28" s="131"/>
      <c r="G28" s="127">
        <f t="shared" si="3"/>
        <v>0</v>
      </c>
      <c r="H28" s="127">
        <f t="shared" si="4"/>
        <v>0</v>
      </c>
      <c r="I28" s="127">
        <f t="shared" si="5"/>
        <v>0</v>
      </c>
      <c r="J28" s="136"/>
    </row>
    <row r="29" spans="1:10">
      <c r="A29" s="10">
        <v>24</v>
      </c>
      <c r="B29" s="86" t="s">
        <v>208</v>
      </c>
      <c r="C29" s="82">
        <v>500</v>
      </c>
      <c r="D29" s="10" t="s">
        <v>22</v>
      </c>
      <c r="E29" s="12" t="s">
        <v>16</v>
      </c>
      <c r="F29" s="131"/>
      <c r="G29" s="127">
        <f t="shared" si="3"/>
        <v>0</v>
      </c>
      <c r="H29" s="127">
        <f t="shared" si="4"/>
        <v>0</v>
      </c>
      <c r="I29" s="127">
        <f t="shared" si="5"/>
        <v>0</v>
      </c>
      <c r="J29" s="136"/>
    </row>
    <row r="30" spans="1:10">
      <c r="A30" s="10">
        <v>25</v>
      </c>
      <c r="B30" s="86" t="s">
        <v>209</v>
      </c>
      <c r="C30" s="82">
        <v>400</v>
      </c>
      <c r="D30" s="10" t="s">
        <v>22</v>
      </c>
      <c r="E30" s="12" t="s">
        <v>16</v>
      </c>
      <c r="F30" s="131"/>
      <c r="G30" s="127">
        <f t="shared" si="3"/>
        <v>0</v>
      </c>
      <c r="H30" s="127">
        <f t="shared" si="4"/>
        <v>0</v>
      </c>
      <c r="I30" s="127">
        <f t="shared" si="5"/>
        <v>0</v>
      </c>
      <c r="J30" s="136"/>
    </row>
    <row r="31" spans="1:10">
      <c r="A31" s="10">
        <v>26</v>
      </c>
      <c r="B31" s="86" t="s">
        <v>349</v>
      </c>
      <c r="C31" s="82">
        <v>2000</v>
      </c>
      <c r="D31" s="10" t="s">
        <v>22</v>
      </c>
      <c r="E31" s="12" t="s">
        <v>16</v>
      </c>
      <c r="F31" s="131"/>
      <c r="G31" s="127">
        <f t="shared" si="3"/>
        <v>0</v>
      </c>
      <c r="H31" s="127">
        <f t="shared" si="4"/>
        <v>0</v>
      </c>
      <c r="I31" s="127">
        <f t="shared" si="5"/>
        <v>0</v>
      </c>
      <c r="J31" s="136"/>
    </row>
    <row r="32" spans="1:10">
      <c r="A32" s="10">
        <v>27</v>
      </c>
      <c r="B32" s="86" t="s">
        <v>350</v>
      </c>
      <c r="C32" s="82">
        <v>500</v>
      </c>
      <c r="D32" s="10" t="s">
        <v>22</v>
      </c>
      <c r="E32" s="12" t="s">
        <v>16</v>
      </c>
      <c r="F32" s="131"/>
      <c r="G32" s="127">
        <f t="shared" si="3"/>
        <v>0</v>
      </c>
      <c r="H32" s="127">
        <f t="shared" si="4"/>
        <v>0</v>
      </c>
      <c r="I32" s="127">
        <f t="shared" si="5"/>
        <v>0</v>
      </c>
      <c r="J32" s="136"/>
    </row>
    <row r="33" spans="1:10">
      <c r="A33" s="10">
        <v>28</v>
      </c>
      <c r="B33" s="86" t="s">
        <v>210</v>
      </c>
      <c r="C33" s="82">
        <v>500</v>
      </c>
      <c r="D33" s="10" t="s">
        <v>22</v>
      </c>
      <c r="E33" s="12" t="s">
        <v>16</v>
      </c>
      <c r="F33" s="131"/>
      <c r="G33" s="127">
        <f t="shared" si="3"/>
        <v>0</v>
      </c>
      <c r="H33" s="127">
        <f t="shared" si="4"/>
        <v>0</v>
      </c>
      <c r="I33" s="127">
        <f t="shared" si="5"/>
        <v>0</v>
      </c>
      <c r="J33" s="136"/>
    </row>
    <row r="34" spans="1:10">
      <c r="A34" s="10">
        <v>29</v>
      </c>
      <c r="B34" s="86" t="s">
        <v>351</v>
      </c>
      <c r="C34" s="82">
        <v>5</v>
      </c>
      <c r="D34" s="10" t="s">
        <v>22</v>
      </c>
      <c r="E34" s="12" t="s">
        <v>16</v>
      </c>
      <c r="F34" s="131"/>
      <c r="G34" s="127">
        <f t="shared" si="3"/>
        <v>0</v>
      </c>
      <c r="H34" s="127">
        <f t="shared" si="4"/>
        <v>0</v>
      </c>
      <c r="I34" s="127">
        <f t="shared" si="5"/>
        <v>0</v>
      </c>
      <c r="J34" s="136"/>
    </row>
    <row r="35" spans="1:10">
      <c r="A35" s="10">
        <v>30</v>
      </c>
      <c r="B35" s="86" t="s">
        <v>211</v>
      </c>
      <c r="C35" s="82">
        <v>100</v>
      </c>
      <c r="D35" s="10" t="s">
        <v>22</v>
      </c>
      <c r="E35" s="12" t="s">
        <v>16</v>
      </c>
      <c r="F35" s="131"/>
      <c r="G35" s="127">
        <f t="shared" si="3"/>
        <v>0</v>
      </c>
      <c r="H35" s="127">
        <f t="shared" si="4"/>
        <v>0</v>
      </c>
      <c r="I35" s="127">
        <f t="shared" si="5"/>
        <v>0</v>
      </c>
      <c r="J35" s="136"/>
    </row>
    <row r="36" spans="1:10">
      <c r="A36" s="10">
        <v>31</v>
      </c>
      <c r="B36" s="86" t="s">
        <v>361</v>
      </c>
      <c r="C36" s="82">
        <v>10</v>
      </c>
      <c r="D36" s="10" t="s">
        <v>22</v>
      </c>
      <c r="E36" s="12" t="s">
        <v>16</v>
      </c>
      <c r="F36" s="131"/>
      <c r="G36" s="127">
        <f t="shared" si="3"/>
        <v>0</v>
      </c>
      <c r="H36" s="127">
        <f t="shared" si="4"/>
        <v>0</v>
      </c>
      <c r="I36" s="127">
        <f t="shared" si="5"/>
        <v>0</v>
      </c>
      <c r="J36" s="136"/>
    </row>
    <row r="37" spans="1:10">
      <c r="A37" s="10">
        <v>32</v>
      </c>
      <c r="B37" s="86" t="s">
        <v>212</v>
      </c>
      <c r="C37" s="82">
        <v>250</v>
      </c>
      <c r="D37" s="10" t="s">
        <v>22</v>
      </c>
      <c r="E37" s="12" t="s">
        <v>16</v>
      </c>
      <c r="F37" s="131"/>
      <c r="G37" s="127">
        <f t="shared" si="3"/>
        <v>0</v>
      </c>
      <c r="H37" s="127">
        <f t="shared" si="4"/>
        <v>0</v>
      </c>
      <c r="I37" s="127">
        <f t="shared" si="5"/>
        <v>0</v>
      </c>
      <c r="J37" s="136"/>
    </row>
    <row r="38" spans="1:10">
      <c r="A38" s="10">
        <v>33</v>
      </c>
      <c r="B38" s="86" t="s">
        <v>352</v>
      </c>
      <c r="C38" s="82">
        <v>100</v>
      </c>
      <c r="D38" s="10" t="s">
        <v>22</v>
      </c>
      <c r="E38" s="12" t="s">
        <v>16</v>
      </c>
      <c r="F38" s="131"/>
      <c r="G38" s="127">
        <f t="shared" si="3"/>
        <v>0</v>
      </c>
      <c r="H38" s="127">
        <f t="shared" si="4"/>
        <v>0</v>
      </c>
      <c r="I38" s="127">
        <f t="shared" si="5"/>
        <v>0</v>
      </c>
      <c r="J38" s="136"/>
    </row>
    <row r="39" spans="1:10">
      <c r="A39" s="10">
        <v>34</v>
      </c>
      <c r="B39" s="86" t="s">
        <v>213</v>
      </c>
      <c r="C39" s="82">
        <v>900</v>
      </c>
      <c r="D39" s="10" t="s">
        <v>22</v>
      </c>
      <c r="E39" s="12" t="s">
        <v>16</v>
      </c>
      <c r="F39" s="131"/>
      <c r="G39" s="127">
        <f t="shared" si="3"/>
        <v>0</v>
      </c>
      <c r="H39" s="127">
        <f t="shared" si="4"/>
        <v>0</v>
      </c>
      <c r="I39" s="127">
        <f t="shared" si="5"/>
        <v>0</v>
      </c>
      <c r="J39" s="136"/>
    </row>
    <row r="40" spans="1:10">
      <c r="A40" s="10">
        <v>35</v>
      </c>
      <c r="B40" s="86" t="s">
        <v>214</v>
      </c>
      <c r="C40" s="82">
        <v>100</v>
      </c>
      <c r="D40" s="10" t="s">
        <v>22</v>
      </c>
      <c r="E40" s="12" t="s">
        <v>16</v>
      </c>
      <c r="F40" s="131"/>
      <c r="G40" s="127">
        <f t="shared" si="3"/>
        <v>0</v>
      </c>
      <c r="H40" s="127">
        <f t="shared" si="4"/>
        <v>0</v>
      </c>
      <c r="I40" s="127">
        <f t="shared" si="5"/>
        <v>0</v>
      </c>
      <c r="J40" s="136"/>
    </row>
    <row r="41" spans="1:10">
      <c r="A41" s="10">
        <v>36</v>
      </c>
      <c r="B41" s="86" t="s">
        <v>215</v>
      </c>
      <c r="C41" s="82">
        <v>30</v>
      </c>
      <c r="D41" s="10" t="s">
        <v>22</v>
      </c>
      <c r="E41" s="12" t="s">
        <v>16</v>
      </c>
      <c r="F41" s="131"/>
      <c r="G41" s="127">
        <f t="shared" si="3"/>
        <v>0</v>
      </c>
      <c r="H41" s="127">
        <f t="shared" si="4"/>
        <v>0</v>
      </c>
      <c r="I41" s="127">
        <f t="shared" si="5"/>
        <v>0</v>
      </c>
      <c r="J41" s="136"/>
    </row>
    <row r="42" spans="1:10">
      <c r="A42" s="10">
        <v>37</v>
      </c>
      <c r="B42" s="86" t="s">
        <v>353</v>
      </c>
      <c r="C42" s="82">
        <v>5</v>
      </c>
      <c r="D42" s="10" t="s">
        <v>22</v>
      </c>
      <c r="E42" s="12" t="s">
        <v>16</v>
      </c>
      <c r="F42" s="131"/>
      <c r="G42" s="127">
        <f t="shared" si="3"/>
        <v>0</v>
      </c>
      <c r="H42" s="127">
        <f t="shared" si="4"/>
        <v>0</v>
      </c>
      <c r="I42" s="127">
        <f t="shared" si="5"/>
        <v>0</v>
      </c>
      <c r="J42" s="136"/>
    </row>
    <row r="43" spans="1:10">
      <c r="A43" s="10">
        <v>38</v>
      </c>
      <c r="B43" s="86" t="s">
        <v>216</v>
      </c>
      <c r="C43" s="82">
        <v>50</v>
      </c>
      <c r="D43" s="10" t="s">
        <v>22</v>
      </c>
      <c r="E43" s="12" t="s">
        <v>16</v>
      </c>
      <c r="F43" s="131"/>
      <c r="G43" s="127">
        <f t="shared" si="3"/>
        <v>0</v>
      </c>
      <c r="H43" s="127">
        <f t="shared" si="4"/>
        <v>0</v>
      </c>
      <c r="I43" s="127">
        <f t="shared" si="5"/>
        <v>0</v>
      </c>
      <c r="J43" s="136"/>
    </row>
    <row r="44" spans="1:10">
      <c r="A44" s="10">
        <v>39</v>
      </c>
      <c r="B44" s="86" t="s">
        <v>368</v>
      </c>
      <c r="C44" s="82">
        <v>1</v>
      </c>
      <c r="D44" s="10" t="s">
        <v>22</v>
      </c>
      <c r="E44" s="12" t="s">
        <v>16</v>
      </c>
      <c r="F44" s="131"/>
      <c r="G44" s="127">
        <f t="shared" si="3"/>
        <v>0</v>
      </c>
      <c r="H44" s="127">
        <f t="shared" si="4"/>
        <v>0</v>
      </c>
      <c r="I44" s="127">
        <f t="shared" si="5"/>
        <v>0</v>
      </c>
      <c r="J44" s="136"/>
    </row>
    <row r="45" spans="1:10">
      <c r="A45" s="10">
        <v>40</v>
      </c>
      <c r="B45" s="86" t="s">
        <v>217</v>
      </c>
      <c r="C45" s="82">
        <v>10</v>
      </c>
      <c r="D45" s="10" t="s">
        <v>22</v>
      </c>
      <c r="E45" s="12" t="s">
        <v>16</v>
      </c>
      <c r="F45" s="131"/>
      <c r="G45" s="127">
        <f t="shared" si="3"/>
        <v>0</v>
      </c>
      <c r="H45" s="127">
        <f t="shared" si="4"/>
        <v>0</v>
      </c>
      <c r="I45" s="127">
        <f t="shared" si="5"/>
        <v>0</v>
      </c>
      <c r="J45" s="136"/>
    </row>
    <row r="46" spans="1:10">
      <c r="A46" s="10">
        <v>41</v>
      </c>
      <c r="B46" s="86" t="s">
        <v>366</v>
      </c>
      <c r="C46" s="82">
        <v>50</v>
      </c>
      <c r="D46" s="10" t="s">
        <v>22</v>
      </c>
      <c r="E46" s="12" t="s">
        <v>16</v>
      </c>
      <c r="F46" s="131"/>
      <c r="G46" s="127">
        <f t="shared" si="3"/>
        <v>0</v>
      </c>
      <c r="H46" s="127">
        <f t="shared" si="4"/>
        <v>0</v>
      </c>
      <c r="I46" s="127">
        <f t="shared" si="5"/>
        <v>0</v>
      </c>
      <c r="J46" s="136"/>
    </row>
    <row r="47" spans="1:10">
      <c r="A47" s="10">
        <v>42</v>
      </c>
      <c r="B47" s="86" t="s">
        <v>369</v>
      </c>
      <c r="C47" s="82">
        <v>1</v>
      </c>
      <c r="D47" s="10" t="s">
        <v>22</v>
      </c>
      <c r="E47" s="12" t="s">
        <v>16</v>
      </c>
      <c r="F47" s="131"/>
      <c r="G47" s="127">
        <f t="shared" si="3"/>
        <v>0</v>
      </c>
      <c r="H47" s="127">
        <f t="shared" si="4"/>
        <v>0</v>
      </c>
      <c r="I47" s="127">
        <f t="shared" si="5"/>
        <v>0</v>
      </c>
      <c r="J47" s="136"/>
    </row>
    <row r="48" spans="1:10">
      <c r="A48" s="10">
        <v>43</v>
      </c>
      <c r="B48" s="86" t="s">
        <v>371</v>
      </c>
      <c r="C48" s="82">
        <v>10</v>
      </c>
      <c r="D48" s="10" t="s">
        <v>22</v>
      </c>
      <c r="E48" s="12" t="s">
        <v>16</v>
      </c>
      <c r="F48" s="131"/>
      <c r="G48" s="127">
        <f t="shared" si="3"/>
        <v>0</v>
      </c>
      <c r="H48" s="127">
        <f t="shared" si="4"/>
        <v>0</v>
      </c>
      <c r="I48" s="127">
        <f t="shared" si="5"/>
        <v>0</v>
      </c>
      <c r="J48" s="136"/>
    </row>
    <row r="49" spans="1:10">
      <c r="A49" s="10">
        <v>44</v>
      </c>
      <c r="B49" s="86" t="s">
        <v>370</v>
      </c>
      <c r="C49" s="82">
        <v>3</v>
      </c>
      <c r="D49" s="10" t="s">
        <v>22</v>
      </c>
      <c r="E49" s="12" t="s">
        <v>16</v>
      </c>
      <c r="F49" s="131"/>
      <c r="G49" s="127">
        <f t="shared" si="3"/>
        <v>0</v>
      </c>
      <c r="H49" s="127">
        <f t="shared" si="4"/>
        <v>0</v>
      </c>
      <c r="I49" s="127">
        <f t="shared" si="5"/>
        <v>0</v>
      </c>
      <c r="J49" s="136"/>
    </row>
    <row r="50" spans="1:10">
      <c r="A50" s="10">
        <v>45</v>
      </c>
      <c r="B50" s="86" t="s">
        <v>372</v>
      </c>
      <c r="C50" s="82">
        <v>50</v>
      </c>
      <c r="D50" s="10" t="s">
        <v>22</v>
      </c>
      <c r="E50" s="12" t="s">
        <v>16</v>
      </c>
      <c r="F50" s="131"/>
      <c r="G50" s="127">
        <f t="shared" si="3"/>
        <v>0</v>
      </c>
      <c r="H50" s="127">
        <f t="shared" si="4"/>
        <v>0</v>
      </c>
      <c r="I50" s="127">
        <f t="shared" si="5"/>
        <v>0</v>
      </c>
      <c r="J50" s="136"/>
    </row>
    <row r="51" spans="1:10">
      <c r="A51" s="10">
        <v>46</v>
      </c>
      <c r="B51" s="86" t="s">
        <v>362</v>
      </c>
      <c r="C51" s="82">
        <v>25</v>
      </c>
      <c r="D51" s="10" t="s">
        <v>22</v>
      </c>
      <c r="E51" s="12" t="s">
        <v>16</v>
      </c>
      <c r="F51" s="131"/>
      <c r="G51" s="127">
        <f t="shared" si="3"/>
        <v>0</v>
      </c>
      <c r="H51" s="127">
        <f t="shared" si="4"/>
        <v>0</v>
      </c>
      <c r="I51" s="127">
        <f t="shared" si="5"/>
        <v>0</v>
      </c>
      <c r="J51" s="136"/>
    </row>
    <row r="52" spans="1:10">
      <c r="A52" s="10">
        <v>47</v>
      </c>
      <c r="B52" s="86" t="s">
        <v>218</v>
      </c>
      <c r="C52" s="82">
        <v>10</v>
      </c>
      <c r="D52" s="10" t="s">
        <v>22</v>
      </c>
      <c r="E52" s="12" t="s">
        <v>16</v>
      </c>
      <c r="F52" s="131"/>
      <c r="G52" s="127">
        <f t="shared" si="3"/>
        <v>0</v>
      </c>
      <c r="H52" s="127">
        <f t="shared" si="4"/>
        <v>0</v>
      </c>
      <c r="I52" s="127">
        <f t="shared" si="5"/>
        <v>0</v>
      </c>
      <c r="J52" s="136"/>
    </row>
    <row r="53" spans="1:10">
      <c r="A53" s="10">
        <v>48</v>
      </c>
      <c r="B53" s="86" t="s">
        <v>219</v>
      </c>
      <c r="C53" s="82">
        <v>200</v>
      </c>
      <c r="D53" s="10" t="s">
        <v>22</v>
      </c>
      <c r="E53" s="12" t="s">
        <v>16</v>
      </c>
      <c r="F53" s="131"/>
      <c r="G53" s="127">
        <f t="shared" si="3"/>
        <v>0</v>
      </c>
      <c r="H53" s="127">
        <f t="shared" si="4"/>
        <v>0</v>
      </c>
      <c r="I53" s="127">
        <f t="shared" si="5"/>
        <v>0</v>
      </c>
      <c r="J53" s="136"/>
    </row>
    <row r="54" spans="1:10">
      <c r="A54" s="10">
        <v>49</v>
      </c>
      <c r="B54" s="86" t="s">
        <v>220</v>
      </c>
      <c r="C54" s="82">
        <v>20</v>
      </c>
      <c r="D54" s="10" t="s">
        <v>22</v>
      </c>
      <c r="E54" s="12" t="s">
        <v>16</v>
      </c>
      <c r="F54" s="131"/>
      <c r="G54" s="127">
        <f t="shared" si="3"/>
        <v>0</v>
      </c>
      <c r="H54" s="127">
        <f t="shared" si="4"/>
        <v>0</v>
      </c>
      <c r="I54" s="127">
        <f t="shared" si="5"/>
        <v>0</v>
      </c>
      <c r="J54" s="136"/>
    </row>
    <row r="55" spans="1:10">
      <c r="A55" s="10">
        <v>50</v>
      </c>
      <c r="B55" s="86" t="s">
        <v>221</v>
      </c>
      <c r="C55" s="82">
        <v>100</v>
      </c>
      <c r="D55" s="10" t="s">
        <v>22</v>
      </c>
      <c r="E55" s="12" t="s">
        <v>16</v>
      </c>
      <c r="F55" s="131"/>
      <c r="G55" s="127">
        <f t="shared" si="3"/>
        <v>0</v>
      </c>
      <c r="H55" s="127">
        <f t="shared" si="4"/>
        <v>0</v>
      </c>
      <c r="I55" s="127">
        <f t="shared" si="5"/>
        <v>0</v>
      </c>
      <c r="J55" s="136"/>
    </row>
    <row r="56" spans="1:10">
      <c r="A56" s="10">
        <v>51</v>
      </c>
      <c r="B56" s="86" t="s">
        <v>222</v>
      </c>
      <c r="C56" s="82">
        <v>100</v>
      </c>
      <c r="D56" s="10" t="s">
        <v>22</v>
      </c>
      <c r="E56" s="12" t="s">
        <v>16</v>
      </c>
      <c r="F56" s="131"/>
      <c r="G56" s="127">
        <f t="shared" si="3"/>
        <v>0</v>
      </c>
      <c r="H56" s="127">
        <f t="shared" si="4"/>
        <v>0</v>
      </c>
      <c r="I56" s="127">
        <f t="shared" si="5"/>
        <v>0</v>
      </c>
      <c r="J56" s="136"/>
    </row>
    <row r="57" spans="1:10">
      <c r="A57" s="10">
        <v>52</v>
      </c>
      <c r="B57" s="86" t="s">
        <v>223</v>
      </c>
      <c r="C57" s="82">
        <v>30</v>
      </c>
      <c r="D57" s="10" t="s">
        <v>22</v>
      </c>
      <c r="E57" s="12" t="s">
        <v>16</v>
      </c>
      <c r="F57" s="131"/>
      <c r="G57" s="127">
        <f t="shared" si="3"/>
        <v>0</v>
      </c>
      <c r="H57" s="127">
        <f t="shared" si="4"/>
        <v>0</v>
      </c>
      <c r="I57" s="127">
        <f t="shared" si="5"/>
        <v>0</v>
      </c>
      <c r="J57" s="136"/>
    </row>
    <row r="58" spans="1:10">
      <c r="A58" s="10">
        <v>53</v>
      </c>
      <c r="B58" s="86" t="s">
        <v>360</v>
      </c>
      <c r="C58" s="82">
        <v>50</v>
      </c>
      <c r="D58" s="10" t="s">
        <v>22</v>
      </c>
      <c r="E58" s="12" t="s">
        <v>16</v>
      </c>
      <c r="F58" s="131"/>
      <c r="G58" s="127">
        <f t="shared" si="3"/>
        <v>0</v>
      </c>
      <c r="H58" s="127">
        <f t="shared" si="4"/>
        <v>0</v>
      </c>
      <c r="I58" s="127">
        <f t="shared" si="5"/>
        <v>0</v>
      </c>
      <c r="J58" s="136"/>
    </row>
    <row r="59" spans="1:10">
      <c r="A59" s="10">
        <v>54</v>
      </c>
      <c r="B59" s="86" t="s">
        <v>364</v>
      </c>
      <c r="C59" s="82">
        <v>5</v>
      </c>
      <c r="D59" s="10" t="s">
        <v>22</v>
      </c>
      <c r="E59" s="12" t="s">
        <v>16</v>
      </c>
      <c r="F59" s="131"/>
      <c r="G59" s="127">
        <f t="shared" si="3"/>
        <v>0</v>
      </c>
      <c r="H59" s="127">
        <f t="shared" si="4"/>
        <v>0</v>
      </c>
      <c r="I59" s="127">
        <f t="shared" si="5"/>
        <v>0</v>
      </c>
      <c r="J59" s="136"/>
    </row>
    <row r="60" spans="1:10">
      <c r="A60" s="10">
        <v>55</v>
      </c>
      <c r="B60" s="86" t="s">
        <v>365</v>
      </c>
      <c r="C60" s="82">
        <v>15</v>
      </c>
      <c r="D60" s="10" t="s">
        <v>22</v>
      </c>
      <c r="E60" s="12" t="s">
        <v>16</v>
      </c>
      <c r="F60" s="131"/>
      <c r="G60" s="127">
        <f t="shared" si="3"/>
        <v>0</v>
      </c>
      <c r="H60" s="127">
        <f t="shared" si="4"/>
        <v>0</v>
      </c>
      <c r="I60" s="127">
        <f t="shared" si="5"/>
        <v>0</v>
      </c>
      <c r="J60" s="136"/>
    </row>
    <row r="61" spans="1:10">
      <c r="A61" s="10">
        <v>56</v>
      </c>
      <c r="B61" s="86" t="s">
        <v>363</v>
      </c>
      <c r="C61" s="82">
        <v>80</v>
      </c>
      <c r="D61" s="10" t="s">
        <v>22</v>
      </c>
      <c r="E61" s="12" t="s">
        <v>16</v>
      </c>
      <c r="F61" s="131"/>
      <c r="G61" s="127">
        <f t="shared" si="3"/>
        <v>0</v>
      </c>
      <c r="H61" s="127">
        <f t="shared" si="4"/>
        <v>0</v>
      </c>
      <c r="I61" s="127">
        <f t="shared" si="5"/>
        <v>0</v>
      </c>
      <c r="J61" s="136"/>
    </row>
    <row r="62" spans="1:10">
      <c r="A62" s="10">
        <v>57</v>
      </c>
      <c r="B62" s="86" t="s">
        <v>224</v>
      </c>
      <c r="C62" s="82">
        <v>100</v>
      </c>
      <c r="D62" s="10" t="s">
        <v>22</v>
      </c>
      <c r="E62" s="12" t="s">
        <v>16</v>
      </c>
      <c r="F62" s="131"/>
      <c r="G62" s="127">
        <f t="shared" si="3"/>
        <v>0</v>
      </c>
      <c r="H62" s="127">
        <f t="shared" si="4"/>
        <v>0</v>
      </c>
      <c r="I62" s="127">
        <f t="shared" si="5"/>
        <v>0</v>
      </c>
      <c r="J62" s="136"/>
    </row>
    <row r="63" spans="1:10">
      <c r="A63" s="10">
        <v>58</v>
      </c>
      <c r="B63" s="86" t="s">
        <v>367</v>
      </c>
      <c r="C63" s="82">
        <v>100</v>
      </c>
      <c r="D63" s="10" t="s">
        <v>22</v>
      </c>
      <c r="E63" s="12" t="s">
        <v>16</v>
      </c>
      <c r="F63" s="131"/>
      <c r="G63" s="127">
        <f t="shared" si="3"/>
        <v>0</v>
      </c>
      <c r="H63" s="127">
        <f t="shared" si="4"/>
        <v>0</v>
      </c>
      <c r="I63" s="127">
        <f t="shared" si="5"/>
        <v>0</v>
      </c>
      <c r="J63" s="136"/>
    </row>
    <row r="64" spans="1:10">
      <c r="A64" s="10">
        <v>59</v>
      </c>
      <c r="B64" s="86" t="s">
        <v>225</v>
      </c>
      <c r="C64" s="82">
        <v>100</v>
      </c>
      <c r="D64" s="10" t="s">
        <v>22</v>
      </c>
      <c r="E64" s="12" t="s">
        <v>16</v>
      </c>
      <c r="F64" s="131"/>
      <c r="G64" s="127">
        <f t="shared" si="3"/>
        <v>0</v>
      </c>
      <c r="H64" s="127">
        <f t="shared" si="4"/>
        <v>0</v>
      </c>
      <c r="I64" s="127">
        <f t="shared" si="5"/>
        <v>0</v>
      </c>
      <c r="J64" s="136"/>
    </row>
    <row r="65" spans="1:10">
      <c r="A65" s="10">
        <v>60</v>
      </c>
      <c r="B65" s="86" t="s">
        <v>356</v>
      </c>
      <c r="C65" s="82">
        <v>1</v>
      </c>
      <c r="D65" s="10" t="s">
        <v>22</v>
      </c>
      <c r="E65" s="12" t="s">
        <v>16</v>
      </c>
      <c r="F65" s="131"/>
      <c r="G65" s="127">
        <f t="shared" si="3"/>
        <v>0</v>
      </c>
      <c r="H65" s="127">
        <f t="shared" si="4"/>
        <v>0</v>
      </c>
      <c r="I65" s="127">
        <f t="shared" si="5"/>
        <v>0</v>
      </c>
      <c r="J65" s="136"/>
    </row>
    <row r="66" spans="1:10">
      <c r="A66" s="10">
        <v>61</v>
      </c>
      <c r="B66" s="86" t="s">
        <v>357</v>
      </c>
      <c r="C66" s="82">
        <v>10</v>
      </c>
      <c r="D66" s="10" t="s">
        <v>22</v>
      </c>
      <c r="E66" s="12" t="s">
        <v>16</v>
      </c>
      <c r="F66" s="131"/>
      <c r="G66" s="127">
        <f t="shared" si="3"/>
        <v>0</v>
      </c>
      <c r="H66" s="127">
        <f t="shared" si="4"/>
        <v>0</v>
      </c>
      <c r="I66" s="127">
        <f t="shared" si="5"/>
        <v>0</v>
      </c>
      <c r="J66" s="136"/>
    </row>
    <row r="67" spans="1:10">
      <c r="A67" s="10">
        <v>62</v>
      </c>
      <c r="B67" s="86" t="s">
        <v>355</v>
      </c>
      <c r="C67" s="82">
        <v>1</v>
      </c>
      <c r="D67" s="10" t="s">
        <v>22</v>
      </c>
      <c r="E67" s="12" t="s">
        <v>16</v>
      </c>
      <c r="F67" s="131"/>
      <c r="G67" s="127">
        <f t="shared" si="3"/>
        <v>0</v>
      </c>
      <c r="H67" s="127">
        <f t="shared" si="4"/>
        <v>0</v>
      </c>
      <c r="I67" s="127">
        <f t="shared" si="5"/>
        <v>0</v>
      </c>
      <c r="J67" s="136"/>
    </row>
    <row r="68" spans="1:10">
      <c r="A68" s="10">
        <v>63</v>
      </c>
      <c r="B68" s="86" t="s">
        <v>354</v>
      </c>
      <c r="C68" s="82">
        <v>1</v>
      </c>
      <c r="D68" s="10" t="s">
        <v>22</v>
      </c>
      <c r="E68" s="12" t="s">
        <v>16</v>
      </c>
      <c r="F68" s="131"/>
      <c r="G68" s="127">
        <f t="shared" si="3"/>
        <v>0</v>
      </c>
      <c r="H68" s="127">
        <f t="shared" si="4"/>
        <v>0</v>
      </c>
      <c r="I68" s="127">
        <f t="shared" si="5"/>
        <v>0</v>
      </c>
      <c r="J68" s="136"/>
    </row>
    <row r="69" spans="1:10">
      <c r="A69" s="10">
        <v>64</v>
      </c>
      <c r="B69" s="86" t="s">
        <v>226</v>
      </c>
      <c r="C69" s="82">
        <v>5</v>
      </c>
      <c r="D69" s="10" t="s">
        <v>22</v>
      </c>
      <c r="E69" s="12" t="s">
        <v>16</v>
      </c>
      <c r="F69" s="131"/>
      <c r="G69" s="127">
        <f t="shared" si="3"/>
        <v>0</v>
      </c>
      <c r="H69" s="127">
        <f t="shared" si="4"/>
        <v>0</v>
      </c>
      <c r="I69" s="127">
        <f t="shared" si="5"/>
        <v>0</v>
      </c>
      <c r="J69" s="136"/>
    </row>
    <row r="70" spans="1:10">
      <c r="A70" s="10">
        <v>65</v>
      </c>
      <c r="B70" s="86" t="s">
        <v>227</v>
      </c>
      <c r="C70" s="82">
        <v>10</v>
      </c>
      <c r="D70" s="10" t="s">
        <v>22</v>
      </c>
      <c r="E70" s="12" t="s">
        <v>16</v>
      </c>
      <c r="F70" s="131"/>
      <c r="G70" s="127">
        <f t="shared" si="3"/>
        <v>0</v>
      </c>
      <c r="H70" s="127">
        <f t="shared" si="4"/>
        <v>0</v>
      </c>
      <c r="I70" s="127">
        <f t="shared" si="5"/>
        <v>0</v>
      </c>
      <c r="J70" s="136"/>
    </row>
    <row r="71" spans="1:10">
      <c r="A71" s="10">
        <v>66</v>
      </c>
      <c r="B71" s="86" t="s">
        <v>358</v>
      </c>
      <c r="C71" s="82">
        <v>15</v>
      </c>
      <c r="D71" s="10" t="s">
        <v>22</v>
      </c>
      <c r="E71" s="12" t="s">
        <v>16</v>
      </c>
      <c r="F71" s="131"/>
      <c r="G71" s="127">
        <f t="shared" ref="G71:G107" si="6">C71*ROUND(F71, 4)</f>
        <v>0</v>
      </c>
      <c r="H71" s="127">
        <f t="shared" ref="H71:H107" si="7">G71*0.095</f>
        <v>0</v>
      </c>
      <c r="I71" s="127">
        <f t="shared" ref="I71:I107" si="8">G71+H71</f>
        <v>0</v>
      </c>
      <c r="J71" s="136"/>
    </row>
    <row r="72" spans="1:10">
      <c r="A72" s="10">
        <v>67</v>
      </c>
      <c r="B72" s="86" t="s">
        <v>228</v>
      </c>
      <c r="C72" s="82">
        <v>10000</v>
      </c>
      <c r="D72" s="10" t="s">
        <v>22</v>
      </c>
      <c r="E72" s="12" t="s">
        <v>16</v>
      </c>
      <c r="F72" s="131"/>
      <c r="G72" s="127">
        <f t="shared" si="6"/>
        <v>0</v>
      </c>
      <c r="H72" s="127">
        <f t="shared" si="7"/>
        <v>0</v>
      </c>
      <c r="I72" s="127">
        <f t="shared" si="8"/>
        <v>0</v>
      </c>
      <c r="J72" s="136"/>
    </row>
    <row r="73" spans="1:10">
      <c r="A73" s="10">
        <v>68</v>
      </c>
      <c r="B73" s="86" t="s">
        <v>373</v>
      </c>
      <c r="C73" s="82">
        <v>400</v>
      </c>
      <c r="D73" s="10" t="s">
        <v>22</v>
      </c>
      <c r="E73" s="12" t="s">
        <v>16</v>
      </c>
      <c r="F73" s="131"/>
      <c r="G73" s="127">
        <f t="shared" si="6"/>
        <v>0</v>
      </c>
      <c r="H73" s="127">
        <f t="shared" si="7"/>
        <v>0</v>
      </c>
      <c r="I73" s="127">
        <f t="shared" si="8"/>
        <v>0</v>
      </c>
      <c r="J73" s="136"/>
    </row>
    <row r="74" spans="1:10">
      <c r="A74" s="10">
        <v>69</v>
      </c>
      <c r="B74" s="86" t="s">
        <v>229</v>
      </c>
      <c r="C74" s="82">
        <v>1000</v>
      </c>
      <c r="D74" s="10" t="s">
        <v>22</v>
      </c>
      <c r="E74" s="12" t="s">
        <v>16</v>
      </c>
      <c r="F74" s="131"/>
      <c r="G74" s="127">
        <f t="shared" si="6"/>
        <v>0</v>
      </c>
      <c r="H74" s="127">
        <f t="shared" si="7"/>
        <v>0</v>
      </c>
      <c r="I74" s="127">
        <f t="shared" si="8"/>
        <v>0</v>
      </c>
      <c r="J74" s="136"/>
    </row>
    <row r="75" spans="1:10">
      <c r="A75" s="10">
        <v>70</v>
      </c>
      <c r="B75" s="86" t="s">
        <v>230</v>
      </c>
      <c r="C75" s="82">
        <v>50</v>
      </c>
      <c r="D75" s="10" t="s">
        <v>22</v>
      </c>
      <c r="E75" s="12" t="s">
        <v>16</v>
      </c>
      <c r="F75" s="131"/>
      <c r="G75" s="127">
        <f t="shared" si="6"/>
        <v>0</v>
      </c>
      <c r="H75" s="127">
        <f t="shared" si="7"/>
        <v>0</v>
      </c>
      <c r="I75" s="127">
        <f t="shared" si="8"/>
        <v>0</v>
      </c>
      <c r="J75" s="136"/>
    </row>
    <row r="76" spans="1:10">
      <c r="A76" s="10">
        <v>71</v>
      </c>
      <c r="B76" s="86" t="s">
        <v>231</v>
      </c>
      <c r="C76" s="82">
        <v>15</v>
      </c>
      <c r="D76" s="10" t="s">
        <v>22</v>
      </c>
      <c r="E76" s="12" t="s">
        <v>16</v>
      </c>
      <c r="F76" s="131"/>
      <c r="G76" s="127">
        <f t="shared" si="6"/>
        <v>0</v>
      </c>
      <c r="H76" s="127">
        <f t="shared" si="7"/>
        <v>0</v>
      </c>
      <c r="I76" s="127">
        <f t="shared" si="8"/>
        <v>0</v>
      </c>
      <c r="J76" s="136"/>
    </row>
    <row r="77" spans="1:10">
      <c r="A77" s="10">
        <v>72</v>
      </c>
      <c r="B77" s="86" t="s">
        <v>232</v>
      </c>
      <c r="C77" s="82">
        <v>1000</v>
      </c>
      <c r="D77" s="10" t="s">
        <v>22</v>
      </c>
      <c r="E77" s="12" t="s">
        <v>16</v>
      </c>
      <c r="F77" s="131"/>
      <c r="G77" s="127">
        <f t="shared" si="6"/>
        <v>0</v>
      </c>
      <c r="H77" s="127">
        <f t="shared" si="7"/>
        <v>0</v>
      </c>
      <c r="I77" s="127">
        <f t="shared" si="8"/>
        <v>0</v>
      </c>
      <c r="J77" s="136"/>
    </row>
    <row r="78" spans="1:10">
      <c r="A78" s="10">
        <v>73</v>
      </c>
      <c r="B78" s="92" t="s">
        <v>233</v>
      </c>
      <c r="C78" s="82">
        <v>800</v>
      </c>
      <c r="D78" s="10" t="s">
        <v>22</v>
      </c>
      <c r="E78" s="12" t="s">
        <v>16</v>
      </c>
      <c r="F78" s="131"/>
      <c r="G78" s="127">
        <f t="shared" si="6"/>
        <v>0</v>
      </c>
      <c r="H78" s="127">
        <f t="shared" si="7"/>
        <v>0</v>
      </c>
      <c r="I78" s="127">
        <f t="shared" si="8"/>
        <v>0</v>
      </c>
      <c r="J78" s="136"/>
    </row>
    <row r="79" spans="1:10">
      <c r="A79" s="10">
        <v>74</v>
      </c>
      <c r="B79" s="92" t="s">
        <v>234</v>
      </c>
      <c r="C79" s="82">
        <v>400</v>
      </c>
      <c r="D79" s="10" t="s">
        <v>22</v>
      </c>
      <c r="E79" s="12" t="s">
        <v>16</v>
      </c>
      <c r="F79" s="131"/>
      <c r="G79" s="127">
        <f t="shared" si="6"/>
        <v>0</v>
      </c>
      <c r="H79" s="127">
        <f t="shared" si="7"/>
        <v>0</v>
      </c>
      <c r="I79" s="127">
        <f t="shared" si="8"/>
        <v>0</v>
      </c>
      <c r="J79" s="136"/>
    </row>
    <row r="80" spans="1:10">
      <c r="A80" s="10">
        <v>75</v>
      </c>
      <c r="B80" s="86" t="s">
        <v>235</v>
      </c>
      <c r="C80" s="82">
        <v>300</v>
      </c>
      <c r="D80" s="10" t="s">
        <v>22</v>
      </c>
      <c r="E80" s="12" t="s">
        <v>16</v>
      </c>
      <c r="F80" s="131"/>
      <c r="G80" s="127">
        <f t="shared" si="6"/>
        <v>0</v>
      </c>
      <c r="H80" s="127">
        <f t="shared" si="7"/>
        <v>0</v>
      </c>
      <c r="I80" s="127">
        <f t="shared" si="8"/>
        <v>0</v>
      </c>
      <c r="J80" s="136"/>
    </row>
    <row r="81" spans="1:10">
      <c r="A81" s="10">
        <v>76</v>
      </c>
      <c r="B81" s="86" t="s">
        <v>236</v>
      </c>
      <c r="C81" s="82">
        <v>500</v>
      </c>
      <c r="D81" s="10" t="s">
        <v>22</v>
      </c>
      <c r="E81" s="12" t="s">
        <v>16</v>
      </c>
      <c r="F81" s="131"/>
      <c r="G81" s="127">
        <f t="shared" si="6"/>
        <v>0</v>
      </c>
      <c r="H81" s="127">
        <f t="shared" si="7"/>
        <v>0</v>
      </c>
      <c r="I81" s="127">
        <f t="shared" si="8"/>
        <v>0</v>
      </c>
      <c r="J81" s="136"/>
    </row>
    <row r="82" spans="1:10">
      <c r="A82" s="10">
        <v>77</v>
      </c>
      <c r="B82" s="86" t="s">
        <v>237</v>
      </c>
      <c r="C82" s="82">
        <v>800</v>
      </c>
      <c r="D82" s="10" t="s">
        <v>22</v>
      </c>
      <c r="E82" s="12" t="s">
        <v>16</v>
      </c>
      <c r="F82" s="131"/>
      <c r="G82" s="127">
        <f t="shared" si="6"/>
        <v>0</v>
      </c>
      <c r="H82" s="127">
        <f t="shared" si="7"/>
        <v>0</v>
      </c>
      <c r="I82" s="127">
        <f t="shared" si="8"/>
        <v>0</v>
      </c>
      <c r="J82" s="136"/>
    </row>
    <row r="83" spans="1:10">
      <c r="A83" s="10">
        <v>78</v>
      </c>
      <c r="B83" s="86" t="s">
        <v>238</v>
      </c>
      <c r="C83" s="82">
        <v>800</v>
      </c>
      <c r="D83" s="10" t="s">
        <v>22</v>
      </c>
      <c r="E83" s="12" t="s">
        <v>16</v>
      </c>
      <c r="F83" s="131"/>
      <c r="G83" s="127">
        <f t="shared" si="6"/>
        <v>0</v>
      </c>
      <c r="H83" s="127">
        <f t="shared" si="7"/>
        <v>0</v>
      </c>
      <c r="I83" s="127">
        <f t="shared" si="8"/>
        <v>0</v>
      </c>
      <c r="J83" s="136"/>
    </row>
    <row r="84" spans="1:10">
      <c r="A84" s="10">
        <v>79</v>
      </c>
      <c r="B84" s="86" t="s">
        <v>239</v>
      </c>
      <c r="C84" s="82">
        <v>800</v>
      </c>
      <c r="D84" s="10" t="s">
        <v>22</v>
      </c>
      <c r="E84" s="12" t="s">
        <v>16</v>
      </c>
      <c r="F84" s="131"/>
      <c r="G84" s="127">
        <f t="shared" si="6"/>
        <v>0</v>
      </c>
      <c r="H84" s="127">
        <f t="shared" si="7"/>
        <v>0</v>
      </c>
      <c r="I84" s="127">
        <f t="shared" si="8"/>
        <v>0</v>
      </c>
      <c r="J84" s="136"/>
    </row>
    <row r="85" spans="1:10">
      <c r="A85" s="10">
        <v>80</v>
      </c>
      <c r="B85" s="92" t="s">
        <v>240</v>
      </c>
      <c r="C85" s="82">
        <v>600</v>
      </c>
      <c r="D85" s="10" t="s">
        <v>22</v>
      </c>
      <c r="E85" s="12" t="s">
        <v>16</v>
      </c>
      <c r="F85" s="131"/>
      <c r="G85" s="127">
        <f t="shared" si="6"/>
        <v>0</v>
      </c>
      <c r="H85" s="127">
        <f t="shared" si="7"/>
        <v>0</v>
      </c>
      <c r="I85" s="127">
        <f t="shared" si="8"/>
        <v>0</v>
      </c>
      <c r="J85" s="136"/>
    </row>
    <row r="86" spans="1:10">
      <c r="A86" s="10">
        <v>81</v>
      </c>
      <c r="B86" s="92" t="s">
        <v>383</v>
      </c>
      <c r="C86" s="82">
        <v>100</v>
      </c>
      <c r="D86" s="10" t="s">
        <v>22</v>
      </c>
      <c r="E86" s="12" t="s">
        <v>16</v>
      </c>
      <c r="F86" s="131"/>
      <c r="G86" s="127">
        <f t="shared" si="6"/>
        <v>0</v>
      </c>
      <c r="H86" s="127">
        <f t="shared" si="7"/>
        <v>0</v>
      </c>
      <c r="I86" s="127">
        <f t="shared" si="8"/>
        <v>0</v>
      </c>
      <c r="J86" s="136"/>
    </row>
    <row r="87" spans="1:10">
      <c r="A87" s="10">
        <v>82</v>
      </c>
      <c r="B87" s="92" t="s">
        <v>384</v>
      </c>
      <c r="C87" s="82">
        <v>100</v>
      </c>
      <c r="D87" s="10" t="s">
        <v>22</v>
      </c>
      <c r="E87" s="12" t="s">
        <v>16</v>
      </c>
      <c r="F87" s="131"/>
      <c r="G87" s="127">
        <f t="shared" si="6"/>
        <v>0</v>
      </c>
      <c r="H87" s="127">
        <f t="shared" si="7"/>
        <v>0</v>
      </c>
      <c r="I87" s="127">
        <f t="shared" si="8"/>
        <v>0</v>
      </c>
      <c r="J87" s="136"/>
    </row>
    <row r="88" spans="1:10">
      <c r="A88" s="10">
        <v>83</v>
      </c>
      <c r="B88" s="92" t="s">
        <v>377</v>
      </c>
      <c r="C88" s="82">
        <v>50</v>
      </c>
      <c r="D88" s="10" t="s">
        <v>22</v>
      </c>
      <c r="E88" s="12" t="s">
        <v>16</v>
      </c>
      <c r="F88" s="131"/>
      <c r="G88" s="127">
        <f t="shared" si="6"/>
        <v>0</v>
      </c>
      <c r="H88" s="127">
        <f t="shared" si="7"/>
        <v>0</v>
      </c>
      <c r="I88" s="127">
        <f t="shared" si="8"/>
        <v>0</v>
      </c>
      <c r="J88" s="136"/>
    </row>
    <row r="89" spans="1:10">
      <c r="A89" s="10">
        <v>84</v>
      </c>
      <c r="B89" s="86" t="s">
        <v>241</v>
      </c>
      <c r="C89" s="82">
        <v>700</v>
      </c>
      <c r="D89" s="10" t="s">
        <v>22</v>
      </c>
      <c r="E89" s="12" t="s">
        <v>16</v>
      </c>
      <c r="F89" s="131"/>
      <c r="G89" s="127">
        <f t="shared" si="6"/>
        <v>0</v>
      </c>
      <c r="H89" s="127">
        <f t="shared" si="7"/>
        <v>0</v>
      </c>
      <c r="I89" s="127">
        <f t="shared" si="8"/>
        <v>0</v>
      </c>
      <c r="J89" s="136"/>
    </row>
    <row r="90" spans="1:10">
      <c r="A90" s="10">
        <v>85</v>
      </c>
      <c r="B90" s="86" t="s">
        <v>242</v>
      </c>
      <c r="C90" s="82">
        <v>600</v>
      </c>
      <c r="D90" s="10" t="s">
        <v>22</v>
      </c>
      <c r="E90" s="12" t="s">
        <v>16</v>
      </c>
      <c r="F90" s="131"/>
      <c r="G90" s="127">
        <f t="shared" si="6"/>
        <v>0</v>
      </c>
      <c r="H90" s="127">
        <f t="shared" si="7"/>
        <v>0</v>
      </c>
      <c r="I90" s="127">
        <f t="shared" si="8"/>
        <v>0</v>
      </c>
      <c r="J90" s="136"/>
    </row>
    <row r="91" spans="1:10">
      <c r="A91" s="10">
        <v>86</v>
      </c>
      <c r="B91" s="86" t="s">
        <v>243</v>
      </c>
      <c r="C91" s="82">
        <v>600</v>
      </c>
      <c r="D91" s="10" t="s">
        <v>22</v>
      </c>
      <c r="E91" s="12" t="s">
        <v>16</v>
      </c>
      <c r="F91" s="131"/>
      <c r="G91" s="127">
        <f t="shared" si="6"/>
        <v>0</v>
      </c>
      <c r="H91" s="127">
        <f t="shared" si="7"/>
        <v>0</v>
      </c>
      <c r="I91" s="127">
        <f t="shared" si="8"/>
        <v>0</v>
      </c>
      <c r="J91" s="136"/>
    </row>
    <row r="92" spans="1:10">
      <c r="A92" s="10">
        <v>87</v>
      </c>
      <c r="B92" s="86" t="s">
        <v>382</v>
      </c>
      <c r="C92" s="82">
        <v>5</v>
      </c>
      <c r="D92" s="10" t="s">
        <v>22</v>
      </c>
      <c r="E92" s="12" t="s">
        <v>16</v>
      </c>
      <c r="F92" s="131"/>
      <c r="G92" s="127">
        <f t="shared" si="6"/>
        <v>0</v>
      </c>
      <c r="H92" s="127">
        <f t="shared" si="7"/>
        <v>0</v>
      </c>
      <c r="I92" s="127">
        <f t="shared" si="8"/>
        <v>0</v>
      </c>
      <c r="J92" s="136"/>
    </row>
    <row r="93" spans="1:10">
      <c r="A93" s="10">
        <v>88</v>
      </c>
      <c r="B93" s="86" t="s">
        <v>381</v>
      </c>
      <c r="C93" s="82">
        <v>5</v>
      </c>
      <c r="D93" s="10" t="s">
        <v>22</v>
      </c>
      <c r="E93" s="12" t="s">
        <v>16</v>
      </c>
      <c r="F93" s="131"/>
      <c r="G93" s="127">
        <f t="shared" si="6"/>
        <v>0</v>
      </c>
      <c r="H93" s="127">
        <f t="shared" si="7"/>
        <v>0</v>
      </c>
      <c r="I93" s="127">
        <f t="shared" si="8"/>
        <v>0</v>
      </c>
      <c r="J93" s="136"/>
    </row>
    <row r="94" spans="1:10">
      <c r="A94" s="10">
        <v>89</v>
      </c>
      <c r="B94" s="86" t="s">
        <v>244</v>
      </c>
      <c r="C94" s="82">
        <v>300</v>
      </c>
      <c r="D94" s="10" t="s">
        <v>22</v>
      </c>
      <c r="E94" s="12" t="s">
        <v>16</v>
      </c>
      <c r="F94" s="131"/>
      <c r="G94" s="127">
        <f t="shared" si="6"/>
        <v>0</v>
      </c>
      <c r="H94" s="127">
        <f t="shared" si="7"/>
        <v>0</v>
      </c>
      <c r="I94" s="127">
        <f t="shared" si="8"/>
        <v>0</v>
      </c>
      <c r="J94" s="136"/>
    </row>
    <row r="95" spans="1:10">
      <c r="A95" s="10">
        <v>90</v>
      </c>
      <c r="B95" s="86" t="s">
        <v>376</v>
      </c>
      <c r="C95" s="82">
        <v>10</v>
      </c>
      <c r="D95" s="10" t="s">
        <v>22</v>
      </c>
      <c r="E95" s="12" t="s">
        <v>16</v>
      </c>
      <c r="F95" s="131"/>
      <c r="G95" s="127">
        <f t="shared" si="6"/>
        <v>0</v>
      </c>
      <c r="H95" s="127">
        <f t="shared" si="7"/>
        <v>0</v>
      </c>
      <c r="I95" s="127">
        <f t="shared" si="8"/>
        <v>0</v>
      </c>
      <c r="J95" s="136"/>
    </row>
    <row r="96" spans="1:10">
      <c r="A96" s="10">
        <v>91</v>
      </c>
      <c r="B96" s="86" t="s">
        <v>375</v>
      </c>
      <c r="C96" s="82">
        <v>150</v>
      </c>
      <c r="D96" s="10" t="s">
        <v>22</v>
      </c>
      <c r="E96" s="12" t="s">
        <v>16</v>
      </c>
      <c r="F96" s="131"/>
      <c r="G96" s="127">
        <f t="shared" si="6"/>
        <v>0</v>
      </c>
      <c r="H96" s="127">
        <f t="shared" si="7"/>
        <v>0</v>
      </c>
      <c r="I96" s="127">
        <f t="shared" si="8"/>
        <v>0</v>
      </c>
      <c r="J96" s="136"/>
    </row>
    <row r="97" spans="1:10">
      <c r="A97" s="10">
        <v>92</v>
      </c>
      <c r="B97" s="86" t="s">
        <v>245</v>
      </c>
      <c r="C97" s="82">
        <v>2000</v>
      </c>
      <c r="D97" s="10" t="s">
        <v>22</v>
      </c>
      <c r="E97" s="12" t="s">
        <v>16</v>
      </c>
      <c r="F97" s="131"/>
      <c r="G97" s="127">
        <f t="shared" si="6"/>
        <v>0</v>
      </c>
      <c r="H97" s="127">
        <f t="shared" si="7"/>
        <v>0</v>
      </c>
      <c r="I97" s="127">
        <f t="shared" si="8"/>
        <v>0</v>
      </c>
      <c r="J97" s="136"/>
    </row>
    <row r="98" spans="1:10">
      <c r="A98" s="10">
        <v>93</v>
      </c>
      <c r="B98" s="86" t="s">
        <v>246</v>
      </c>
      <c r="C98" s="96">
        <v>3000</v>
      </c>
      <c r="D98" s="10" t="s">
        <v>22</v>
      </c>
      <c r="E98" s="12" t="s">
        <v>16</v>
      </c>
      <c r="F98" s="131"/>
      <c r="G98" s="127">
        <f t="shared" si="6"/>
        <v>0</v>
      </c>
      <c r="H98" s="127">
        <f t="shared" si="7"/>
        <v>0</v>
      </c>
      <c r="I98" s="127">
        <f t="shared" si="8"/>
        <v>0</v>
      </c>
      <c r="J98" s="136"/>
    </row>
    <row r="99" spans="1:10">
      <c r="A99" s="10">
        <v>94</v>
      </c>
      <c r="B99" s="86" t="s">
        <v>247</v>
      </c>
      <c r="C99" s="82">
        <v>300</v>
      </c>
      <c r="D99" s="10" t="s">
        <v>22</v>
      </c>
      <c r="E99" s="12" t="s">
        <v>16</v>
      </c>
      <c r="F99" s="131"/>
      <c r="G99" s="127">
        <f t="shared" si="6"/>
        <v>0</v>
      </c>
      <c r="H99" s="127">
        <f t="shared" si="7"/>
        <v>0</v>
      </c>
      <c r="I99" s="127">
        <f t="shared" si="8"/>
        <v>0</v>
      </c>
      <c r="J99" s="136"/>
    </row>
    <row r="100" spans="1:10">
      <c r="A100" s="10">
        <v>95</v>
      </c>
      <c r="B100" s="86" t="s">
        <v>374</v>
      </c>
      <c r="C100" s="82">
        <v>10</v>
      </c>
      <c r="D100" s="10" t="s">
        <v>22</v>
      </c>
      <c r="E100" s="12" t="s">
        <v>16</v>
      </c>
      <c r="F100" s="131"/>
      <c r="G100" s="127">
        <f t="shared" si="6"/>
        <v>0</v>
      </c>
      <c r="H100" s="127">
        <f t="shared" si="7"/>
        <v>0</v>
      </c>
      <c r="I100" s="127">
        <f t="shared" si="8"/>
        <v>0</v>
      </c>
      <c r="J100" s="136"/>
    </row>
    <row r="101" spans="1:10">
      <c r="A101" s="10">
        <v>96</v>
      </c>
      <c r="B101" s="86" t="s">
        <v>248</v>
      </c>
      <c r="C101" s="82">
        <v>50</v>
      </c>
      <c r="D101" s="10" t="s">
        <v>22</v>
      </c>
      <c r="E101" s="12" t="s">
        <v>16</v>
      </c>
      <c r="F101" s="131"/>
      <c r="G101" s="127">
        <f t="shared" si="6"/>
        <v>0</v>
      </c>
      <c r="H101" s="127">
        <f t="shared" si="7"/>
        <v>0</v>
      </c>
      <c r="I101" s="127">
        <f t="shared" si="8"/>
        <v>0</v>
      </c>
      <c r="J101" s="136"/>
    </row>
    <row r="102" spans="1:10">
      <c r="A102" s="10">
        <v>97</v>
      </c>
      <c r="B102" s="86" t="s">
        <v>378</v>
      </c>
      <c r="C102" s="82">
        <v>200</v>
      </c>
      <c r="D102" s="10" t="s">
        <v>22</v>
      </c>
      <c r="E102" s="12" t="s">
        <v>16</v>
      </c>
      <c r="F102" s="131"/>
      <c r="G102" s="127">
        <f t="shared" si="6"/>
        <v>0</v>
      </c>
      <c r="H102" s="127">
        <f t="shared" si="7"/>
        <v>0</v>
      </c>
      <c r="I102" s="127">
        <f t="shared" si="8"/>
        <v>0</v>
      </c>
      <c r="J102" s="136"/>
    </row>
    <row r="103" spans="1:10">
      <c r="A103" s="10">
        <v>98</v>
      </c>
      <c r="B103" s="86" t="s">
        <v>379</v>
      </c>
      <c r="C103" s="82">
        <v>5000</v>
      </c>
      <c r="D103" s="10" t="s">
        <v>22</v>
      </c>
      <c r="E103" s="12" t="s">
        <v>16</v>
      </c>
      <c r="F103" s="131"/>
      <c r="G103" s="127">
        <f t="shared" si="6"/>
        <v>0</v>
      </c>
      <c r="H103" s="127">
        <f t="shared" si="7"/>
        <v>0</v>
      </c>
      <c r="I103" s="127">
        <f t="shared" si="8"/>
        <v>0</v>
      </c>
      <c r="J103" s="136"/>
    </row>
    <row r="104" spans="1:10">
      <c r="A104" s="10">
        <v>99</v>
      </c>
      <c r="B104" s="86" t="s">
        <v>249</v>
      </c>
      <c r="C104" s="82">
        <v>1000</v>
      </c>
      <c r="D104" s="10" t="s">
        <v>22</v>
      </c>
      <c r="E104" s="12" t="s">
        <v>16</v>
      </c>
      <c r="F104" s="131"/>
      <c r="G104" s="127">
        <f t="shared" si="6"/>
        <v>0</v>
      </c>
      <c r="H104" s="127">
        <f t="shared" si="7"/>
        <v>0</v>
      </c>
      <c r="I104" s="127">
        <f t="shared" si="8"/>
        <v>0</v>
      </c>
      <c r="J104" s="136"/>
    </row>
    <row r="105" spans="1:10">
      <c r="A105" s="10">
        <v>100</v>
      </c>
      <c r="B105" s="86" t="s">
        <v>380</v>
      </c>
      <c r="C105" s="82">
        <v>5</v>
      </c>
      <c r="D105" s="10" t="s">
        <v>22</v>
      </c>
      <c r="E105" s="12" t="s">
        <v>16</v>
      </c>
      <c r="F105" s="131"/>
      <c r="G105" s="127">
        <f t="shared" si="6"/>
        <v>0</v>
      </c>
      <c r="H105" s="127">
        <f t="shared" si="7"/>
        <v>0</v>
      </c>
      <c r="I105" s="127">
        <f t="shared" si="8"/>
        <v>0</v>
      </c>
      <c r="J105" s="136"/>
    </row>
    <row r="106" spans="1:10">
      <c r="A106" s="10">
        <v>101</v>
      </c>
      <c r="B106" s="86" t="s">
        <v>385</v>
      </c>
      <c r="C106" s="82">
        <v>100</v>
      </c>
      <c r="D106" s="10" t="s">
        <v>22</v>
      </c>
      <c r="E106" s="12" t="s">
        <v>16</v>
      </c>
      <c r="F106" s="131"/>
      <c r="G106" s="127">
        <f t="shared" si="6"/>
        <v>0</v>
      </c>
      <c r="H106" s="127">
        <f t="shared" si="7"/>
        <v>0</v>
      </c>
      <c r="I106" s="127">
        <f t="shared" si="8"/>
        <v>0</v>
      </c>
      <c r="J106" s="136"/>
    </row>
    <row r="107" spans="1:10">
      <c r="A107" s="10">
        <v>102</v>
      </c>
      <c r="B107" s="86" t="s">
        <v>250</v>
      </c>
      <c r="C107" s="82">
        <v>600</v>
      </c>
      <c r="D107" s="10" t="s">
        <v>22</v>
      </c>
      <c r="E107" s="12" t="s">
        <v>16</v>
      </c>
      <c r="F107" s="131"/>
      <c r="G107" s="127">
        <f t="shared" si="6"/>
        <v>0</v>
      </c>
      <c r="H107" s="127">
        <f t="shared" si="7"/>
        <v>0</v>
      </c>
      <c r="I107" s="127">
        <f t="shared" si="8"/>
        <v>0</v>
      </c>
      <c r="J107" s="136"/>
    </row>
    <row r="108" spans="1:10">
      <c r="A108" s="15"/>
      <c r="B108" s="43" t="s">
        <v>944</v>
      </c>
      <c r="C108" s="17" t="s">
        <v>16</v>
      </c>
      <c r="D108" s="17" t="s">
        <v>16</v>
      </c>
      <c r="E108" s="17" t="s">
        <v>16</v>
      </c>
      <c r="F108" s="17" t="s">
        <v>16</v>
      </c>
      <c r="G108" s="128">
        <f>SUM(G6:G107)</f>
        <v>0</v>
      </c>
      <c r="H108" s="128">
        <f>SUM(H6:H107)</f>
        <v>0</v>
      </c>
      <c r="I108" s="128">
        <f>SUM(I6:I107)</f>
        <v>0</v>
      </c>
      <c r="J108" s="129">
        <f>SUM(J6:J107)</f>
        <v>0</v>
      </c>
    </row>
    <row r="109" spans="1:10">
      <c r="A109" s="186" t="s">
        <v>945</v>
      </c>
      <c r="B109" s="186"/>
      <c r="C109" s="186"/>
      <c r="D109" s="186"/>
      <c r="E109" s="186"/>
      <c r="F109" s="186"/>
      <c r="G109" s="186"/>
      <c r="H109" s="186"/>
      <c r="I109" s="186"/>
      <c r="J109" s="186"/>
    </row>
    <row r="110" spans="1:10">
      <c r="A110" s="10">
        <v>1</v>
      </c>
      <c r="B110" s="87" t="s">
        <v>251</v>
      </c>
      <c r="C110" s="82">
        <v>400</v>
      </c>
      <c r="D110" s="10" t="s">
        <v>22</v>
      </c>
      <c r="E110" s="17" t="s">
        <v>16</v>
      </c>
      <c r="F110" s="131"/>
      <c r="G110" s="127">
        <f t="shared" ref="G110" si="9">C110*ROUND(F110, 4)</f>
        <v>0</v>
      </c>
      <c r="H110" s="127">
        <f t="shared" ref="H110" si="10">G110*0.095</f>
        <v>0</v>
      </c>
      <c r="I110" s="127">
        <f t="shared" ref="I110" si="11">G110+H110</f>
        <v>0</v>
      </c>
      <c r="J110" s="144" t="s">
        <v>1111</v>
      </c>
    </row>
    <row r="111" spans="1:10">
      <c r="A111" s="10">
        <v>2</v>
      </c>
      <c r="B111" s="92" t="s">
        <v>252</v>
      </c>
      <c r="C111" s="82">
        <v>300</v>
      </c>
      <c r="D111" s="10" t="s">
        <v>22</v>
      </c>
      <c r="E111" s="17" t="s">
        <v>16</v>
      </c>
      <c r="F111" s="131"/>
      <c r="G111" s="127">
        <f t="shared" ref="G111:G120" si="12">C111*ROUND(F111, 4)</f>
        <v>0</v>
      </c>
      <c r="H111" s="127">
        <f t="shared" ref="H111:H120" si="13">G111*0.095</f>
        <v>0</v>
      </c>
      <c r="I111" s="127">
        <f t="shared" ref="I111:I120" si="14">G111+H111</f>
        <v>0</v>
      </c>
      <c r="J111" s="144" t="s">
        <v>1111</v>
      </c>
    </row>
    <row r="112" spans="1:10">
      <c r="A112" s="10">
        <v>3</v>
      </c>
      <c r="B112" s="92" t="s">
        <v>253</v>
      </c>
      <c r="C112" s="82">
        <v>200</v>
      </c>
      <c r="D112" s="10" t="s">
        <v>22</v>
      </c>
      <c r="E112" s="17" t="s">
        <v>16</v>
      </c>
      <c r="F112" s="131"/>
      <c r="G112" s="127">
        <f t="shared" si="12"/>
        <v>0</v>
      </c>
      <c r="H112" s="127">
        <f t="shared" si="13"/>
        <v>0</v>
      </c>
      <c r="I112" s="127">
        <f t="shared" si="14"/>
        <v>0</v>
      </c>
      <c r="J112" s="144" t="s">
        <v>1111</v>
      </c>
    </row>
    <row r="113" spans="1:10">
      <c r="A113" s="10">
        <v>4</v>
      </c>
      <c r="B113" s="92" t="s">
        <v>254</v>
      </c>
      <c r="C113" s="82">
        <v>600</v>
      </c>
      <c r="D113" s="10" t="s">
        <v>22</v>
      </c>
      <c r="E113" s="17" t="s">
        <v>16</v>
      </c>
      <c r="F113" s="131"/>
      <c r="G113" s="127">
        <f t="shared" si="12"/>
        <v>0</v>
      </c>
      <c r="H113" s="127">
        <f t="shared" si="13"/>
        <v>0</v>
      </c>
      <c r="I113" s="127">
        <f t="shared" si="14"/>
        <v>0</v>
      </c>
      <c r="J113" s="144" t="s">
        <v>1111</v>
      </c>
    </row>
    <row r="114" spans="1:10">
      <c r="A114" s="10">
        <v>5</v>
      </c>
      <c r="B114" s="92" t="s">
        <v>255</v>
      </c>
      <c r="C114" s="82">
        <v>300</v>
      </c>
      <c r="D114" s="10" t="s">
        <v>22</v>
      </c>
      <c r="E114" s="17" t="s">
        <v>16</v>
      </c>
      <c r="F114" s="131"/>
      <c r="G114" s="127">
        <f t="shared" si="12"/>
        <v>0</v>
      </c>
      <c r="H114" s="127">
        <f t="shared" si="13"/>
        <v>0</v>
      </c>
      <c r="I114" s="127">
        <f t="shared" si="14"/>
        <v>0</v>
      </c>
      <c r="J114" s="144" t="s">
        <v>1111</v>
      </c>
    </row>
    <row r="115" spans="1:10">
      <c r="A115" s="10">
        <v>6</v>
      </c>
      <c r="B115" s="92" t="s">
        <v>256</v>
      </c>
      <c r="C115" s="82">
        <v>2000</v>
      </c>
      <c r="D115" s="10" t="s">
        <v>22</v>
      </c>
      <c r="E115" s="17" t="s">
        <v>16</v>
      </c>
      <c r="F115" s="131"/>
      <c r="G115" s="127">
        <f t="shared" si="12"/>
        <v>0</v>
      </c>
      <c r="H115" s="127">
        <f t="shared" si="13"/>
        <v>0</v>
      </c>
      <c r="I115" s="127">
        <f t="shared" si="14"/>
        <v>0</v>
      </c>
      <c r="J115" s="144" t="s">
        <v>1111</v>
      </c>
    </row>
    <row r="116" spans="1:10">
      <c r="A116" s="10">
        <v>7</v>
      </c>
      <c r="B116" s="92" t="s">
        <v>257</v>
      </c>
      <c r="C116" s="82">
        <v>300</v>
      </c>
      <c r="D116" s="10" t="s">
        <v>22</v>
      </c>
      <c r="E116" s="17" t="s">
        <v>16</v>
      </c>
      <c r="F116" s="131"/>
      <c r="G116" s="127">
        <f t="shared" si="12"/>
        <v>0</v>
      </c>
      <c r="H116" s="127">
        <f t="shared" si="13"/>
        <v>0</v>
      </c>
      <c r="I116" s="127">
        <f t="shared" si="14"/>
        <v>0</v>
      </c>
      <c r="J116" s="144" t="s">
        <v>1111</v>
      </c>
    </row>
    <row r="117" spans="1:10">
      <c r="A117" s="10">
        <v>8</v>
      </c>
      <c r="B117" s="92" t="s">
        <v>258</v>
      </c>
      <c r="C117" s="82">
        <v>300</v>
      </c>
      <c r="D117" s="10" t="s">
        <v>22</v>
      </c>
      <c r="E117" s="17" t="s">
        <v>16</v>
      </c>
      <c r="F117" s="131"/>
      <c r="G117" s="127">
        <f t="shared" si="12"/>
        <v>0</v>
      </c>
      <c r="H117" s="127">
        <f t="shared" si="13"/>
        <v>0</v>
      </c>
      <c r="I117" s="127">
        <f t="shared" si="14"/>
        <v>0</v>
      </c>
      <c r="J117" s="144" t="s">
        <v>1111</v>
      </c>
    </row>
    <row r="118" spans="1:10">
      <c r="A118" s="10">
        <v>9</v>
      </c>
      <c r="B118" s="86" t="s">
        <v>259</v>
      </c>
      <c r="C118" s="82">
        <v>200</v>
      </c>
      <c r="D118" s="10" t="s">
        <v>22</v>
      </c>
      <c r="E118" s="17" t="s">
        <v>16</v>
      </c>
      <c r="F118" s="131"/>
      <c r="G118" s="127">
        <f t="shared" si="12"/>
        <v>0</v>
      </c>
      <c r="H118" s="127">
        <f t="shared" si="13"/>
        <v>0</v>
      </c>
      <c r="I118" s="127">
        <f t="shared" si="14"/>
        <v>0</v>
      </c>
      <c r="J118" s="144" t="s">
        <v>1111</v>
      </c>
    </row>
    <row r="119" spans="1:10">
      <c r="A119" s="10">
        <v>10</v>
      </c>
      <c r="B119" s="86" t="s">
        <v>260</v>
      </c>
      <c r="C119" s="82">
        <v>300</v>
      </c>
      <c r="D119" s="10" t="s">
        <v>22</v>
      </c>
      <c r="E119" s="17" t="s">
        <v>16</v>
      </c>
      <c r="F119" s="131"/>
      <c r="G119" s="127">
        <f t="shared" si="12"/>
        <v>0</v>
      </c>
      <c r="H119" s="127">
        <f t="shared" si="13"/>
        <v>0</v>
      </c>
      <c r="I119" s="127">
        <f t="shared" si="14"/>
        <v>0</v>
      </c>
      <c r="J119" s="144" t="s">
        <v>1111</v>
      </c>
    </row>
    <row r="120" spans="1:10">
      <c r="A120" s="10">
        <v>11</v>
      </c>
      <c r="B120" s="86" t="s">
        <v>261</v>
      </c>
      <c r="C120" s="82">
        <v>100</v>
      </c>
      <c r="D120" s="10" t="s">
        <v>22</v>
      </c>
      <c r="E120" s="17" t="s">
        <v>16</v>
      </c>
      <c r="F120" s="131"/>
      <c r="G120" s="127">
        <f t="shared" si="12"/>
        <v>0</v>
      </c>
      <c r="H120" s="127">
        <f t="shared" si="13"/>
        <v>0</v>
      </c>
      <c r="I120" s="127">
        <f t="shared" si="14"/>
        <v>0</v>
      </c>
      <c r="J120" s="144" t="s">
        <v>1111</v>
      </c>
    </row>
    <row r="121" spans="1:10">
      <c r="A121" s="15"/>
      <c r="B121" s="16" t="s">
        <v>268</v>
      </c>
      <c r="C121" s="17" t="s">
        <v>16</v>
      </c>
      <c r="D121" s="17" t="s">
        <v>16</v>
      </c>
      <c r="E121" s="17" t="s">
        <v>16</v>
      </c>
      <c r="F121" s="17" t="s">
        <v>16</v>
      </c>
      <c r="G121" s="128">
        <f>SUM(G110:G120)</f>
        <v>0</v>
      </c>
      <c r="H121" s="128">
        <f>SUM(H110:H120)</f>
        <v>0</v>
      </c>
      <c r="I121" s="128">
        <f>SUM(I110:I120)</f>
        <v>0</v>
      </c>
      <c r="J121" s="129">
        <f>SUM(J110:J120)</f>
        <v>0</v>
      </c>
    </row>
    <row r="122" spans="1:10" ht="29.45" customHeight="1">
      <c r="A122" s="180" t="s">
        <v>62</v>
      </c>
      <c r="B122" s="181"/>
      <c r="C122" s="181"/>
      <c r="D122" s="181"/>
      <c r="E122" s="181"/>
      <c r="F122" s="181"/>
      <c r="G122" s="181"/>
      <c r="H122" s="181"/>
      <c r="I122" s="181"/>
      <c r="J122" s="181"/>
    </row>
    <row r="123" spans="1:10" ht="15">
      <c r="A123" s="46" t="s">
        <v>63</v>
      </c>
      <c r="B123" s="49"/>
      <c r="C123" s="49"/>
      <c r="D123" s="49"/>
      <c r="E123" s="49"/>
      <c r="F123" s="49"/>
      <c r="G123" s="49"/>
      <c r="H123" s="49"/>
      <c r="I123" s="49"/>
      <c r="J123" s="49"/>
    </row>
    <row r="124" spans="1:10">
      <c r="A124" s="187" t="s">
        <v>262</v>
      </c>
      <c r="B124" s="187"/>
      <c r="C124" s="187"/>
      <c r="D124" s="187"/>
      <c r="E124" s="187"/>
      <c r="F124" s="187"/>
      <c r="G124" s="187"/>
      <c r="H124" s="187"/>
      <c r="I124" s="187"/>
      <c r="J124" s="187"/>
    </row>
    <row r="125" spans="1:10" s="44" customFormat="1" ht="25.5" customHeight="1">
      <c r="A125" s="180" t="s">
        <v>263</v>
      </c>
      <c r="B125" s="180"/>
      <c r="C125" s="180"/>
      <c r="D125" s="180"/>
      <c r="E125" s="180"/>
      <c r="F125" s="180"/>
      <c r="G125" s="180"/>
      <c r="H125" s="180"/>
      <c r="I125" s="180"/>
      <c r="J125" s="180"/>
    </row>
    <row r="126" spans="1:10">
      <c r="A126" s="46" t="s">
        <v>264</v>
      </c>
      <c r="B126" s="47"/>
      <c r="C126" s="47"/>
      <c r="D126" s="47"/>
      <c r="E126" s="47"/>
      <c r="F126" s="47"/>
      <c r="G126" s="47"/>
      <c r="H126" s="47"/>
      <c r="I126" s="47"/>
      <c r="J126" s="47"/>
    </row>
    <row r="127" spans="1:10">
      <c r="A127" s="46" t="s">
        <v>265</v>
      </c>
      <c r="B127" s="47"/>
      <c r="C127" s="47"/>
      <c r="D127" s="47"/>
      <c r="E127" s="47"/>
      <c r="F127" s="47"/>
      <c r="G127" s="47"/>
      <c r="H127" s="47"/>
      <c r="I127" s="47"/>
      <c r="J127" s="47"/>
    </row>
    <row r="128" spans="1:10" s="44" customFormat="1" ht="26.45" customHeight="1">
      <c r="A128" s="180" t="s">
        <v>266</v>
      </c>
      <c r="B128" s="181"/>
      <c r="C128" s="181"/>
      <c r="D128" s="181"/>
      <c r="E128" s="181"/>
      <c r="F128" s="181"/>
      <c r="G128" s="181"/>
      <c r="H128" s="181"/>
      <c r="I128" s="181"/>
      <c r="J128" s="181"/>
    </row>
    <row r="129" spans="1:10" s="44" customFormat="1" ht="50.25" customHeight="1">
      <c r="A129" s="180" t="s">
        <v>267</v>
      </c>
      <c r="B129" s="180"/>
      <c r="C129" s="180"/>
      <c r="D129" s="180"/>
      <c r="E129" s="180"/>
      <c r="F129" s="180"/>
      <c r="G129" s="180"/>
      <c r="H129" s="180"/>
      <c r="I129" s="180"/>
      <c r="J129" s="180"/>
    </row>
    <row r="130" spans="1:10" ht="15">
      <c r="A130" s="50" t="s">
        <v>70</v>
      </c>
      <c r="B130" s="48"/>
      <c r="C130" s="50"/>
      <c r="D130" s="50"/>
      <c r="E130" s="50"/>
      <c r="F130" s="50"/>
      <c r="G130" s="50"/>
      <c r="H130" s="50"/>
      <c r="I130" s="50"/>
      <c r="J130" s="50"/>
    </row>
    <row r="131" spans="1:10">
      <c r="A131" s="51"/>
      <c r="B131" s="45"/>
      <c r="C131" s="51"/>
      <c r="D131" s="51"/>
      <c r="E131" s="51"/>
      <c r="F131" s="51"/>
      <c r="G131" s="51"/>
      <c r="H131" s="51"/>
      <c r="I131" s="51"/>
      <c r="J131" s="51"/>
    </row>
  </sheetData>
  <mergeCells count="11">
    <mergeCell ref="A122:J122"/>
    <mergeCell ref="A124:J124"/>
    <mergeCell ref="A125:J125"/>
    <mergeCell ref="A128:J128"/>
    <mergeCell ref="A129:J129"/>
    <mergeCell ref="A109:J109"/>
    <mergeCell ref="A1:C1"/>
    <mergeCell ref="F1:J1"/>
    <mergeCell ref="A2:E2"/>
    <mergeCell ref="F2:J2"/>
    <mergeCell ref="A5:J5"/>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107" xr:uid="{649F44D7-9DD6-4769-9830-976EE86EF318}">
      <formula1>1</formula1>
    </dataValidation>
  </dataValidations>
  <pageMargins left="0.7" right="0.7" top="0.75" bottom="0.75" header="0.3" footer="0.3"/>
  <pageSetup paperSize="9" scale="9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A4549-5A27-4A69-9328-3849E66FC2A9}">
  <dimension ref="A1:J89"/>
  <sheetViews>
    <sheetView topLeftCell="A70" zoomScaleNormal="100" workbookViewId="0">
      <selection activeCell="M14" sqref="M14"/>
    </sheetView>
  </sheetViews>
  <sheetFormatPr defaultColWidth="13.875" defaultRowHeight="14.25"/>
  <cols>
    <col min="1" max="1" width="8.75" customWidth="1"/>
    <col min="2" max="2" width="33.875" customWidth="1"/>
    <col min="3" max="3" width="7" customWidth="1"/>
    <col min="4" max="4" width="8" bestFit="1" customWidth="1"/>
    <col min="5" max="5" width="15.5" customWidth="1"/>
    <col min="6" max="6" width="11.75" customWidth="1"/>
    <col min="7" max="10" width="8.75" customWidth="1"/>
  </cols>
  <sheetData>
    <row r="1" spans="1:10" ht="15">
      <c r="A1" s="174"/>
      <c r="B1" s="174"/>
      <c r="C1" s="174"/>
      <c r="D1" s="1"/>
      <c r="E1" s="2"/>
      <c r="F1" s="175" t="s">
        <v>71</v>
      </c>
      <c r="G1" s="175"/>
      <c r="H1" s="175"/>
      <c r="I1" s="175"/>
      <c r="J1" s="175"/>
    </row>
    <row r="2" spans="1:10">
      <c r="A2" s="188" t="s">
        <v>0</v>
      </c>
      <c r="B2" s="188"/>
      <c r="C2" s="188"/>
      <c r="D2" s="188"/>
      <c r="E2" s="188"/>
      <c r="F2" s="188"/>
      <c r="G2" s="188"/>
      <c r="H2" s="188"/>
      <c r="I2" s="188"/>
      <c r="J2" s="188"/>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ht="14.45" customHeight="1">
      <c r="A5" s="172" t="s">
        <v>946</v>
      </c>
      <c r="B5" s="173"/>
      <c r="C5" s="173"/>
      <c r="D5" s="173"/>
      <c r="E5" s="173"/>
      <c r="F5" s="173"/>
      <c r="G5" s="173"/>
      <c r="H5" s="173"/>
      <c r="I5" s="173"/>
      <c r="J5" s="173"/>
    </row>
    <row r="6" spans="1:10">
      <c r="A6" s="10">
        <v>1</v>
      </c>
      <c r="B6" s="86" t="s">
        <v>282</v>
      </c>
      <c r="C6" s="82">
        <v>300</v>
      </c>
      <c r="D6" s="10" t="s">
        <v>22</v>
      </c>
      <c r="E6" s="130"/>
      <c r="F6" s="131"/>
      <c r="G6" s="127">
        <f t="shared" ref="G6" si="0">C6*ROUND(F6, 4)</f>
        <v>0</v>
      </c>
      <c r="H6" s="127">
        <f t="shared" ref="H6" si="1">G6*0.095</f>
        <v>0</v>
      </c>
      <c r="I6" s="127">
        <f t="shared" ref="I6" si="2">G6+H6</f>
        <v>0</v>
      </c>
      <c r="J6" s="134"/>
    </row>
    <row r="7" spans="1:10">
      <c r="A7" s="10">
        <v>2</v>
      </c>
      <c r="B7" s="86" t="s">
        <v>403</v>
      </c>
      <c r="C7" s="82">
        <v>400</v>
      </c>
      <c r="D7" s="10" t="s">
        <v>22</v>
      </c>
      <c r="E7" s="130"/>
      <c r="F7" s="131"/>
      <c r="G7" s="127">
        <f t="shared" ref="G7:G38" si="3">C7*ROUND(F7, 4)</f>
        <v>0</v>
      </c>
      <c r="H7" s="127">
        <f t="shared" ref="H7:H38" si="4">G7*0.095</f>
        <v>0</v>
      </c>
      <c r="I7" s="127">
        <f t="shared" ref="I7:I38" si="5">G7+H7</f>
        <v>0</v>
      </c>
      <c r="J7" s="134"/>
    </row>
    <row r="8" spans="1:10">
      <c r="A8" s="10">
        <v>3</v>
      </c>
      <c r="B8" s="86" t="s">
        <v>410</v>
      </c>
      <c r="C8" s="82">
        <v>400</v>
      </c>
      <c r="D8" s="10" t="s">
        <v>22</v>
      </c>
      <c r="E8" s="130"/>
      <c r="F8" s="131"/>
      <c r="G8" s="127">
        <f t="shared" si="3"/>
        <v>0</v>
      </c>
      <c r="H8" s="127">
        <f t="shared" si="4"/>
        <v>0</v>
      </c>
      <c r="I8" s="127">
        <f t="shared" si="5"/>
        <v>0</v>
      </c>
      <c r="J8" s="134"/>
    </row>
    <row r="9" spans="1:10">
      <c r="A9" s="10">
        <v>4</v>
      </c>
      <c r="B9" s="86" t="s">
        <v>393</v>
      </c>
      <c r="C9" s="82">
        <v>100</v>
      </c>
      <c r="D9" s="10" t="s">
        <v>22</v>
      </c>
      <c r="E9" s="130"/>
      <c r="F9" s="131"/>
      <c r="G9" s="127">
        <f t="shared" si="3"/>
        <v>0</v>
      </c>
      <c r="H9" s="127">
        <f t="shared" si="4"/>
        <v>0</v>
      </c>
      <c r="I9" s="127">
        <f t="shared" si="5"/>
        <v>0</v>
      </c>
      <c r="J9" s="134"/>
    </row>
    <row r="10" spans="1:10" ht="27">
      <c r="A10" s="10">
        <v>5</v>
      </c>
      <c r="B10" s="86" t="s">
        <v>391</v>
      </c>
      <c r="C10" s="82">
        <v>100</v>
      </c>
      <c r="D10" s="10" t="s">
        <v>22</v>
      </c>
      <c r="E10" s="130"/>
      <c r="F10" s="131"/>
      <c r="G10" s="127">
        <f t="shared" si="3"/>
        <v>0</v>
      </c>
      <c r="H10" s="127">
        <f t="shared" si="4"/>
        <v>0</v>
      </c>
      <c r="I10" s="127">
        <f t="shared" si="5"/>
        <v>0</v>
      </c>
      <c r="J10" s="134"/>
    </row>
    <row r="11" spans="1:10">
      <c r="A11" s="10">
        <v>6</v>
      </c>
      <c r="B11" s="86" t="s">
        <v>404</v>
      </c>
      <c r="C11" s="82">
        <v>120</v>
      </c>
      <c r="D11" s="10" t="s">
        <v>22</v>
      </c>
      <c r="E11" s="130"/>
      <c r="F11" s="131"/>
      <c r="G11" s="127">
        <f t="shared" si="3"/>
        <v>0</v>
      </c>
      <c r="H11" s="127">
        <f t="shared" si="4"/>
        <v>0</v>
      </c>
      <c r="I11" s="127">
        <f t="shared" si="5"/>
        <v>0</v>
      </c>
      <c r="J11" s="134"/>
    </row>
    <row r="12" spans="1:10">
      <c r="A12" s="10">
        <v>7</v>
      </c>
      <c r="B12" s="86" t="s">
        <v>392</v>
      </c>
      <c r="C12" s="82">
        <v>400</v>
      </c>
      <c r="D12" s="10" t="s">
        <v>22</v>
      </c>
      <c r="E12" s="130"/>
      <c r="F12" s="131"/>
      <c r="G12" s="127">
        <f t="shared" si="3"/>
        <v>0</v>
      </c>
      <c r="H12" s="127">
        <f t="shared" si="4"/>
        <v>0</v>
      </c>
      <c r="I12" s="127">
        <f t="shared" si="5"/>
        <v>0</v>
      </c>
      <c r="J12" s="134"/>
    </row>
    <row r="13" spans="1:10">
      <c r="A13" s="10">
        <v>8</v>
      </c>
      <c r="B13" s="86" t="s">
        <v>283</v>
      </c>
      <c r="C13" s="82">
        <v>200</v>
      </c>
      <c r="D13" s="10" t="s">
        <v>22</v>
      </c>
      <c r="E13" s="130"/>
      <c r="F13" s="131"/>
      <c r="G13" s="127">
        <f t="shared" si="3"/>
        <v>0</v>
      </c>
      <c r="H13" s="127">
        <f t="shared" si="4"/>
        <v>0</v>
      </c>
      <c r="I13" s="127">
        <f t="shared" si="5"/>
        <v>0</v>
      </c>
      <c r="J13" s="134"/>
    </row>
    <row r="14" spans="1:10">
      <c r="A14" s="10">
        <v>9</v>
      </c>
      <c r="B14" s="86" t="s">
        <v>390</v>
      </c>
      <c r="C14" s="82">
        <v>200</v>
      </c>
      <c r="D14" s="10" t="s">
        <v>22</v>
      </c>
      <c r="E14" s="130"/>
      <c r="F14" s="131"/>
      <c r="G14" s="127">
        <f t="shared" si="3"/>
        <v>0</v>
      </c>
      <c r="H14" s="127">
        <f t="shared" si="4"/>
        <v>0</v>
      </c>
      <c r="I14" s="127">
        <f t="shared" si="5"/>
        <v>0</v>
      </c>
      <c r="J14" s="134"/>
    </row>
    <row r="15" spans="1:10">
      <c r="A15" s="10">
        <v>10</v>
      </c>
      <c r="B15" s="86" t="s">
        <v>284</v>
      </c>
      <c r="C15" s="82">
        <v>450</v>
      </c>
      <c r="D15" s="10" t="s">
        <v>22</v>
      </c>
      <c r="E15" s="130"/>
      <c r="F15" s="131"/>
      <c r="G15" s="127">
        <f t="shared" si="3"/>
        <v>0</v>
      </c>
      <c r="H15" s="127">
        <f t="shared" si="4"/>
        <v>0</v>
      </c>
      <c r="I15" s="127">
        <f t="shared" si="5"/>
        <v>0</v>
      </c>
      <c r="J15" s="134"/>
    </row>
    <row r="16" spans="1:10">
      <c r="A16" s="10">
        <v>11</v>
      </c>
      <c r="B16" s="86" t="s">
        <v>285</v>
      </c>
      <c r="C16" s="82">
        <v>500</v>
      </c>
      <c r="D16" s="10" t="s">
        <v>22</v>
      </c>
      <c r="E16" s="130"/>
      <c r="F16" s="131"/>
      <c r="G16" s="127">
        <f t="shared" si="3"/>
        <v>0</v>
      </c>
      <c r="H16" s="127">
        <f t="shared" si="4"/>
        <v>0</v>
      </c>
      <c r="I16" s="127">
        <f t="shared" si="5"/>
        <v>0</v>
      </c>
      <c r="J16" s="134"/>
    </row>
    <row r="17" spans="1:10">
      <c r="A17" s="10">
        <v>12</v>
      </c>
      <c r="B17" s="86" t="s">
        <v>389</v>
      </c>
      <c r="C17" s="82">
        <v>120</v>
      </c>
      <c r="D17" s="10" t="s">
        <v>22</v>
      </c>
      <c r="E17" s="130"/>
      <c r="F17" s="131"/>
      <c r="G17" s="127">
        <f t="shared" si="3"/>
        <v>0</v>
      </c>
      <c r="H17" s="127">
        <f t="shared" si="4"/>
        <v>0</v>
      </c>
      <c r="I17" s="127">
        <f t="shared" si="5"/>
        <v>0</v>
      </c>
      <c r="J17" s="134"/>
    </row>
    <row r="18" spans="1:10">
      <c r="A18" s="10">
        <v>13</v>
      </c>
      <c r="B18" s="86" t="s">
        <v>286</v>
      </c>
      <c r="C18" s="82">
        <v>350</v>
      </c>
      <c r="D18" s="10" t="s">
        <v>22</v>
      </c>
      <c r="E18" s="130"/>
      <c r="F18" s="131"/>
      <c r="G18" s="127">
        <f t="shared" si="3"/>
        <v>0</v>
      </c>
      <c r="H18" s="127">
        <f t="shared" si="4"/>
        <v>0</v>
      </c>
      <c r="I18" s="127">
        <f t="shared" si="5"/>
        <v>0</v>
      </c>
      <c r="J18" s="134"/>
    </row>
    <row r="19" spans="1:10">
      <c r="A19" s="10">
        <v>14</v>
      </c>
      <c r="B19" s="86" t="s">
        <v>409</v>
      </c>
      <c r="C19" s="82">
        <v>50</v>
      </c>
      <c r="D19" s="10" t="s">
        <v>22</v>
      </c>
      <c r="E19" s="130"/>
      <c r="F19" s="131"/>
      <c r="G19" s="127">
        <f t="shared" si="3"/>
        <v>0</v>
      </c>
      <c r="H19" s="127">
        <f t="shared" si="4"/>
        <v>0</v>
      </c>
      <c r="I19" s="127">
        <f t="shared" si="5"/>
        <v>0</v>
      </c>
      <c r="J19" s="134"/>
    </row>
    <row r="20" spans="1:10">
      <c r="A20" s="10">
        <v>15</v>
      </c>
      <c r="B20" s="86" t="s">
        <v>394</v>
      </c>
      <c r="C20" s="82">
        <v>50</v>
      </c>
      <c r="D20" s="10" t="s">
        <v>22</v>
      </c>
      <c r="E20" s="130"/>
      <c r="F20" s="131"/>
      <c r="G20" s="127">
        <f t="shared" si="3"/>
        <v>0</v>
      </c>
      <c r="H20" s="127">
        <f t="shared" si="4"/>
        <v>0</v>
      </c>
      <c r="I20" s="127">
        <f t="shared" si="5"/>
        <v>0</v>
      </c>
      <c r="J20" s="134"/>
    </row>
    <row r="21" spans="1:10">
      <c r="A21" s="10">
        <v>16</v>
      </c>
      <c r="B21" s="86" t="s">
        <v>287</v>
      </c>
      <c r="C21" s="82">
        <v>200</v>
      </c>
      <c r="D21" s="10" t="s">
        <v>22</v>
      </c>
      <c r="E21" s="130"/>
      <c r="F21" s="131"/>
      <c r="G21" s="127">
        <f t="shared" si="3"/>
        <v>0</v>
      </c>
      <c r="H21" s="127">
        <f t="shared" si="4"/>
        <v>0</v>
      </c>
      <c r="I21" s="127">
        <f t="shared" si="5"/>
        <v>0</v>
      </c>
      <c r="J21" s="134"/>
    </row>
    <row r="22" spans="1:10" ht="27">
      <c r="A22" s="10">
        <v>17</v>
      </c>
      <c r="B22" s="86" t="s">
        <v>395</v>
      </c>
      <c r="C22" s="82">
        <v>100</v>
      </c>
      <c r="D22" s="10" t="s">
        <v>22</v>
      </c>
      <c r="E22" s="130"/>
      <c r="F22" s="131"/>
      <c r="G22" s="127">
        <f t="shared" si="3"/>
        <v>0</v>
      </c>
      <c r="H22" s="127">
        <f t="shared" si="4"/>
        <v>0</v>
      </c>
      <c r="I22" s="127">
        <f t="shared" si="5"/>
        <v>0</v>
      </c>
      <c r="J22" s="134"/>
    </row>
    <row r="23" spans="1:10" ht="27">
      <c r="A23" s="10">
        <v>18</v>
      </c>
      <c r="B23" s="86" t="s">
        <v>400</v>
      </c>
      <c r="C23" s="82">
        <v>100</v>
      </c>
      <c r="D23" s="10" t="s">
        <v>22</v>
      </c>
      <c r="E23" s="130"/>
      <c r="F23" s="131"/>
      <c r="G23" s="127">
        <f t="shared" si="3"/>
        <v>0</v>
      </c>
      <c r="H23" s="127">
        <f t="shared" si="4"/>
        <v>0</v>
      </c>
      <c r="I23" s="127">
        <f t="shared" si="5"/>
        <v>0</v>
      </c>
      <c r="J23" s="134"/>
    </row>
    <row r="24" spans="1:10">
      <c r="A24" s="10">
        <v>19</v>
      </c>
      <c r="B24" s="86" t="s">
        <v>408</v>
      </c>
      <c r="C24" s="82">
        <v>200</v>
      </c>
      <c r="D24" s="10" t="s">
        <v>22</v>
      </c>
      <c r="E24" s="130"/>
      <c r="F24" s="131"/>
      <c r="G24" s="127">
        <f t="shared" si="3"/>
        <v>0</v>
      </c>
      <c r="H24" s="127">
        <f t="shared" si="4"/>
        <v>0</v>
      </c>
      <c r="I24" s="127">
        <f t="shared" si="5"/>
        <v>0</v>
      </c>
      <c r="J24" s="134"/>
    </row>
    <row r="25" spans="1:10" ht="27">
      <c r="A25" s="10">
        <v>20</v>
      </c>
      <c r="B25" s="86" t="s">
        <v>407</v>
      </c>
      <c r="C25" s="82">
        <v>100</v>
      </c>
      <c r="D25" s="10" t="s">
        <v>22</v>
      </c>
      <c r="E25" s="130"/>
      <c r="F25" s="131"/>
      <c r="G25" s="127">
        <f t="shared" si="3"/>
        <v>0</v>
      </c>
      <c r="H25" s="127">
        <f t="shared" si="4"/>
        <v>0</v>
      </c>
      <c r="I25" s="127">
        <f t="shared" si="5"/>
        <v>0</v>
      </c>
      <c r="J25" s="134"/>
    </row>
    <row r="26" spans="1:10" ht="27">
      <c r="A26" s="10">
        <v>21</v>
      </c>
      <c r="B26" s="86" t="s">
        <v>398</v>
      </c>
      <c r="C26" s="82">
        <v>50</v>
      </c>
      <c r="D26" s="10" t="s">
        <v>22</v>
      </c>
      <c r="E26" s="130"/>
      <c r="F26" s="131"/>
      <c r="G26" s="127">
        <f t="shared" si="3"/>
        <v>0</v>
      </c>
      <c r="H26" s="127">
        <f t="shared" si="4"/>
        <v>0</v>
      </c>
      <c r="I26" s="127">
        <f t="shared" si="5"/>
        <v>0</v>
      </c>
      <c r="J26" s="134"/>
    </row>
    <row r="27" spans="1:10" ht="27">
      <c r="A27" s="10">
        <v>22</v>
      </c>
      <c r="B27" s="86" t="s">
        <v>399</v>
      </c>
      <c r="C27" s="82">
        <v>400</v>
      </c>
      <c r="D27" s="10" t="s">
        <v>22</v>
      </c>
      <c r="E27" s="130"/>
      <c r="F27" s="131"/>
      <c r="G27" s="127">
        <f t="shared" si="3"/>
        <v>0</v>
      </c>
      <c r="H27" s="127">
        <f t="shared" si="4"/>
        <v>0</v>
      </c>
      <c r="I27" s="127">
        <f t="shared" si="5"/>
        <v>0</v>
      </c>
      <c r="J27" s="134"/>
    </row>
    <row r="28" spans="1:10" ht="27">
      <c r="A28" s="10">
        <v>23</v>
      </c>
      <c r="B28" s="86" t="s">
        <v>406</v>
      </c>
      <c r="C28" s="82">
        <v>100</v>
      </c>
      <c r="D28" s="10" t="s">
        <v>22</v>
      </c>
      <c r="E28" s="130"/>
      <c r="F28" s="131"/>
      <c r="G28" s="127">
        <f t="shared" si="3"/>
        <v>0</v>
      </c>
      <c r="H28" s="127">
        <f t="shared" si="4"/>
        <v>0</v>
      </c>
      <c r="I28" s="127">
        <f t="shared" si="5"/>
        <v>0</v>
      </c>
      <c r="J28" s="134"/>
    </row>
    <row r="29" spans="1:10" ht="27">
      <c r="A29" s="10">
        <v>24</v>
      </c>
      <c r="B29" s="86" t="s">
        <v>405</v>
      </c>
      <c r="C29" s="82">
        <v>60</v>
      </c>
      <c r="D29" s="10" t="s">
        <v>22</v>
      </c>
      <c r="E29" s="130"/>
      <c r="F29" s="131"/>
      <c r="G29" s="127">
        <f t="shared" si="3"/>
        <v>0</v>
      </c>
      <c r="H29" s="127">
        <f t="shared" si="4"/>
        <v>0</v>
      </c>
      <c r="I29" s="127">
        <f t="shared" si="5"/>
        <v>0</v>
      </c>
      <c r="J29" s="134"/>
    </row>
    <row r="30" spans="1:10" ht="27">
      <c r="A30" s="10">
        <v>25</v>
      </c>
      <c r="B30" s="86" t="s">
        <v>396</v>
      </c>
      <c r="C30" s="82">
        <v>150</v>
      </c>
      <c r="D30" s="10" t="s">
        <v>22</v>
      </c>
      <c r="E30" s="130"/>
      <c r="F30" s="131"/>
      <c r="G30" s="127">
        <f t="shared" si="3"/>
        <v>0</v>
      </c>
      <c r="H30" s="127">
        <f t="shared" si="4"/>
        <v>0</v>
      </c>
      <c r="I30" s="127">
        <f t="shared" si="5"/>
        <v>0</v>
      </c>
      <c r="J30" s="134"/>
    </row>
    <row r="31" spans="1:10">
      <c r="A31" s="10">
        <v>26</v>
      </c>
      <c r="B31" s="86" t="s">
        <v>288</v>
      </c>
      <c r="C31" s="82">
        <v>50</v>
      </c>
      <c r="D31" s="10" t="s">
        <v>22</v>
      </c>
      <c r="E31" s="130"/>
      <c r="F31" s="131"/>
      <c r="G31" s="127">
        <f t="shared" si="3"/>
        <v>0</v>
      </c>
      <c r="H31" s="127">
        <f t="shared" si="4"/>
        <v>0</v>
      </c>
      <c r="I31" s="127">
        <f t="shared" si="5"/>
        <v>0</v>
      </c>
      <c r="J31" s="134"/>
    </row>
    <row r="32" spans="1:10">
      <c r="A32" s="10">
        <v>27</v>
      </c>
      <c r="B32" s="86" t="s">
        <v>289</v>
      </c>
      <c r="C32" s="82">
        <v>30</v>
      </c>
      <c r="D32" s="10" t="s">
        <v>22</v>
      </c>
      <c r="E32" s="130"/>
      <c r="F32" s="131"/>
      <c r="G32" s="127">
        <f t="shared" si="3"/>
        <v>0</v>
      </c>
      <c r="H32" s="127">
        <f t="shared" si="4"/>
        <v>0</v>
      </c>
      <c r="I32" s="127">
        <f t="shared" si="5"/>
        <v>0</v>
      </c>
      <c r="J32" s="134"/>
    </row>
    <row r="33" spans="1:10">
      <c r="A33" s="10">
        <v>28</v>
      </c>
      <c r="B33" s="86" t="s">
        <v>290</v>
      </c>
      <c r="C33" s="82">
        <v>10</v>
      </c>
      <c r="D33" s="10" t="s">
        <v>22</v>
      </c>
      <c r="E33" s="130"/>
      <c r="F33" s="131"/>
      <c r="G33" s="127">
        <f t="shared" si="3"/>
        <v>0</v>
      </c>
      <c r="H33" s="127">
        <f t="shared" si="4"/>
        <v>0</v>
      </c>
      <c r="I33" s="127">
        <f t="shared" si="5"/>
        <v>0</v>
      </c>
      <c r="J33" s="134"/>
    </row>
    <row r="34" spans="1:10">
      <c r="A34" s="10">
        <v>29</v>
      </c>
      <c r="B34" s="86" t="s">
        <v>1014</v>
      </c>
      <c r="C34" s="82">
        <v>10</v>
      </c>
      <c r="D34" s="10" t="s">
        <v>22</v>
      </c>
      <c r="E34" s="130"/>
      <c r="F34" s="131"/>
      <c r="G34" s="127">
        <f t="shared" si="3"/>
        <v>0</v>
      </c>
      <c r="H34" s="127">
        <f t="shared" si="4"/>
        <v>0</v>
      </c>
      <c r="I34" s="127">
        <f t="shared" si="5"/>
        <v>0</v>
      </c>
      <c r="J34" s="134"/>
    </row>
    <row r="35" spans="1:10">
      <c r="A35" s="10">
        <v>30</v>
      </c>
      <c r="B35" s="86" t="s">
        <v>291</v>
      </c>
      <c r="C35" s="82">
        <v>30</v>
      </c>
      <c r="D35" s="10" t="s">
        <v>22</v>
      </c>
      <c r="E35" s="130"/>
      <c r="F35" s="131"/>
      <c r="G35" s="127">
        <f t="shared" si="3"/>
        <v>0</v>
      </c>
      <c r="H35" s="127">
        <f t="shared" si="4"/>
        <v>0</v>
      </c>
      <c r="I35" s="127">
        <f t="shared" si="5"/>
        <v>0</v>
      </c>
      <c r="J35" s="134"/>
    </row>
    <row r="36" spans="1:10">
      <c r="A36" s="10">
        <v>31</v>
      </c>
      <c r="B36" s="86" t="s">
        <v>401</v>
      </c>
      <c r="C36" s="82">
        <v>50</v>
      </c>
      <c r="D36" s="10" t="s">
        <v>22</v>
      </c>
      <c r="E36" s="130"/>
      <c r="F36" s="131"/>
      <c r="G36" s="127">
        <f t="shared" si="3"/>
        <v>0</v>
      </c>
      <c r="H36" s="127">
        <f t="shared" si="4"/>
        <v>0</v>
      </c>
      <c r="I36" s="127">
        <f t="shared" si="5"/>
        <v>0</v>
      </c>
      <c r="J36" s="134"/>
    </row>
    <row r="37" spans="1:10">
      <c r="A37" s="10">
        <v>32</v>
      </c>
      <c r="B37" s="86" t="s">
        <v>402</v>
      </c>
      <c r="C37" s="82">
        <v>20</v>
      </c>
      <c r="D37" s="10" t="s">
        <v>22</v>
      </c>
      <c r="E37" s="130"/>
      <c r="F37" s="131"/>
      <c r="G37" s="127">
        <f t="shared" si="3"/>
        <v>0</v>
      </c>
      <c r="H37" s="127">
        <f t="shared" si="4"/>
        <v>0</v>
      </c>
      <c r="I37" s="127">
        <f t="shared" si="5"/>
        <v>0</v>
      </c>
      <c r="J37" s="134"/>
    </row>
    <row r="38" spans="1:10" ht="27">
      <c r="A38" s="10">
        <v>33</v>
      </c>
      <c r="B38" s="86" t="s">
        <v>397</v>
      </c>
      <c r="C38" s="82">
        <v>100</v>
      </c>
      <c r="D38" s="10" t="s">
        <v>22</v>
      </c>
      <c r="E38" s="130"/>
      <c r="F38" s="131"/>
      <c r="G38" s="127">
        <f t="shared" si="3"/>
        <v>0</v>
      </c>
      <c r="H38" s="127">
        <f t="shared" si="4"/>
        <v>0</v>
      </c>
      <c r="I38" s="127">
        <f t="shared" si="5"/>
        <v>0</v>
      </c>
      <c r="J38" s="134"/>
    </row>
    <row r="39" spans="1:10">
      <c r="A39" s="15"/>
      <c r="B39" s="43" t="s">
        <v>269</v>
      </c>
      <c r="C39" s="17" t="s">
        <v>16</v>
      </c>
      <c r="D39" s="17" t="s">
        <v>16</v>
      </c>
      <c r="E39" s="17" t="s">
        <v>16</v>
      </c>
      <c r="F39" s="18" t="s">
        <v>16</v>
      </c>
      <c r="G39" s="128">
        <f>SUM(G6:G38)</f>
        <v>0</v>
      </c>
      <c r="H39" s="128">
        <f>SUM(H6:H38)</f>
        <v>0</v>
      </c>
      <c r="I39" s="128">
        <f>SUM(I6:I38)</f>
        <v>0</v>
      </c>
      <c r="J39" s="129">
        <f>SUM(J6:J38)</f>
        <v>0</v>
      </c>
    </row>
    <row r="40" spans="1:10">
      <c r="A40" s="172" t="s">
        <v>947</v>
      </c>
      <c r="B40" s="173"/>
      <c r="C40" s="173"/>
      <c r="D40" s="173"/>
      <c r="E40" s="173"/>
      <c r="F40" s="173"/>
      <c r="G40" s="173"/>
      <c r="H40" s="173"/>
      <c r="I40" s="173"/>
      <c r="J40" s="173"/>
    </row>
    <row r="41" spans="1:10" ht="27">
      <c r="A41" s="10">
        <v>1</v>
      </c>
      <c r="B41" s="86" t="s">
        <v>292</v>
      </c>
      <c r="C41" s="82">
        <v>50</v>
      </c>
      <c r="D41" s="10" t="s">
        <v>22</v>
      </c>
      <c r="E41" s="130"/>
      <c r="F41" s="131"/>
      <c r="G41" s="127">
        <f t="shared" ref="G41:G72" si="6">C41*ROUND(F41, 4)</f>
        <v>0</v>
      </c>
      <c r="H41" s="127">
        <f t="shared" ref="H41:H72" si="7">G41*0.095</f>
        <v>0</v>
      </c>
      <c r="I41" s="127">
        <f t="shared" ref="I41:I72" si="8">G41+H41</f>
        <v>0</v>
      </c>
      <c r="J41" s="134"/>
    </row>
    <row r="42" spans="1:10" ht="27">
      <c r="A42" s="10">
        <v>2</v>
      </c>
      <c r="B42" s="86" t="s">
        <v>293</v>
      </c>
      <c r="C42" s="82">
        <v>200</v>
      </c>
      <c r="D42" s="10" t="s">
        <v>22</v>
      </c>
      <c r="E42" s="130"/>
      <c r="F42" s="131"/>
      <c r="G42" s="127">
        <f t="shared" si="6"/>
        <v>0</v>
      </c>
      <c r="H42" s="127">
        <f t="shared" si="7"/>
        <v>0</v>
      </c>
      <c r="I42" s="127">
        <f t="shared" si="8"/>
        <v>0</v>
      </c>
      <c r="J42" s="134"/>
    </row>
    <row r="43" spans="1:10" ht="27">
      <c r="A43" s="10">
        <v>3</v>
      </c>
      <c r="B43" s="86" t="s">
        <v>294</v>
      </c>
      <c r="C43" s="82">
        <v>40</v>
      </c>
      <c r="D43" s="10" t="s">
        <v>22</v>
      </c>
      <c r="E43" s="130"/>
      <c r="F43" s="131"/>
      <c r="G43" s="127">
        <f t="shared" si="6"/>
        <v>0</v>
      </c>
      <c r="H43" s="127">
        <f t="shared" si="7"/>
        <v>0</v>
      </c>
      <c r="I43" s="127">
        <f t="shared" si="8"/>
        <v>0</v>
      </c>
      <c r="J43" s="134"/>
    </row>
    <row r="44" spans="1:10" ht="27">
      <c r="A44" s="10">
        <v>4</v>
      </c>
      <c r="B44" s="86" t="s">
        <v>295</v>
      </c>
      <c r="C44" s="82">
        <v>60</v>
      </c>
      <c r="D44" s="10" t="s">
        <v>22</v>
      </c>
      <c r="E44" s="130"/>
      <c r="F44" s="131"/>
      <c r="G44" s="127">
        <f t="shared" si="6"/>
        <v>0</v>
      </c>
      <c r="H44" s="127">
        <f t="shared" si="7"/>
        <v>0</v>
      </c>
      <c r="I44" s="127">
        <f t="shared" si="8"/>
        <v>0</v>
      </c>
      <c r="J44" s="134"/>
    </row>
    <row r="45" spans="1:10" ht="27">
      <c r="A45" s="10">
        <v>5</v>
      </c>
      <c r="B45" s="86" t="s">
        <v>296</v>
      </c>
      <c r="C45" s="82">
        <v>30</v>
      </c>
      <c r="D45" s="10" t="s">
        <v>22</v>
      </c>
      <c r="E45" s="130"/>
      <c r="F45" s="131"/>
      <c r="G45" s="127">
        <f t="shared" si="6"/>
        <v>0</v>
      </c>
      <c r="H45" s="127">
        <f t="shared" si="7"/>
        <v>0</v>
      </c>
      <c r="I45" s="127">
        <f t="shared" si="8"/>
        <v>0</v>
      </c>
      <c r="J45" s="134"/>
    </row>
    <row r="46" spans="1:10" ht="40.5">
      <c r="A46" s="10">
        <v>6</v>
      </c>
      <c r="B46" s="86" t="s">
        <v>297</v>
      </c>
      <c r="C46" s="82">
        <v>5</v>
      </c>
      <c r="D46" s="10" t="s">
        <v>22</v>
      </c>
      <c r="E46" s="130"/>
      <c r="F46" s="131"/>
      <c r="G46" s="127">
        <f t="shared" si="6"/>
        <v>0</v>
      </c>
      <c r="H46" s="127">
        <f t="shared" si="7"/>
        <v>0</v>
      </c>
      <c r="I46" s="127">
        <f t="shared" si="8"/>
        <v>0</v>
      </c>
      <c r="J46" s="134"/>
    </row>
    <row r="47" spans="1:10" ht="27">
      <c r="A47" s="10">
        <v>7</v>
      </c>
      <c r="B47" s="86" t="s">
        <v>298</v>
      </c>
      <c r="C47" s="82">
        <v>250</v>
      </c>
      <c r="D47" s="10" t="s">
        <v>22</v>
      </c>
      <c r="E47" s="130"/>
      <c r="F47" s="131"/>
      <c r="G47" s="127">
        <f t="shared" si="6"/>
        <v>0</v>
      </c>
      <c r="H47" s="127">
        <f t="shared" si="7"/>
        <v>0</v>
      </c>
      <c r="I47" s="127">
        <f t="shared" si="8"/>
        <v>0</v>
      </c>
      <c r="J47" s="134"/>
    </row>
    <row r="48" spans="1:10">
      <c r="A48" s="10">
        <v>8</v>
      </c>
      <c r="B48" s="86" t="s">
        <v>975</v>
      </c>
      <c r="C48" s="82">
        <v>1000</v>
      </c>
      <c r="D48" s="10" t="s">
        <v>22</v>
      </c>
      <c r="E48" s="130"/>
      <c r="F48" s="131"/>
      <c r="G48" s="127">
        <f t="shared" si="6"/>
        <v>0</v>
      </c>
      <c r="H48" s="127">
        <f t="shared" si="7"/>
        <v>0</v>
      </c>
      <c r="I48" s="127">
        <f t="shared" si="8"/>
        <v>0</v>
      </c>
      <c r="J48" s="134"/>
    </row>
    <row r="49" spans="1:10" ht="27">
      <c r="A49" s="10">
        <v>9</v>
      </c>
      <c r="B49" s="86" t="s">
        <v>299</v>
      </c>
      <c r="C49" s="82">
        <v>10</v>
      </c>
      <c r="D49" s="10" t="s">
        <v>22</v>
      </c>
      <c r="E49" s="130"/>
      <c r="F49" s="131"/>
      <c r="G49" s="127">
        <f t="shared" si="6"/>
        <v>0</v>
      </c>
      <c r="H49" s="127">
        <f t="shared" si="7"/>
        <v>0</v>
      </c>
      <c r="I49" s="127">
        <f t="shared" si="8"/>
        <v>0</v>
      </c>
      <c r="J49" s="134"/>
    </row>
    <row r="50" spans="1:10" ht="27">
      <c r="A50" s="10">
        <v>10</v>
      </c>
      <c r="B50" s="86" t="s">
        <v>1015</v>
      </c>
      <c r="C50" s="82">
        <v>20</v>
      </c>
      <c r="D50" s="10" t="s">
        <v>22</v>
      </c>
      <c r="E50" s="130"/>
      <c r="F50" s="131"/>
      <c r="G50" s="127">
        <f t="shared" si="6"/>
        <v>0</v>
      </c>
      <c r="H50" s="127">
        <f t="shared" si="7"/>
        <v>0</v>
      </c>
      <c r="I50" s="127">
        <f t="shared" si="8"/>
        <v>0</v>
      </c>
      <c r="J50" s="134"/>
    </row>
    <row r="51" spans="1:10" ht="27">
      <c r="A51" s="10">
        <v>11</v>
      </c>
      <c r="B51" s="86" t="s">
        <v>1016</v>
      </c>
      <c r="C51" s="82">
        <v>1000</v>
      </c>
      <c r="D51" s="10" t="s">
        <v>22</v>
      </c>
      <c r="E51" s="130"/>
      <c r="F51" s="131"/>
      <c r="G51" s="127">
        <f t="shared" si="6"/>
        <v>0</v>
      </c>
      <c r="H51" s="127">
        <f t="shared" si="7"/>
        <v>0</v>
      </c>
      <c r="I51" s="127">
        <f t="shared" si="8"/>
        <v>0</v>
      </c>
      <c r="J51" s="134"/>
    </row>
    <row r="52" spans="1:10" ht="27">
      <c r="A52" s="10">
        <v>12</v>
      </c>
      <c r="B52" s="86" t="s">
        <v>300</v>
      </c>
      <c r="C52" s="82">
        <v>100</v>
      </c>
      <c r="D52" s="10" t="s">
        <v>22</v>
      </c>
      <c r="E52" s="130"/>
      <c r="F52" s="131"/>
      <c r="G52" s="127">
        <f t="shared" si="6"/>
        <v>0</v>
      </c>
      <c r="H52" s="127">
        <f t="shared" si="7"/>
        <v>0</v>
      </c>
      <c r="I52" s="127">
        <f t="shared" si="8"/>
        <v>0</v>
      </c>
      <c r="J52" s="134"/>
    </row>
    <row r="53" spans="1:10" ht="27">
      <c r="A53" s="10">
        <v>13</v>
      </c>
      <c r="B53" s="86" t="s">
        <v>301</v>
      </c>
      <c r="C53" s="82">
        <v>100</v>
      </c>
      <c r="D53" s="10" t="s">
        <v>22</v>
      </c>
      <c r="E53" s="130"/>
      <c r="F53" s="131"/>
      <c r="G53" s="127">
        <f t="shared" si="6"/>
        <v>0</v>
      </c>
      <c r="H53" s="127">
        <f t="shared" si="7"/>
        <v>0</v>
      </c>
      <c r="I53" s="127">
        <f t="shared" si="8"/>
        <v>0</v>
      </c>
      <c r="J53" s="134"/>
    </row>
    <row r="54" spans="1:10" ht="27">
      <c r="A54" s="10">
        <v>14</v>
      </c>
      <c r="B54" s="86" t="s">
        <v>302</v>
      </c>
      <c r="C54" s="82">
        <v>100</v>
      </c>
      <c r="D54" s="10" t="s">
        <v>22</v>
      </c>
      <c r="E54" s="130"/>
      <c r="F54" s="131"/>
      <c r="G54" s="127">
        <f t="shared" si="6"/>
        <v>0</v>
      </c>
      <c r="H54" s="127">
        <f t="shared" si="7"/>
        <v>0</v>
      </c>
      <c r="I54" s="127">
        <f t="shared" si="8"/>
        <v>0</v>
      </c>
      <c r="J54" s="134"/>
    </row>
    <row r="55" spans="1:10">
      <c r="A55" s="10">
        <v>15</v>
      </c>
      <c r="B55" s="103" t="s">
        <v>411</v>
      </c>
      <c r="C55" s="82">
        <v>50</v>
      </c>
      <c r="D55" s="10" t="s">
        <v>22</v>
      </c>
      <c r="E55" s="130"/>
      <c r="F55" s="131"/>
      <c r="G55" s="127">
        <f t="shared" si="6"/>
        <v>0</v>
      </c>
      <c r="H55" s="127">
        <f t="shared" si="7"/>
        <v>0</v>
      </c>
      <c r="I55" s="127">
        <f t="shared" si="8"/>
        <v>0</v>
      </c>
      <c r="J55" s="134"/>
    </row>
    <row r="56" spans="1:10">
      <c r="A56" s="10">
        <v>16</v>
      </c>
      <c r="B56" s="92" t="s">
        <v>303</v>
      </c>
      <c r="C56" s="82">
        <v>10</v>
      </c>
      <c r="D56" s="10" t="s">
        <v>22</v>
      </c>
      <c r="E56" s="130"/>
      <c r="F56" s="131"/>
      <c r="G56" s="127">
        <f t="shared" si="6"/>
        <v>0</v>
      </c>
      <c r="H56" s="127">
        <f t="shared" si="7"/>
        <v>0</v>
      </c>
      <c r="I56" s="127">
        <f t="shared" si="8"/>
        <v>0</v>
      </c>
      <c r="J56" s="134"/>
    </row>
    <row r="57" spans="1:10">
      <c r="A57" s="10">
        <v>17</v>
      </c>
      <c r="B57" s="92" t="s">
        <v>1017</v>
      </c>
      <c r="C57" s="82">
        <v>4</v>
      </c>
      <c r="D57" s="10" t="s">
        <v>22</v>
      </c>
      <c r="E57" s="130"/>
      <c r="F57" s="131"/>
      <c r="G57" s="127">
        <f t="shared" si="6"/>
        <v>0</v>
      </c>
      <c r="H57" s="127">
        <f t="shared" si="7"/>
        <v>0</v>
      </c>
      <c r="I57" s="127">
        <f t="shared" si="8"/>
        <v>0</v>
      </c>
      <c r="J57" s="134"/>
    </row>
    <row r="58" spans="1:10">
      <c r="A58" s="10">
        <v>18</v>
      </c>
      <c r="B58" s="87" t="s">
        <v>412</v>
      </c>
      <c r="C58" s="82">
        <v>50</v>
      </c>
      <c r="D58" s="10" t="s">
        <v>22</v>
      </c>
      <c r="E58" s="130"/>
      <c r="F58" s="131"/>
      <c r="G58" s="127">
        <f t="shared" si="6"/>
        <v>0</v>
      </c>
      <c r="H58" s="127">
        <f t="shared" si="7"/>
        <v>0</v>
      </c>
      <c r="I58" s="127">
        <f t="shared" si="8"/>
        <v>0</v>
      </c>
      <c r="J58" s="134"/>
    </row>
    <row r="59" spans="1:10">
      <c r="A59" s="10">
        <v>19</v>
      </c>
      <c r="B59" s="103" t="s">
        <v>304</v>
      </c>
      <c r="C59" s="82">
        <v>30</v>
      </c>
      <c r="D59" s="10" t="s">
        <v>22</v>
      </c>
      <c r="E59" s="130"/>
      <c r="F59" s="131"/>
      <c r="G59" s="127">
        <f t="shared" si="6"/>
        <v>0</v>
      </c>
      <c r="H59" s="127">
        <f t="shared" si="7"/>
        <v>0</v>
      </c>
      <c r="I59" s="127">
        <f t="shared" si="8"/>
        <v>0</v>
      </c>
      <c r="J59" s="134"/>
    </row>
    <row r="60" spans="1:10">
      <c r="A60" s="10">
        <v>20</v>
      </c>
      <c r="B60" s="87" t="s">
        <v>305</v>
      </c>
      <c r="C60" s="82">
        <v>5</v>
      </c>
      <c r="D60" s="10" t="s">
        <v>22</v>
      </c>
      <c r="E60" s="130"/>
      <c r="F60" s="131"/>
      <c r="G60" s="127">
        <f t="shared" si="6"/>
        <v>0</v>
      </c>
      <c r="H60" s="127">
        <f t="shared" si="7"/>
        <v>0</v>
      </c>
      <c r="I60" s="127">
        <f t="shared" si="8"/>
        <v>0</v>
      </c>
      <c r="J60" s="134"/>
    </row>
    <row r="61" spans="1:10">
      <c r="A61" s="10">
        <v>21</v>
      </c>
      <c r="B61" s="87" t="s">
        <v>413</v>
      </c>
      <c r="C61" s="82">
        <v>100</v>
      </c>
      <c r="D61" s="10" t="s">
        <v>22</v>
      </c>
      <c r="E61" s="130"/>
      <c r="F61" s="131"/>
      <c r="G61" s="127">
        <f t="shared" si="6"/>
        <v>0</v>
      </c>
      <c r="H61" s="127">
        <f t="shared" si="7"/>
        <v>0</v>
      </c>
      <c r="I61" s="127">
        <f t="shared" si="8"/>
        <v>0</v>
      </c>
      <c r="J61" s="134"/>
    </row>
    <row r="62" spans="1:10" ht="40.5">
      <c r="A62" s="10">
        <v>22</v>
      </c>
      <c r="B62" s="87" t="s">
        <v>414</v>
      </c>
      <c r="C62" s="82">
        <v>100</v>
      </c>
      <c r="D62" s="10" t="s">
        <v>22</v>
      </c>
      <c r="E62" s="130"/>
      <c r="F62" s="131"/>
      <c r="G62" s="127">
        <f t="shared" si="6"/>
        <v>0</v>
      </c>
      <c r="H62" s="127">
        <f t="shared" si="7"/>
        <v>0</v>
      </c>
      <c r="I62" s="127">
        <f t="shared" si="8"/>
        <v>0</v>
      </c>
      <c r="J62" s="134"/>
    </row>
    <row r="63" spans="1:10" ht="40.5">
      <c r="A63" s="10">
        <v>23</v>
      </c>
      <c r="B63" s="87" t="s">
        <v>415</v>
      </c>
      <c r="C63" s="82">
        <v>100</v>
      </c>
      <c r="D63" s="10" t="s">
        <v>22</v>
      </c>
      <c r="E63" s="130"/>
      <c r="F63" s="131"/>
      <c r="G63" s="127">
        <f t="shared" si="6"/>
        <v>0</v>
      </c>
      <c r="H63" s="127">
        <f t="shared" si="7"/>
        <v>0</v>
      </c>
      <c r="I63" s="127">
        <f t="shared" si="8"/>
        <v>0</v>
      </c>
      <c r="J63" s="134"/>
    </row>
    <row r="64" spans="1:10" ht="27">
      <c r="A64" s="10">
        <v>24</v>
      </c>
      <c r="B64" s="86" t="s">
        <v>306</v>
      </c>
      <c r="C64" s="82">
        <v>5</v>
      </c>
      <c r="D64" s="10" t="s">
        <v>22</v>
      </c>
      <c r="E64" s="130"/>
      <c r="F64" s="131"/>
      <c r="G64" s="127">
        <f t="shared" si="6"/>
        <v>0</v>
      </c>
      <c r="H64" s="127">
        <f t="shared" si="7"/>
        <v>0</v>
      </c>
      <c r="I64" s="127">
        <f t="shared" si="8"/>
        <v>0</v>
      </c>
      <c r="J64" s="134"/>
    </row>
    <row r="65" spans="1:10" ht="40.5">
      <c r="A65" s="10">
        <v>25</v>
      </c>
      <c r="B65" s="86" t="s">
        <v>1027</v>
      </c>
      <c r="C65" s="82">
        <v>100</v>
      </c>
      <c r="D65" s="10" t="s">
        <v>22</v>
      </c>
      <c r="E65" s="130"/>
      <c r="F65" s="131"/>
      <c r="G65" s="127">
        <f t="shared" si="6"/>
        <v>0</v>
      </c>
      <c r="H65" s="127">
        <f t="shared" si="7"/>
        <v>0</v>
      </c>
      <c r="I65" s="127">
        <f t="shared" si="8"/>
        <v>0</v>
      </c>
      <c r="J65" s="134"/>
    </row>
    <row r="66" spans="1:10" ht="40.5">
      <c r="A66" s="10">
        <v>26</v>
      </c>
      <c r="B66" s="86" t="s">
        <v>307</v>
      </c>
      <c r="C66" s="82">
        <v>100</v>
      </c>
      <c r="D66" s="10" t="s">
        <v>22</v>
      </c>
      <c r="E66" s="130"/>
      <c r="F66" s="131"/>
      <c r="G66" s="127">
        <f t="shared" si="6"/>
        <v>0</v>
      </c>
      <c r="H66" s="127">
        <f t="shared" si="7"/>
        <v>0</v>
      </c>
      <c r="I66" s="127">
        <f t="shared" si="8"/>
        <v>0</v>
      </c>
      <c r="J66" s="134"/>
    </row>
    <row r="67" spans="1:10" ht="40.5">
      <c r="A67" s="10">
        <v>27</v>
      </c>
      <c r="B67" s="86" t="s">
        <v>416</v>
      </c>
      <c r="C67" s="82">
        <v>50</v>
      </c>
      <c r="D67" s="10" t="s">
        <v>22</v>
      </c>
      <c r="E67" s="130"/>
      <c r="F67" s="131"/>
      <c r="G67" s="127">
        <f t="shared" si="6"/>
        <v>0</v>
      </c>
      <c r="H67" s="127">
        <f t="shared" si="7"/>
        <v>0</v>
      </c>
      <c r="I67" s="127">
        <f t="shared" si="8"/>
        <v>0</v>
      </c>
      <c r="J67" s="134"/>
    </row>
    <row r="68" spans="1:10" ht="27">
      <c r="A68" s="10">
        <v>28</v>
      </c>
      <c r="B68" s="87" t="s">
        <v>417</v>
      </c>
      <c r="C68" s="82">
        <v>100</v>
      </c>
      <c r="D68" s="10" t="s">
        <v>22</v>
      </c>
      <c r="E68" s="130"/>
      <c r="F68" s="131"/>
      <c r="G68" s="127">
        <f t="shared" si="6"/>
        <v>0</v>
      </c>
      <c r="H68" s="127">
        <f t="shared" si="7"/>
        <v>0</v>
      </c>
      <c r="I68" s="127">
        <f t="shared" si="8"/>
        <v>0</v>
      </c>
      <c r="J68" s="134"/>
    </row>
    <row r="69" spans="1:10" ht="27">
      <c r="A69" s="10">
        <v>29</v>
      </c>
      <c r="B69" s="87" t="s">
        <v>418</v>
      </c>
      <c r="C69" s="82">
        <v>150</v>
      </c>
      <c r="D69" s="10" t="s">
        <v>22</v>
      </c>
      <c r="E69" s="130"/>
      <c r="F69" s="131"/>
      <c r="G69" s="127">
        <f t="shared" si="6"/>
        <v>0</v>
      </c>
      <c r="H69" s="127">
        <f t="shared" si="7"/>
        <v>0</v>
      </c>
      <c r="I69" s="127">
        <f t="shared" si="8"/>
        <v>0</v>
      </c>
      <c r="J69" s="134"/>
    </row>
    <row r="70" spans="1:10" ht="27">
      <c r="A70" s="10">
        <v>30</v>
      </c>
      <c r="B70" s="87" t="s">
        <v>419</v>
      </c>
      <c r="C70" s="82">
        <v>80</v>
      </c>
      <c r="D70" s="10" t="s">
        <v>22</v>
      </c>
      <c r="E70" s="130"/>
      <c r="F70" s="131"/>
      <c r="G70" s="127">
        <f t="shared" si="6"/>
        <v>0</v>
      </c>
      <c r="H70" s="127">
        <f t="shared" si="7"/>
        <v>0</v>
      </c>
      <c r="I70" s="127">
        <f t="shared" si="8"/>
        <v>0</v>
      </c>
      <c r="J70" s="134"/>
    </row>
    <row r="71" spans="1:10">
      <c r="A71" s="10">
        <v>31</v>
      </c>
      <c r="B71" s="87" t="s">
        <v>420</v>
      </c>
      <c r="C71" s="82">
        <v>40</v>
      </c>
      <c r="D71" s="10" t="s">
        <v>22</v>
      </c>
      <c r="E71" s="130"/>
      <c r="F71" s="131"/>
      <c r="G71" s="127">
        <f t="shared" si="6"/>
        <v>0</v>
      </c>
      <c r="H71" s="127">
        <f t="shared" si="7"/>
        <v>0</v>
      </c>
      <c r="I71" s="127">
        <f t="shared" si="8"/>
        <v>0</v>
      </c>
      <c r="J71" s="134"/>
    </row>
    <row r="72" spans="1:10" ht="27">
      <c r="A72" s="10">
        <v>32</v>
      </c>
      <c r="B72" s="87" t="s">
        <v>308</v>
      </c>
      <c r="C72" s="82">
        <v>20</v>
      </c>
      <c r="D72" s="10" t="s">
        <v>22</v>
      </c>
      <c r="E72" s="130"/>
      <c r="F72" s="131"/>
      <c r="G72" s="127">
        <f t="shared" si="6"/>
        <v>0</v>
      </c>
      <c r="H72" s="127">
        <f t="shared" si="7"/>
        <v>0</v>
      </c>
      <c r="I72" s="127">
        <f t="shared" si="8"/>
        <v>0</v>
      </c>
      <c r="J72" s="134"/>
    </row>
    <row r="73" spans="1:10">
      <c r="A73" s="10"/>
      <c r="B73" s="16" t="s">
        <v>309</v>
      </c>
      <c r="C73" s="17" t="s">
        <v>16</v>
      </c>
      <c r="D73" s="17" t="s">
        <v>16</v>
      </c>
      <c r="E73" s="17" t="s">
        <v>16</v>
      </c>
      <c r="F73" s="18" t="s">
        <v>16</v>
      </c>
      <c r="G73" s="128">
        <f>SUM(G41:G72)</f>
        <v>0</v>
      </c>
      <c r="H73" s="128">
        <f>SUM(H41:H72)</f>
        <v>0</v>
      </c>
      <c r="I73" s="128">
        <f>SUM(I41:I72)</f>
        <v>0</v>
      </c>
      <c r="J73" s="129">
        <f>SUM(J41:J72)</f>
        <v>0</v>
      </c>
    </row>
    <row r="74" spans="1:10">
      <c r="A74" s="172" t="s">
        <v>948</v>
      </c>
      <c r="B74" s="173"/>
      <c r="C74" s="173"/>
      <c r="D74" s="173"/>
      <c r="E74" s="173"/>
      <c r="F74" s="173"/>
      <c r="G74" s="173"/>
      <c r="H74" s="173"/>
      <c r="I74" s="173"/>
      <c r="J74" s="173"/>
    </row>
    <row r="75" spans="1:10" ht="27">
      <c r="A75" s="10">
        <v>1</v>
      </c>
      <c r="B75" s="86" t="s">
        <v>386</v>
      </c>
      <c r="C75" s="82">
        <v>50</v>
      </c>
      <c r="D75" s="31" t="s">
        <v>22</v>
      </c>
      <c r="E75" s="130"/>
      <c r="F75" s="131"/>
      <c r="G75" s="127">
        <f t="shared" ref="G75:G77" si="9">C75*ROUND(F75, 4)</f>
        <v>0</v>
      </c>
      <c r="H75" s="127">
        <f t="shared" ref="H75:H77" si="10">G75*0.095</f>
        <v>0</v>
      </c>
      <c r="I75" s="127">
        <f t="shared" ref="I75:I77" si="11">G75+H75</f>
        <v>0</v>
      </c>
      <c r="J75" s="136" t="s">
        <v>1111</v>
      </c>
    </row>
    <row r="76" spans="1:10" ht="27">
      <c r="A76" s="10">
        <v>2</v>
      </c>
      <c r="B76" s="86" t="s">
        <v>388</v>
      </c>
      <c r="C76" s="82">
        <v>50</v>
      </c>
      <c r="D76" s="31" t="s">
        <v>22</v>
      </c>
      <c r="E76" s="130"/>
      <c r="F76" s="131"/>
      <c r="G76" s="127">
        <f t="shared" si="9"/>
        <v>0</v>
      </c>
      <c r="H76" s="127">
        <f t="shared" si="10"/>
        <v>0</v>
      </c>
      <c r="I76" s="127">
        <f t="shared" si="11"/>
        <v>0</v>
      </c>
      <c r="J76" s="136" t="s">
        <v>1111</v>
      </c>
    </row>
    <row r="77" spans="1:10" ht="27">
      <c r="A77" s="10">
        <v>3</v>
      </c>
      <c r="B77" s="86" t="s">
        <v>387</v>
      </c>
      <c r="C77" s="82">
        <v>150</v>
      </c>
      <c r="D77" s="31" t="s">
        <v>22</v>
      </c>
      <c r="E77" s="130"/>
      <c r="F77" s="131"/>
      <c r="G77" s="127">
        <f t="shared" si="9"/>
        <v>0</v>
      </c>
      <c r="H77" s="127">
        <f t="shared" si="10"/>
        <v>0</v>
      </c>
      <c r="I77" s="127">
        <f t="shared" si="11"/>
        <v>0</v>
      </c>
      <c r="J77" s="136" t="s">
        <v>1111</v>
      </c>
    </row>
    <row r="78" spans="1:10">
      <c r="A78" s="15"/>
      <c r="B78" s="16" t="s">
        <v>314</v>
      </c>
      <c r="C78" s="17" t="s">
        <v>16</v>
      </c>
      <c r="D78" s="17" t="s">
        <v>16</v>
      </c>
      <c r="E78" s="17" t="s">
        <v>16</v>
      </c>
      <c r="F78" s="18" t="s">
        <v>16</v>
      </c>
      <c r="G78" s="128">
        <f>SUM(G75:G77)</f>
        <v>0</v>
      </c>
      <c r="H78" s="128">
        <f>SUM(H75:H77)</f>
        <v>0</v>
      </c>
      <c r="I78" s="128">
        <f>SUM(I75:I77)</f>
        <v>0</v>
      </c>
      <c r="J78" s="129">
        <f>SUM(J75:J77)</f>
        <v>0</v>
      </c>
    </row>
    <row r="79" spans="1:10" ht="23.1" customHeight="1">
      <c r="A79" s="185" t="s">
        <v>61</v>
      </c>
      <c r="B79" s="185"/>
      <c r="C79" s="185"/>
      <c r="D79" s="185"/>
      <c r="E79" s="185"/>
      <c r="F79" s="185"/>
      <c r="G79" s="185"/>
      <c r="H79" s="185"/>
      <c r="I79" s="185"/>
      <c r="J79" s="185"/>
    </row>
    <row r="80" spans="1:10" ht="23.1" customHeight="1">
      <c r="A80" s="183" t="s">
        <v>62</v>
      </c>
      <c r="B80" s="184"/>
      <c r="C80" s="184"/>
      <c r="D80" s="184"/>
      <c r="E80" s="184"/>
      <c r="F80" s="184"/>
      <c r="G80" s="184"/>
      <c r="H80" s="184"/>
      <c r="I80" s="184"/>
      <c r="J80" s="184"/>
    </row>
    <row r="81" spans="1:10" ht="23.1" customHeight="1">
      <c r="A81" s="21" t="s">
        <v>63</v>
      </c>
      <c r="B81" s="3"/>
      <c r="C81" s="3"/>
      <c r="D81" s="3"/>
      <c r="E81" s="3"/>
      <c r="F81" s="3"/>
      <c r="G81" s="3"/>
      <c r="H81" s="3"/>
      <c r="I81" s="3"/>
      <c r="J81" s="3"/>
    </row>
    <row r="82" spans="1:10" ht="23.1" customHeight="1">
      <c r="A82" s="183" t="s">
        <v>64</v>
      </c>
      <c r="B82" s="183"/>
      <c r="C82" s="183"/>
      <c r="D82" s="183"/>
      <c r="E82" s="183"/>
      <c r="F82" s="183"/>
      <c r="G82" s="183"/>
      <c r="H82" s="183"/>
      <c r="I82" s="183"/>
      <c r="J82" s="183"/>
    </row>
    <row r="83" spans="1:10" ht="23.1" customHeight="1">
      <c r="A83" s="183" t="s">
        <v>65</v>
      </c>
      <c r="B83" s="183"/>
      <c r="C83" s="183"/>
      <c r="D83" s="183"/>
      <c r="E83" s="183"/>
      <c r="F83" s="183"/>
      <c r="G83" s="183"/>
      <c r="H83" s="183"/>
      <c r="I83" s="183"/>
      <c r="J83" s="183"/>
    </row>
    <row r="84" spans="1:10" ht="23.1" customHeight="1">
      <c r="A84" s="21" t="s">
        <v>66</v>
      </c>
      <c r="B84" s="22"/>
      <c r="C84" s="22"/>
      <c r="D84" s="22"/>
      <c r="E84" s="22"/>
      <c r="F84" s="22"/>
      <c r="G84" s="22"/>
      <c r="H84" s="22"/>
      <c r="I84" s="22"/>
      <c r="J84" s="22"/>
    </row>
    <row r="85" spans="1:10" ht="23.1" customHeight="1">
      <c r="A85" s="21" t="s">
        <v>67</v>
      </c>
      <c r="B85" s="22"/>
      <c r="C85" s="22"/>
      <c r="D85" s="22"/>
      <c r="E85" s="22"/>
      <c r="F85" s="22"/>
      <c r="G85" s="22"/>
      <c r="H85" s="22"/>
      <c r="I85" s="22"/>
      <c r="J85" s="22"/>
    </row>
    <row r="86" spans="1:10" ht="22.5" customHeight="1">
      <c r="A86" s="183" t="s">
        <v>68</v>
      </c>
      <c r="B86" s="184"/>
      <c r="C86" s="184"/>
      <c r="D86" s="184"/>
      <c r="E86" s="184"/>
      <c r="F86" s="184"/>
      <c r="G86" s="184"/>
      <c r="H86" s="184"/>
      <c r="I86" s="184"/>
      <c r="J86" s="184"/>
    </row>
    <row r="87" spans="1:10" ht="24.75" customHeight="1">
      <c r="A87" s="183" t="s">
        <v>69</v>
      </c>
      <c r="B87" s="183"/>
      <c r="C87" s="183"/>
      <c r="D87" s="183"/>
      <c r="E87" s="183"/>
      <c r="F87" s="183"/>
      <c r="G87" s="183"/>
      <c r="H87" s="183"/>
      <c r="I87" s="183"/>
      <c r="J87" s="183"/>
    </row>
    <row r="88" spans="1:10" ht="23.1" customHeight="1">
      <c r="A88" s="23" t="s">
        <v>70</v>
      </c>
      <c r="B88" s="24"/>
      <c r="C88" s="23"/>
      <c r="D88" s="23"/>
      <c r="E88" s="23"/>
      <c r="F88" s="23"/>
      <c r="G88" s="23"/>
      <c r="H88" s="23"/>
      <c r="I88" s="23"/>
      <c r="J88" s="23"/>
    </row>
    <row r="89" spans="1:10" ht="46.9" customHeight="1"/>
  </sheetData>
  <mergeCells count="13">
    <mergeCell ref="A40:J40"/>
    <mergeCell ref="A1:C1"/>
    <mergeCell ref="F1:J1"/>
    <mergeCell ref="A2:E2"/>
    <mergeCell ref="F2:J2"/>
    <mergeCell ref="A5:J5"/>
    <mergeCell ref="A87:J87"/>
    <mergeCell ref="A74:J74"/>
    <mergeCell ref="A79:J79"/>
    <mergeCell ref="A80:J80"/>
    <mergeCell ref="A82:J82"/>
    <mergeCell ref="A83:J83"/>
    <mergeCell ref="A86:J86"/>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38 J41:J72" xr:uid="{D6F070F5-439A-48A1-AD33-F52813251312}">
      <formula1>1</formula1>
    </dataValidation>
    <dataValidation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J75:J77" xr:uid="{9E54877C-BF8F-47C9-9B99-41936BE5965A}"/>
  </dataValidation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9E0A1-C2BA-46AF-93AD-2C890322827E}">
  <dimension ref="A1:J40"/>
  <sheetViews>
    <sheetView topLeftCell="A25" zoomScaleNormal="100" workbookViewId="0">
      <selection activeCell="A22" sqref="A22:J22"/>
    </sheetView>
  </sheetViews>
  <sheetFormatPr defaultRowHeight="14.25"/>
  <cols>
    <col min="2" max="2" width="33.25" customWidth="1"/>
    <col min="4" max="4" width="4.375" customWidth="1"/>
    <col min="5" max="5" width="16.875" customWidth="1"/>
    <col min="6" max="6" width="11.625" customWidth="1"/>
  </cols>
  <sheetData>
    <row r="1" spans="1:10" ht="15">
      <c r="A1" s="174"/>
      <c r="B1" s="174"/>
      <c r="C1" s="174"/>
      <c r="D1" s="1"/>
      <c r="E1" s="2"/>
      <c r="F1" s="175" t="s">
        <v>71</v>
      </c>
      <c r="G1" s="176"/>
      <c r="H1" s="176"/>
      <c r="I1" s="176"/>
      <c r="J1" s="176"/>
    </row>
    <row r="2" spans="1:10">
      <c r="A2" s="177" t="s">
        <v>0</v>
      </c>
      <c r="B2" s="177"/>
      <c r="C2" s="177"/>
      <c r="D2" s="177"/>
      <c r="E2" s="177"/>
      <c r="F2" s="177"/>
      <c r="G2" s="177"/>
      <c r="H2" s="177"/>
      <c r="I2" s="177"/>
      <c r="J2" s="177"/>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c r="A5" s="172" t="s">
        <v>949</v>
      </c>
      <c r="B5" s="173"/>
      <c r="C5" s="173"/>
      <c r="D5" s="173"/>
      <c r="E5" s="173"/>
      <c r="F5" s="173"/>
      <c r="G5" s="173"/>
      <c r="H5" s="173"/>
      <c r="I5" s="173"/>
      <c r="J5" s="173"/>
    </row>
    <row r="6" spans="1:10" ht="36" customHeight="1">
      <c r="A6" s="10">
        <v>1</v>
      </c>
      <c r="B6" s="99" t="s">
        <v>1018</v>
      </c>
      <c r="C6" s="31">
        <v>250</v>
      </c>
      <c r="D6" s="10" t="s">
        <v>15</v>
      </c>
      <c r="E6" s="130"/>
      <c r="F6" s="131"/>
      <c r="G6" s="127">
        <f t="shared" ref="G6" si="0">C6*ROUND(F6, 4)</f>
        <v>0</v>
      </c>
      <c r="H6" s="127">
        <f t="shared" ref="H6" si="1">G6*0.095</f>
        <v>0</v>
      </c>
      <c r="I6" s="127">
        <f t="shared" ref="I6" si="2">G6+H6</f>
        <v>0</v>
      </c>
      <c r="J6" s="134"/>
    </row>
    <row r="7" spans="1:10" ht="27">
      <c r="A7" s="10">
        <v>2</v>
      </c>
      <c r="B7" s="99" t="s">
        <v>1019</v>
      </c>
      <c r="C7" s="31">
        <v>1000</v>
      </c>
      <c r="D7" s="10" t="s">
        <v>15</v>
      </c>
      <c r="E7" s="130"/>
      <c r="F7" s="131"/>
      <c r="G7" s="127">
        <f t="shared" ref="G7:G20" si="3">C7*ROUND(F7, 4)</f>
        <v>0</v>
      </c>
      <c r="H7" s="127">
        <f>G7*0.095</f>
        <v>0</v>
      </c>
      <c r="I7" s="127">
        <f t="shared" ref="I7:I20" si="4">G7+H7</f>
        <v>0</v>
      </c>
      <c r="J7" s="134"/>
    </row>
    <row r="8" spans="1:10" ht="27">
      <c r="A8" s="10">
        <v>3</v>
      </c>
      <c r="B8" s="99" t="s">
        <v>1020</v>
      </c>
      <c r="C8" s="31">
        <v>150</v>
      </c>
      <c r="D8" s="10" t="s">
        <v>15</v>
      </c>
      <c r="E8" s="130"/>
      <c r="F8" s="131"/>
      <c r="G8" s="127">
        <f t="shared" si="3"/>
        <v>0</v>
      </c>
      <c r="H8" s="127">
        <f t="shared" ref="H8:H20" si="5">G8*0.095</f>
        <v>0</v>
      </c>
      <c r="I8" s="127">
        <f t="shared" si="4"/>
        <v>0</v>
      </c>
      <c r="J8" s="134"/>
    </row>
    <row r="9" spans="1:10" ht="27">
      <c r="A9" s="10">
        <v>4</v>
      </c>
      <c r="B9" s="99" t="s">
        <v>1021</v>
      </c>
      <c r="C9" s="31">
        <v>50</v>
      </c>
      <c r="D9" s="10" t="s">
        <v>15</v>
      </c>
      <c r="E9" s="130"/>
      <c r="F9" s="131"/>
      <c r="G9" s="127">
        <f t="shared" si="3"/>
        <v>0</v>
      </c>
      <c r="H9" s="127">
        <f t="shared" si="5"/>
        <v>0</v>
      </c>
      <c r="I9" s="127">
        <f t="shared" si="4"/>
        <v>0</v>
      </c>
      <c r="J9" s="134"/>
    </row>
    <row r="10" spans="1:10" ht="27">
      <c r="A10" s="10">
        <v>5</v>
      </c>
      <c r="B10" s="99" t="s">
        <v>1022</v>
      </c>
      <c r="C10" s="31">
        <v>50</v>
      </c>
      <c r="D10" s="10" t="s">
        <v>15</v>
      </c>
      <c r="E10" s="130"/>
      <c r="F10" s="131"/>
      <c r="G10" s="127">
        <f t="shared" si="3"/>
        <v>0</v>
      </c>
      <c r="H10" s="127">
        <f t="shared" si="5"/>
        <v>0</v>
      </c>
      <c r="I10" s="127">
        <f t="shared" si="4"/>
        <v>0</v>
      </c>
      <c r="J10" s="134"/>
    </row>
    <row r="11" spans="1:10" ht="27">
      <c r="A11" s="10">
        <v>6</v>
      </c>
      <c r="B11" s="99" t="s">
        <v>1023</v>
      </c>
      <c r="C11" s="31">
        <v>900</v>
      </c>
      <c r="D11" s="10" t="s">
        <v>15</v>
      </c>
      <c r="E11" s="130"/>
      <c r="F11" s="131"/>
      <c r="G11" s="127">
        <f t="shared" si="3"/>
        <v>0</v>
      </c>
      <c r="H11" s="127">
        <f t="shared" si="5"/>
        <v>0</v>
      </c>
      <c r="I11" s="127">
        <f t="shared" si="4"/>
        <v>0</v>
      </c>
      <c r="J11" s="134"/>
    </row>
    <row r="12" spans="1:10" ht="40.5">
      <c r="A12" s="10">
        <v>7</v>
      </c>
      <c r="B12" s="99" t="s">
        <v>1024</v>
      </c>
      <c r="C12" s="31">
        <v>20</v>
      </c>
      <c r="D12" s="10" t="s">
        <v>15</v>
      </c>
      <c r="E12" s="130"/>
      <c r="F12" s="131"/>
      <c r="G12" s="127">
        <f t="shared" si="3"/>
        <v>0</v>
      </c>
      <c r="H12" s="127">
        <f t="shared" si="5"/>
        <v>0</v>
      </c>
      <c r="I12" s="127">
        <f t="shared" si="4"/>
        <v>0</v>
      </c>
      <c r="J12" s="134"/>
    </row>
    <row r="13" spans="1:10" ht="27">
      <c r="A13" s="10">
        <v>8</v>
      </c>
      <c r="B13" s="87" t="s">
        <v>1025</v>
      </c>
      <c r="C13" s="31">
        <v>400</v>
      </c>
      <c r="D13" s="10" t="s">
        <v>15</v>
      </c>
      <c r="E13" s="130"/>
      <c r="F13" s="131"/>
      <c r="G13" s="127">
        <f t="shared" si="3"/>
        <v>0</v>
      </c>
      <c r="H13" s="127">
        <f t="shared" si="5"/>
        <v>0</v>
      </c>
      <c r="I13" s="127">
        <f t="shared" si="4"/>
        <v>0</v>
      </c>
      <c r="J13" s="134"/>
    </row>
    <row r="14" spans="1:10" ht="27">
      <c r="A14" s="10">
        <v>9</v>
      </c>
      <c r="B14" s="87" t="s">
        <v>310</v>
      </c>
      <c r="C14" s="102">
        <v>300</v>
      </c>
      <c r="D14" s="10" t="s">
        <v>15</v>
      </c>
      <c r="E14" s="130"/>
      <c r="F14" s="131"/>
      <c r="G14" s="127">
        <f t="shared" si="3"/>
        <v>0</v>
      </c>
      <c r="H14" s="127">
        <f t="shared" si="5"/>
        <v>0</v>
      </c>
      <c r="I14" s="127">
        <f t="shared" si="4"/>
        <v>0</v>
      </c>
      <c r="J14" s="145"/>
    </row>
    <row r="15" spans="1:10">
      <c r="A15" s="10">
        <v>10</v>
      </c>
      <c r="B15" s="104" t="s">
        <v>311</v>
      </c>
      <c r="C15" s="102">
        <v>10</v>
      </c>
      <c r="D15" s="10" t="s">
        <v>15</v>
      </c>
      <c r="E15" s="130"/>
      <c r="F15" s="131"/>
      <c r="G15" s="127">
        <f t="shared" si="3"/>
        <v>0</v>
      </c>
      <c r="H15" s="127">
        <f t="shared" si="5"/>
        <v>0</v>
      </c>
      <c r="I15" s="127">
        <f t="shared" si="4"/>
        <v>0</v>
      </c>
      <c r="J15" s="145"/>
    </row>
    <row r="16" spans="1:10">
      <c r="A16" s="10">
        <v>11</v>
      </c>
      <c r="B16" s="87" t="s">
        <v>312</v>
      </c>
      <c r="C16" s="105">
        <v>60</v>
      </c>
      <c r="D16" s="10" t="s">
        <v>15</v>
      </c>
      <c r="E16" s="130"/>
      <c r="F16" s="131"/>
      <c r="G16" s="127">
        <f t="shared" si="3"/>
        <v>0</v>
      </c>
      <c r="H16" s="127">
        <f t="shared" si="5"/>
        <v>0</v>
      </c>
      <c r="I16" s="127">
        <f t="shared" si="4"/>
        <v>0</v>
      </c>
      <c r="J16" s="146"/>
    </row>
    <row r="17" spans="1:10" ht="27">
      <c r="A17" s="10">
        <v>12</v>
      </c>
      <c r="B17" s="87" t="s">
        <v>1026</v>
      </c>
      <c r="C17" s="105">
        <v>200</v>
      </c>
      <c r="D17" s="10" t="s">
        <v>15</v>
      </c>
      <c r="E17" s="130"/>
      <c r="F17" s="131"/>
      <c r="G17" s="127">
        <f t="shared" si="3"/>
        <v>0</v>
      </c>
      <c r="H17" s="127">
        <f t="shared" si="5"/>
        <v>0</v>
      </c>
      <c r="I17" s="127">
        <f t="shared" si="4"/>
        <v>0</v>
      </c>
      <c r="J17" s="146"/>
    </row>
    <row r="18" spans="1:10">
      <c r="A18" s="10">
        <v>13</v>
      </c>
      <c r="B18" s="87" t="s">
        <v>421</v>
      </c>
      <c r="C18" s="105">
        <v>300</v>
      </c>
      <c r="D18" s="10" t="s">
        <v>15</v>
      </c>
      <c r="E18" s="130"/>
      <c r="F18" s="131"/>
      <c r="G18" s="127">
        <f t="shared" si="3"/>
        <v>0</v>
      </c>
      <c r="H18" s="127">
        <f t="shared" si="5"/>
        <v>0</v>
      </c>
      <c r="I18" s="127">
        <f t="shared" si="4"/>
        <v>0</v>
      </c>
      <c r="J18" s="146"/>
    </row>
    <row r="19" spans="1:10">
      <c r="A19" s="10">
        <v>14</v>
      </c>
      <c r="B19" s="87" t="s">
        <v>422</v>
      </c>
      <c r="C19" s="105">
        <v>1000</v>
      </c>
      <c r="D19" s="10" t="s">
        <v>15</v>
      </c>
      <c r="E19" s="130"/>
      <c r="F19" s="131"/>
      <c r="G19" s="127">
        <f t="shared" si="3"/>
        <v>0</v>
      </c>
      <c r="H19" s="127">
        <f t="shared" si="5"/>
        <v>0</v>
      </c>
      <c r="I19" s="127">
        <f t="shared" si="4"/>
        <v>0</v>
      </c>
      <c r="J19" s="146"/>
    </row>
    <row r="20" spans="1:10">
      <c r="A20" s="10">
        <v>15</v>
      </c>
      <c r="B20" s="106" t="s">
        <v>313</v>
      </c>
      <c r="C20" s="105">
        <v>3000</v>
      </c>
      <c r="D20" s="10" t="s">
        <v>15</v>
      </c>
      <c r="E20" s="130"/>
      <c r="F20" s="131"/>
      <c r="G20" s="127">
        <f t="shared" si="3"/>
        <v>0</v>
      </c>
      <c r="H20" s="127">
        <f t="shared" si="5"/>
        <v>0</v>
      </c>
      <c r="I20" s="127">
        <f t="shared" si="4"/>
        <v>0</v>
      </c>
      <c r="J20" s="146"/>
    </row>
    <row r="21" spans="1:10">
      <c r="A21" s="15"/>
      <c r="B21" s="43" t="s">
        <v>316</v>
      </c>
      <c r="C21" s="17" t="s">
        <v>16</v>
      </c>
      <c r="D21" s="17" t="s">
        <v>16</v>
      </c>
      <c r="E21" s="17" t="s">
        <v>16</v>
      </c>
      <c r="F21" s="18" t="s">
        <v>16</v>
      </c>
      <c r="G21" s="128">
        <f>SUM(G6:G20)</f>
        <v>0</v>
      </c>
      <c r="H21" s="128">
        <f>SUM(H6:H20)</f>
        <v>0</v>
      </c>
      <c r="I21" s="128">
        <f>SUM(I6:I20)</f>
        <v>0</v>
      </c>
      <c r="J21" s="20">
        <f>SUM(J6:J20)</f>
        <v>0</v>
      </c>
    </row>
    <row r="22" spans="1:10">
      <c r="A22" s="172" t="s">
        <v>950</v>
      </c>
      <c r="B22" s="173"/>
      <c r="C22" s="173"/>
      <c r="D22" s="173"/>
      <c r="E22" s="173"/>
      <c r="F22" s="173"/>
      <c r="G22" s="173"/>
      <c r="H22" s="173"/>
      <c r="I22" s="173"/>
      <c r="J22" s="173"/>
    </row>
    <row r="23" spans="1:10">
      <c r="A23" s="10">
        <v>1</v>
      </c>
      <c r="B23" s="99" t="s">
        <v>1028</v>
      </c>
      <c r="C23" s="31">
        <v>100</v>
      </c>
      <c r="D23" s="10" t="s">
        <v>15</v>
      </c>
      <c r="E23" s="130"/>
      <c r="F23" s="131"/>
      <c r="G23" s="13">
        <f t="shared" ref="G23" si="6">C23*ROUND(F23, 4)</f>
        <v>0</v>
      </c>
      <c r="H23" s="13">
        <f t="shared" ref="H23" si="7">G23*0.095</f>
        <v>0</v>
      </c>
      <c r="I23" s="13">
        <f t="shared" ref="I23" si="8">G23+H23</f>
        <v>0</v>
      </c>
      <c r="J23" s="53" t="s">
        <v>16</v>
      </c>
    </row>
    <row r="24" spans="1:10" ht="27">
      <c r="A24" s="10">
        <v>2</v>
      </c>
      <c r="B24" s="99" t="s">
        <v>1029</v>
      </c>
      <c r="C24" s="31">
        <v>1000</v>
      </c>
      <c r="D24" s="10" t="s">
        <v>15</v>
      </c>
      <c r="E24" s="130"/>
      <c r="F24" s="131"/>
      <c r="G24" s="13">
        <f t="shared" ref="G24:G26" si="9">C24*ROUND(F24, 4)</f>
        <v>0</v>
      </c>
      <c r="H24" s="13">
        <f t="shared" ref="H24:H26" si="10">G24*0.095</f>
        <v>0</v>
      </c>
      <c r="I24" s="13">
        <f t="shared" ref="I24:I26" si="11">G24+H24</f>
        <v>0</v>
      </c>
      <c r="J24" s="53" t="s">
        <v>1111</v>
      </c>
    </row>
    <row r="25" spans="1:10" ht="27">
      <c r="A25" s="10">
        <v>3</v>
      </c>
      <c r="B25" s="99" t="s">
        <v>1030</v>
      </c>
      <c r="C25" s="31">
        <v>100</v>
      </c>
      <c r="D25" s="10" t="s">
        <v>15</v>
      </c>
      <c r="E25" s="130"/>
      <c r="F25" s="131"/>
      <c r="G25" s="13">
        <f t="shared" si="9"/>
        <v>0</v>
      </c>
      <c r="H25" s="13">
        <f t="shared" si="10"/>
        <v>0</v>
      </c>
      <c r="I25" s="13">
        <f t="shared" si="11"/>
        <v>0</v>
      </c>
      <c r="J25" s="53" t="s">
        <v>1111</v>
      </c>
    </row>
    <row r="26" spans="1:10" ht="27">
      <c r="A26" s="10">
        <v>4</v>
      </c>
      <c r="B26" s="87" t="s">
        <v>315</v>
      </c>
      <c r="C26" s="31">
        <v>200</v>
      </c>
      <c r="D26" s="10" t="s">
        <v>15</v>
      </c>
      <c r="E26" s="130"/>
      <c r="F26" s="131"/>
      <c r="G26" s="13">
        <f t="shared" si="9"/>
        <v>0</v>
      </c>
      <c r="H26" s="13">
        <f t="shared" si="10"/>
        <v>0</v>
      </c>
      <c r="I26" s="13">
        <f t="shared" si="11"/>
        <v>0</v>
      </c>
      <c r="J26" s="53" t="s">
        <v>1111</v>
      </c>
    </row>
    <row r="27" spans="1:10">
      <c r="A27" s="15"/>
      <c r="B27" s="43" t="s">
        <v>331</v>
      </c>
      <c r="C27" s="17" t="s">
        <v>16</v>
      </c>
      <c r="D27" s="17" t="s">
        <v>16</v>
      </c>
      <c r="E27" s="17" t="s">
        <v>16</v>
      </c>
      <c r="F27" s="18" t="s">
        <v>16</v>
      </c>
      <c r="G27" s="19">
        <f>SUM(G23:G26)</f>
        <v>0</v>
      </c>
      <c r="H27" s="19">
        <f>SUM(H23:H26)</f>
        <v>0</v>
      </c>
      <c r="I27" s="19">
        <f>SUM(I23:I26)</f>
        <v>0</v>
      </c>
      <c r="J27" s="129" t="s">
        <v>16</v>
      </c>
    </row>
    <row r="28" spans="1:10" ht="23.1" customHeight="1">
      <c r="A28" s="54" t="s">
        <v>317</v>
      </c>
      <c r="B28" s="52"/>
      <c r="C28" s="55"/>
      <c r="D28" s="56"/>
      <c r="E28" s="52"/>
      <c r="F28" s="52"/>
      <c r="G28" s="52"/>
      <c r="H28" s="52"/>
      <c r="I28" s="52"/>
      <c r="J28" s="52"/>
    </row>
    <row r="29" spans="1:10" ht="23.1" customHeight="1">
      <c r="A29" s="183" t="s">
        <v>318</v>
      </c>
      <c r="B29" s="183"/>
      <c r="C29" s="183"/>
      <c r="D29" s="183"/>
      <c r="E29" s="183"/>
      <c r="F29" s="183"/>
      <c r="G29" s="183"/>
      <c r="H29" s="183"/>
      <c r="I29" s="183"/>
      <c r="J29" s="183"/>
    </row>
    <row r="30" spans="1:10" ht="15" customHeight="1">
      <c r="A30" s="57" t="s">
        <v>319</v>
      </c>
      <c r="B30" s="57"/>
      <c r="C30" s="57"/>
      <c r="D30" s="57"/>
      <c r="E30" s="57"/>
      <c r="F30" s="57"/>
      <c r="G30" s="57"/>
      <c r="H30" s="57"/>
      <c r="I30" s="57"/>
      <c r="J30" s="57"/>
    </row>
    <row r="31" spans="1:10" ht="23.1" customHeight="1">
      <c r="A31" s="185" t="s">
        <v>61</v>
      </c>
      <c r="B31" s="185"/>
      <c r="C31" s="185"/>
      <c r="D31" s="185"/>
      <c r="E31" s="185"/>
      <c r="F31" s="185"/>
      <c r="G31" s="185"/>
      <c r="H31" s="185"/>
      <c r="I31" s="185"/>
      <c r="J31" s="185"/>
    </row>
    <row r="32" spans="1:10" ht="23.1" customHeight="1">
      <c r="A32" s="183" t="s">
        <v>62</v>
      </c>
      <c r="B32" s="184"/>
      <c r="C32" s="184"/>
      <c r="D32" s="184"/>
      <c r="E32" s="184"/>
      <c r="F32" s="184"/>
      <c r="G32" s="184"/>
      <c r="H32" s="184"/>
      <c r="I32" s="184"/>
      <c r="J32" s="184"/>
    </row>
    <row r="33" spans="1:10" ht="23.1" customHeight="1">
      <c r="A33" s="21" t="s">
        <v>63</v>
      </c>
      <c r="B33" s="3"/>
      <c r="C33" s="3"/>
      <c r="D33" s="3"/>
      <c r="E33" s="3"/>
      <c r="F33" s="3"/>
      <c r="G33" s="3"/>
      <c r="H33" s="3"/>
      <c r="I33" s="3"/>
      <c r="J33" s="3"/>
    </row>
    <row r="34" spans="1:10" ht="23.1" customHeight="1">
      <c r="A34" s="183" t="s">
        <v>64</v>
      </c>
      <c r="B34" s="183"/>
      <c r="C34" s="183"/>
      <c r="D34" s="183"/>
      <c r="E34" s="183"/>
      <c r="F34" s="183"/>
      <c r="G34" s="183"/>
      <c r="H34" s="183"/>
      <c r="I34" s="183"/>
      <c r="J34" s="183"/>
    </row>
    <row r="35" spans="1:10" ht="23.1" customHeight="1">
      <c r="A35" s="183" t="s">
        <v>65</v>
      </c>
      <c r="B35" s="183"/>
      <c r="C35" s="183"/>
      <c r="D35" s="183"/>
      <c r="E35" s="183"/>
      <c r="F35" s="183"/>
      <c r="G35" s="183"/>
      <c r="H35" s="183"/>
      <c r="I35" s="183"/>
      <c r="J35" s="183"/>
    </row>
    <row r="36" spans="1:10" ht="23.1" customHeight="1">
      <c r="A36" s="21" t="s">
        <v>66</v>
      </c>
      <c r="B36" s="22"/>
      <c r="C36" s="22"/>
      <c r="D36" s="22"/>
      <c r="E36" s="22"/>
      <c r="F36" s="22"/>
      <c r="G36" s="22"/>
      <c r="H36" s="22"/>
      <c r="I36" s="22"/>
      <c r="J36" s="22"/>
    </row>
    <row r="37" spans="1:10" ht="23.1" customHeight="1">
      <c r="A37" s="21" t="s">
        <v>67</v>
      </c>
      <c r="B37" s="22"/>
      <c r="C37" s="22"/>
      <c r="D37" s="22"/>
      <c r="E37" s="22"/>
      <c r="F37" s="22"/>
      <c r="G37" s="22"/>
      <c r="H37" s="22"/>
      <c r="I37" s="22"/>
      <c r="J37" s="22"/>
    </row>
    <row r="38" spans="1:10" ht="30" customHeight="1">
      <c r="A38" s="183" t="s">
        <v>68</v>
      </c>
      <c r="B38" s="184"/>
      <c r="C38" s="184"/>
      <c r="D38" s="184"/>
      <c r="E38" s="184"/>
      <c r="F38" s="184"/>
      <c r="G38" s="184"/>
      <c r="H38" s="184"/>
      <c r="I38" s="184"/>
      <c r="J38" s="184"/>
    </row>
    <row r="39" spans="1:10" ht="23.25" customHeight="1">
      <c r="A39" s="183" t="s">
        <v>69</v>
      </c>
      <c r="B39" s="183"/>
      <c r="C39" s="183"/>
      <c r="D39" s="183"/>
      <c r="E39" s="183"/>
      <c r="F39" s="183"/>
      <c r="G39" s="183"/>
      <c r="H39" s="183"/>
      <c r="I39" s="183"/>
      <c r="J39" s="183"/>
    </row>
    <row r="40" spans="1:10" ht="23.1" customHeight="1">
      <c r="A40" s="23" t="s">
        <v>70</v>
      </c>
      <c r="B40" s="24"/>
      <c r="C40" s="23"/>
      <c r="D40" s="23"/>
      <c r="E40" s="23"/>
      <c r="F40" s="23"/>
      <c r="G40" s="23"/>
      <c r="H40" s="23"/>
      <c r="I40" s="23"/>
      <c r="J40" s="23"/>
    </row>
  </sheetData>
  <mergeCells count="13">
    <mergeCell ref="A22:J22"/>
    <mergeCell ref="A1:C1"/>
    <mergeCell ref="F1:J1"/>
    <mergeCell ref="A2:E2"/>
    <mergeCell ref="F2:J2"/>
    <mergeCell ref="A5:J5"/>
    <mergeCell ref="A39:J39"/>
    <mergeCell ref="A29:J29"/>
    <mergeCell ref="A31:J31"/>
    <mergeCell ref="A32:J32"/>
    <mergeCell ref="A34:J34"/>
    <mergeCell ref="A35:J35"/>
    <mergeCell ref="A38:J38"/>
  </mergeCells>
  <dataValidations count="2">
    <dataValidation operator="equal" allowBlank="1" showInputMessage="1" showErrorMessage="1" sqref="J23:J26" xr:uid="{2AF176CC-F377-4FA2-877A-D2CDAE82A80F}"/>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20" xr:uid="{13E19343-1A11-4D90-95EF-067E37A8D6FD}">
      <formula1>1</formula1>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7975F-92C7-4304-A977-177EE0FDA55B}">
  <dimension ref="A1:J75"/>
  <sheetViews>
    <sheetView topLeftCell="A58" zoomScaleNormal="100" workbookViewId="0">
      <selection activeCell="G62" sqref="G62"/>
    </sheetView>
  </sheetViews>
  <sheetFormatPr defaultRowHeight="14.25"/>
  <cols>
    <col min="1" max="1" width="6.25" customWidth="1"/>
    <col min="2" max="2" width="31.875" customWidth="1"/>
    <col min="3" max="3" width="7.125" customWidth="1"/>
    <col min="4" max="4" width="6.125" customWidth="1"/>
    <col min="5" max="5" width="13.5" customWidth="1"/>
    <col min="6" max="6" width="12" customWidth="1"/>
  </cols>
  <sheetData>
    <row r="1" spans="1:10" ht="15">
      <c r="A1" s="174"/>
      <c r="B1" s="174"/>
      <c r="C1" s="174"/>
      <c r="D1" s="1"/>
      <c r="E1" s="2"/>
      <c r="F1" s="175" t="s">
        <v>71</v>
      </c>
      <c r="G1" s="176"/>
      <c r="H1" s="176"/>
      <c r="I1" s="176"/>
      <c r="J1" s="176"/>
    </row>
    <row r="2" spans="1:10">
      <c r="A2" s="177" t="s">
        <v>0</v>
      </c>
      <c r="B2" s="177"/>
      <c r="C2" s="177"/>
      <c r="D2" s="177"/>
      <c r="E2" s="177"/>
      <c r="F2" s="177"/>
      <c r="G2" s="177"/>
      <c r="H2" s="177"/>
      <c r="I2" s="177"/>
      <c r="J2" s="177"/>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c r="A5" s="186" t="s">
        <v>951</v>
      </c>
      <c r="B5" s="186"/>
      <c r="C5" s="186"/>
      <c r="D5" s="186"/>
      <c r="E5" s="186"/>
      <c r="F5" s="186"/>
      <c r="G5" s="186"/>
      <c r="H5" s="186"/>
      <c r="I5" s="186"/>
      <c r="J5" s="186"/>
    </row>
    <row r="6" spans="1:10">
      <c r="A6" s="10">
        <v>1</v>
      </c>
      <c r="B6" s="92" t="s">
        <v>424</v>
      </c>
      <c r="C6" s="82">
        <v>200</v>
      </c>
      <c r="D6" s="10" t="s">
        <v>22</v>
      </c>
      <c r="E6" s="130"/>
      <c r="F6" s="131"/>
      <c r="G6" s="127">
        <f t="shared" ref="G6" si="0">C6*ROUND(F6, 4)</f>
        <v>0</v>
      </c>
      <c r="H6" s="127">
        <f t="shared" ref="H6" si="1">G6*0.095</f>
        <v>0</v>
      </c>
      <c r="I6" s="127">
        <f t="shared" ref="I6" si="2">G6+H6</f>
        <v>0</v>
      </c>
      <c r="J6" s="147"/>
    </row>
    <row r="7" spans="1:10">
      <c r="A7" s="10">
        <v>2</v>
      </c>
      <c r="B7" s="92" t="s">
        <v>320</v>
      </c>
      <c r="C7" s="82">
        <v>800</v>
      </c>
      <c r="D7" s="10" t="s">
        <v>22</v>
      </c>
      <c r="E7" s="130"/>
      <c r="F7" s="131"/>
      <c r="G7" s="127">
        <f t="shared" ref="G7:G60" si="3">C7*ROUND(F7, 4)</f>
        <v>0</v>
      </c>
      <c r="H7" s="127">
        <f t="shared" ref="H7:H60" si="4">G7*0.095</f>
        <v>0</v>
      </c>
      <c r="I7" s="127">
        <f t="shared" ref="I7:I60" si="5">G7+H7</f>
        <v>0</v>
      </c>
      <c r="J7" s="148"/>
    </row>
    <row r="8" spans="1:10">
      <c r="A8" s="10">
        <v>3</v>
      </c>
      <c r="B8" s="92" t="s">
        <v>428</v>
      </c>
      <c r="C8" s="82">
        <v>400</v>
      </c>
      <c r="D8" s="10" t="s">
        <v>22</v>
      </c>
      <c r="E8" s="130"/>
      <c r="F8" s="131"/>
      <c r="G8" s="127">
        <f t="shared" si="3"/>
        <v>0</v>
      </c>
      <c r="H8" s="127">
        <f t="shared" si="4"/>
        <v>0</v>
      </c>
      <c r="I8" s="127">
        <f t="shared" si="5"/>
        <v>0</v>
      </c>
      <c r="J8" s="148"/>
    </row>
    <row r="9" spans="1:10">
      <c r="A9" s="10">
        <v>4</v>
      </c>
      <c r="B9" s="92" t="s">
        <v>425</v>
      </c>
      <c r="C9" s="82">
        <v>2300</v>
      </c>
      <c r="D9" s="10" t="s">
        <v>22</v>
      </c>
      <c r="E9" s="130"/>
      <c r="F9" s="131"/>
      <c r="G9" s="127">
        <f t="shared" si="3"/>
        <v>0</v>
      </c>
      <c r="H9" s="127">
        <f t="shared" si="4"/>
        <v>0</v>
      </c>
      <c r="I9" s="127">
        <f t="shared" si="5"/>
        <v>0</v>
      </c>
      <c r="J9" s="148"/>
    </row>
    <row r="10" spans="1:10">
      <c r="A10" s="10">
        <v>5</v>
      </c>
      <c r="B10" s="92" t="s">
        <v>427</v>
      </c>
      <c r="C10" s="82">
        <v>100</v>
      </c>
      <c r="D10" s="10" t="s">
        <v>22</v>
      </c>
      <c r="E10" s="130"/>
      <c r="F10" s="131"/>
      <c r="G10" s="127">
        <f t="shared" si="3"/>
        <v>0</v>
      </c>
      <c r="H10" s="127">
        <f t="shared" si="4"/>
        <v>0</v>
      </c>
      <c r="I10" s="127">
        <f t="shared" si="5"/>
        <v>0</v>
      </c>
      <c r="J10" s="148"/>
    </row>
    <row r="11" spans="1:10">
      <c r="A11" s="10">
        <v>6</v>
      </c>
      <c r="B11" s="92" t="s">
        <v>426</v>
      </c>
      <c r="C11" s="82">
        <v>300</v>
      </c>
      <c r="D11" s="10" t="s">
        <v>22</v>
      </c>
      <c r="E11" s="130"/>
      <c r="F11" s="131"/>
      <c r="G11" s="127">
        <f t="shared" si="3"/>
        <v>0</v>
      </c>
      <c r="H11" s="127">
        <f t="shared" si="4"/>
        <v>0</v>
      </c>
      <c r="I11" s="127">
        <f t="shared" si="5"/>
        <v>0</v>
      </c>
      <c r="J11" s="148"/>
    </row>
    <row r="12" spans="1:10">
      <c r="A12" s="10">
        <v>7</v>
      </c>
      <c r="B12" s="92" t="s">
        <v>321</v>
      </c>
      <c r="C12" s="82">
        <v>200</v>
      </c>
      <c r="D12" s="10" t="s">
        <v>22</v>
      </c>
      <c r="E12" s="130"/>
      <c r="F12" s="131"/>
      <c r="G12" s="127">
        <f t="shared" si="3"/>
        <v>0</v>
      </c>
      <c r="H12" s="127">
        <f t="shared" si="4"/>
        <v>0</v>
      </c>
      <c r="I12" s="127">
        <f t="shared" si="5"/>
        <v>0</v>
      </c>
      <c r="J12" s="148"/>
    </row>
    <row r="13" spans="1:10">
      <c r="A13" s="10">
        <v>8</v>
      </c>
      <c r="B13" s="92" t="s">
        <v>322</v>
      </c>
      <c r="C13" s="82">
        <v>200</v>
      </c>
      <c r="D13" s="10" t="s">
        <v>22</v>
      </c>
      <c r="E13" s="130"/>
      <c r="F13" s="131"/>
      <c r="G13" s="127">
        <f t="shared" si="3"/>
        <v>0</v>
      </c>
      <c r="H13" s="127">
        <f t="shared" si="4"/>
        <v>0</v>
      </c>
      <c r="I13" s="127">
        <f t="shared" si="5"/>
        <v>0</v>
      </c>
      <c r="J13" s="148"/>
    </row>
    <row r="14" spans="1:10" ht="27">
      <c r="A14" s="10">
        <v>9</v>
      </c>
      <c r="B14" s="92" t="s">
        <v>1032</v>
      </c>
      <c r="C14" s="82">
        <v>200</v>
      </c>
      <c r="D14" s="10" t="s">
        <v>22</v>
      </c>
      <c r="E14" s="130"/>
      <c r="F14" s="131"/>
      <c r="G14" s="127">
        <f t="shared" si="3"/>
        <v>0</v>
      </c>
      <c r="H14" s="127">
        <f t="shared" si="4"/>
        <v>0</v>
      </c>
      <c r="I14" s="127">
        <f t="shared" si="5"/>
        <v>0</v>
      </c>
      <c r="J14" s="148"/>
    </row>
    <row r="15" spans="1:10">
      <c r="A15" s="10">
        <v>10</v>
      </c>
      <c r="B15" s="92" t="s">
        <v>323</v>
      </c>
      <c r="C15" s="82">
        <v>300</v>
      </c>
      <c r="D15" s="10" t="s">
        <v>22</v>
      </c>
      <c r="E15" s="130"/>
      <c r="F15" s="131"/>
      <c r="G15" s="127">
        <f t="shared" si="3"/>
        <v>0</v>
      </c>
      <c r="H15" s="127">
        <f t="shared" si="4"/>
        <v>0</v>
      </c>
      <c r="I15" s="127">
        <f t="shared" si="5"/>
        <v>0</v>
      </c>
      <c r="J15" s="148"/>
    </row>
    <row r="16" spans="1:10">
      <c r="A16" s="10">
        <v>11</v>
      </c>
      <c r="B16" s="92" t="s">
        <v>1033</v>
      </c>
      <c r="C16" s="82">
        <v>200</v>
      </c>
      <c r="D16" s="10" t="s">
        <v>22</v>
      </c>
      <c r="E16" s="130"/>
      <c r="F16" s="131"/>
      <c r="G16" s="127">
        <f t="shared" si="3"/>
        <v>0</v>
      </c>
      <c r="H16" s="127">
        <f t="shared" si="4"/>
        <v>0</v>
      </c>
      <c r="I16" s="127">
        <f t="shared" si="5"/>
        <v>0</v>
      </c>
      <c r="J16" s="148"/>
    </row>
    <row r="17" spans="1:10" ht="27">
      <c r="A17" s="10">
        <v>12</v>
      </c>
      <c r="B17" s="92" t="s">
        <v>1031</v>
      </c>
      <c r="C17" s="82">
        <v>300</v>
      </c>
      <c r="D17" s="10" t="s">
        <v>22</v>
      </c>
      <c r="E17" s="130"/>
      <c r="F17" s="131"/>
      <c r="G17" s="127">
        <f t="shared" si="3"/>
        <v>0</v>
      </c>
      <c r="H17" s="127">
        <f t="shared" si="4"/>
        <v>0</v>
      </c>
      <c r="I17" s="127">
        <f t="shared" si="5"/>
        <v>0</v>
      </c>
      <c r="J17" s="148"/>
    </row>
    <row r="18" spans="1:10">
      <c r="A18" s="10">
        <v>13</v>
      </c>
      <c r="B18" s="92" t="s">
        <v>429</v>
      </c>
      <c r="C18" s="82">
        <v>800</v>
      </c>
      <c r="D18" s="10" t="s">
        <v>22</v>
      </c>
      <c r="E18" s="130"/>
      <c r="F18" s="131"/>
      <c r="G18" s="127">
        <f t="shared" si="3"/>
        <v>0</v>
      </c>
      <c r="H18" s="127">
        <f t="shared" si="4"/>
        <v>0</v>
      </c>
      <c r="I18" s="127">
        <f t="shared" si="5"/>
        <v>0</v>
      </c>
      <c r="J18" s="148"/>
    </row>
    <row r="19" spans="1:10">
      <c r="A19" s="10">
        <v>14</v>
      </c>
      <c r="B19" s="92" t="s">
        <v>430</v>
      </c>
      <c r="C19" s="82">
        <v>1000</v>
      </c>
      <c r="D19" s="10" t="s">
        <v>22</v>
      </c>
      <c r="E19" s="130"/>
      <c r="F19" s="131"/>
      <c r="G19" s="127">
        <f t="shared" si="3"/>
        <v>0</v>
      </c>
      <c r="H19" s="127">
        <f t="shared" si="4"/>
        <v>0</v>
      </c>
      <c r="I19" s="127">
        <f t="shared" si="5"/>
        <v>0</v>
      </c>
      <c r="J19" s="148"/>
    </row>
    <row r="20" spans="1:10" ht="27">
      <c r="A20" s="10">
        <v>15</v>
      </c>
      <c r="B20" s="86" t="s">
        <v>431</v>
      </c>
      <c r="C20" s="82">
        <v>1000</v>
      </c>
      <c r="D20" s="10" t="s">
        <v>22</v>
      </c>
      <c r="E20" s="130"/>
      <c r="F20" s="131"/>
      <c r="G20" s="127">
        <f t="shared" si="3"/>
        <v>0</v>
      </c>
      <c r="H20" s="127">
        <f t="shared" si="4"/>
        <v>0</v>
      </c>
      <c r="I20" s="127">
        <f t="shared" si="5"/>
        <v>0</v>
      </c>
      <c r="J20" s="149"/>
    </row>
    <row r="21" spans="1:10">
      <c r="A21" s="10">
        <v>16</v>
      </c>
      <c r="B21" s="86" t="s">
        <v>433</v>
      </c>
      <c r="C21" s="82">
        <v>400</v>
      </c>
      <c r="D21" s="10" t="s">
        <v>22</v>
      </c>
      <c r="E21" s="130"/>
      <c r="F21" s="131"/>
      <c r="G21" s="127">
        <f t="shared" si="3"/>
        <v>0</v>
      </c>
      <c r="H21" s="127">
        <f t="shared" si="4"/>
        <v>0</v>
      </c>
      <c r="I21" s="127">
        <f t="shared" si="5"/>
        <v>0</v>
      </c>
      <c r="J21" s="149"/>
    </row>
    <row r="22" spans="1:10">
      <c r="A22" s="10">
        <v>17</v>
      </c>
      <c r="B22" s="86" t="s">
        <v>432</v>
      </c>
      <c r="C22" s="82">
        <v>400</v>
      </c>
      <c r="D22" s="10" t="s">
        <v>22</v>
      </c>
      <c r="E22" s="130"/>
      <c r="F22" s="131"/>
      <c r="G22" s="127">
        <f t="shared" si="3"/>
        <v>0</v>
      </c>
      <c r="H22" s="127">
        <f t="shared" si="4"/>
        <v>0</v>
      </c>
      <c r="I22" s="127">
        <f t="shared" si="5"/>
        <v>0</v>
      </c>
      <c r="J22" s="149"/>
    </row>
    <row r="23" spans="1:10" ht="27">
      <c r="A23" s="10">
        <v>18</v>
      </c>
      <c r="B23" s="86" t="s">
        <v>324</v>
      </c>
      <c r="C23" s="82">
        <v>200</v>
      </c>
      <c r="D23" s="10" t="s">
        <v>22</v>
      </c>
      <c r="E23" s="130"/>
      <c r="F23" s="131"/>
      <c r="G23" s="127">
        <f t="shared" si="3"/>
        <v>0</v>
      </c>
      <c r="H23" s="127">
        <f t="shared" si="4"/>
        <v>0</v>
      </c>
      <c r="I23" s="127">
        <f t="shared" si="5"/>
        <v>0</v>
      </c>
      <c r="J23" s="149"/>
    </row>
    <row r="24" spans="1:10">
      <c r="A24" s="10">
        <v>19</v>
      </c>
      <c r="B24" s="86" t="s">
        <v>1034</v>
      </c>
      <c r="C24" s="82">
        <v>400</v>
      </c>
      <c r="D24" s="10" t="s">
        <v>22</v>
      </c>
      <c r="E24" s="130"/>
      <c r="F24" s="131"/>
      <c r="G24" s="127">
        <f t="shared" si="3"/>
        <v>0</v>
      </c>
      <c r="H24" s="127">
        <f t="shared" si="4"/>
        <v>0</v>
      </c>
      <c r="I24" s="127">
        <f t="shared" si="5"/>
        <v>0</v>
      </c>
      <c r="J24" s="149"/>
    </row>
    <row r="25" spans="1:10">
      <c r="A25" s="10">
        <v>20</v>
      </c>
      <c r="B25" s="86" t="s">
        <v>434</v>
      </c>
      <c r="C25" s="82">
        <v>300</v>
      </c>
      <c r="D25" s="10" t="s">
        <v>22</v>
      </c>
      <c r="E25" s="130"/>
      <c r="F25" s="131"/>
      <c r="G25" s="127">
        <f t="shared" si="3"/>
        <v>0</v>
      </c>
      <c r="H25" s="127">
        <f t="shared" si="4"/>
        <v>0</v>
      </c>
      <c r="I25" s="127">
        <f t="shared" si="5"/>
        <v>0</v>
      </c>
      <c r="J25" s="149"/>
    </row>
    <row r="26" spans="1:10">
      <c r="A26" s="10">
        <v>21</v>
      </c>
      <c r="B26" s="86" t="s">
        <v>436</v>
      </c>
      <c r="C26" s="82">
        <v>300</v>
      </c>
      <c r="D26" s="10" t="s">
        <v>22</v>
      </c>
      <c r="E26" s="130"/>
      <c r="F26" s="131"/>
      <c r="G26" s="127">
        <f t="shared" si="3"/>
        <v>0</v>
      </c>
      <c r="H26" s="127">
        <f t="shared" si="4"/>
        <v>0</v>
      </c>
      <c r="I26" s="127">
        <f t="shared" si="5"/>
        <v>0</v>
      </c>
      <c r="J26" s="149"/>
    </row>
    <row r="27" spans="1:10" ht="27">
      <c r="A27" s="10">
        <v>22</v>
      </c>
      <c r="B27" s="86" t="s">
        <v>435</v>
      </c>
      <c r="C27" s="82">
        <v>150</v>
      </c>
      <c r="D27" s="10" t="s">
        <v>22</v>
      </c>
      <c r="E27" s="130"/>
      <c r="F27" s="131"/>
      <c r="G27" s="127">
        <f t="shared" si="3"/>
        <v>0</v>
      </c>
      <c r="H27" s="127">
        <f t="shared" si="4"/>
        <v>0</v>
      </c>
      <c r="I27" s="127">
        <f t="shared" si="5"/>
        <v>0</v>
      </c>
      <c r="J27" s="149"/>
    </row>
    <row r="28" spans="1:10">
      <c r="A28" s="10">
        <v>23</v>
      </c>
      <c r="B28" s="86" t="s">
        <v>649</v>
      </c>
      <c r="C28" s="82">
        <v>100</v>
      </c>
      <c r="D28" s="10" t="s">
        <v>22</v>
      </c>
      <c r="E28" s="130"/>
      <c r="F28" s="131"/>
      <c r="G28" s="127">
        <f t="shared" si="3"/>
        <v>0</v>
      </c>
      <c r="H28" s="127">
        <f t="shared" si="4"/>
        <v>0</v>
      </c>
      <c r="I28" s="127">
        <f t="shared" si="5"/>
        <v>0</v>
      </c>
      <c r="J28" s="149"/>
    </row>
    <row r="29" spans="1:10" ht="27">
      <c r="A29" s="10">
        <v>24</v>
      </c>
      <c r="B29" s="86" t="s">
        <v>325</v>
      </c>
      <c r="C29" s="82">
        <v>600</v>
      </c>
      <c r="D29" s="10" t="s">
        <v>22</v>
      </c>
      <c r="E29" s="130"/>
      <c r="F29" s="131"/>
      <c r="G29" s="127">
        <f t="shared" si="3"/>
        <v>0</v>
      </c>
      <c r="H29" s="127">
        <f t="shared" si="4"/>
        <v>0</v>
      </c>
      <c r="I29" s="127">
        <f t="shared" si="5"/>
        <v>0</v>
      </c>
      <c r="J29" s="149"/>
    </row>
    <row r="30" spans="1:10">
      <c r="A30" s="10">
        <v>25</v>
      </c>
      <c r="B30" s="86" t="s">
        <v>442</v>
      </c>
      <c r="C30" s="82">
        <v>200</v>
      </c>
      <c r="D30" s="10" t="s">
        <v>22</v>
      </c>
      <c r="E30" s="130"/>
      <c r="F30" s="131"/>
      <c r="G30" s="127">
        <f t="shared" si="3"/>
        <v>0</v>
      </c>
      <c r="H30" s="127">
        <f t="shared" si="4"/>
        <v>0</v>
      </c>
      <c r="I30" s="127">
        <f t="shared" si="5"/>
        <v>0</v>
      </c>
      <c r="J30" s="149"/>
    </row>
    <row r="31" spans="1:10">
      <c r="A31" s="10">
        <v>26</v>
      </c>
      <c r="B31" s="86" t="s">
        <v>444</v>
      </c>
      <c r="C31" s="82">
        <v>100</v>
      </c>
      <c r="D31" s="10" t="s">
        <v>22</v>
      </c>
      <c r="E31" s="130"/>
      <c r="F31" s="131"/>
      <c r="G31" s="127">
        <f t="shared" si="3"/>
        <v>0</v>
      </c>
      <c r="H31" s="127">
        <f t="shared" si="4"/>
        <v>0</v>
      </c>
      <c r="I31" s="127">
        <f t="shared" si="5"/>
        <v>0</v>
      </c>
      <c r="J31" s="149"/>
    </row>
    <row r="32" spans="1:10">
      <c r="A32" s="10">
        <v>27</v>
      </c>
      <c r="B32" s="86" t="s">
        <v>443</v>
      </c>
      <c r="C32" s="82">
        <v>800</v>
      </c>
      <c r="D32" s="10" t="s">
        <v>22</v>
      </c>
      <c r="E32" s="130"/>
      <c r="F32" s="131"/>
      <c r="G32" s="127">
        <f t="shared" si="3"/>
        <v>0</v>
      </c>
      <c r="H32" s="127">
        <f t="shared" si="4"/>
        <v>0</v>
      </c>
      <c r="I32" s="127">
        <f t="shared" si="5"/>
        <v>0</v>
      </c>
      <c r="J32" s="149"/>
    </row>
    <row r="33" spans="1:10">
      <c r="A33" s="10">
        <v>28</v>
      </c>
      <c r="B33" s="86" t="s">
        <v>326</v>
      </c>
      <c r="C33" s="82">
        <v>300</v>
      </c>
      <c r="D33" s="10" t="s">
        <v>22</v>
      </c>
      <c r="E33" s="130"/>
      <c r="F33" s="131"/>
      <c r="G33" s="127">
        <f t="shared" si="3"/>
        <v>0</v>
      </c>
      <c r="H33" s="127">
        <f t="shared" si="4"/>
        <v>0</v>
      </c>
      <c r="I33" s="127">
        <f t="shared" si="5"/>
        <v>0</v>
      </c>
      <c r="J33" s="149"/>
    </row>
    <row r="34" spans="1:10">
      <c r="A34" s="10">
        <v>29</v>
      </c>
      <c r="B34" s="86" t="s">
        <v>441</v>
      </c>
      <c r="C34" s="82">
        <v>320</v>
      </c>
      <c r="D34" s="10" t="s">
        <v>22</v>
      </c>
      <c r="E34" s="130"/>
      <c r="F34" s="131"/>
      <c r="G34" s="127">
        <f t="shared" si="3"/>
        <v>0</v>
      </c>
      <c r="H34" s="127">
        <f t="shared" si="4"/>
        <v>0</v>
      </c>
      <c r="I34" s="127">
        <f t="shared" si="5"/>
        <v>0</v>
      </c>
      <c r="J34" s="149"/>
    </row>
    <row r="35" spans="1:10">
      <c r="A35" s="10">
        <v>30</v>
      </c>
      <c r="B35" s="86" t="s">
        <v>440</v>
      </c>
      <c r="C35" s="82">
        <v>240</v>
      </c>
      <c r="D35" s="10" t="s">
        <v>22</v>
      </c>
      <c r="E35" s="130"/>
      <c r="F35" s="131"/>
      <c r="G35" s="127">
        <f t="shared" si="3"/>
        <v>0</v>
      </c>
      <c r="H35" s="127">
        <f t="shared" si="4"/>
        <v>0</v>
      </c>
      <c r="I35" s="127">
        <f t="shared" si="5"/>
        <v>0</v>
      </c>
      <c r="J35" s="149"/>
    </row>
    <row r="36" spans="1:10" ht="27">
      <c r="A36" s="10">
        <v>31</v>
      </c>
      <c r="B36" s="86" t="s">
        <v>439</v>
      </c>
      <c r="C36" s="82">
        <v>480</v>
      </c>
      <c r="D36" s="10" t="s">
        <v>22</v>
      </c>
      <c r="E36" s="130"/>
      <c r="F36" s="131"/>
      <c r="G36" s="127">
        <f t="shared" si="3"/>
        <v>0</v>
      </c>
      <c r="H36" s="127">
        <f t="shared" si="4"/>
        <v>0</v>
      </c>
      <c r="I36" s="127">
        <f t="shared" si="5"/>
        <v>0</v>
      </c>
      <c r="J36" s="149"/>
    </row>
    <row r="37" spans="1:10" ht="27">
      <c r="A37" s="10">
        <v>32</v>
      </c>
      <c r="B37" s="86" t="s">
        <v>327</v>
      </c>
      <c r="C37" s="96">
        <v>480</v>
      </c>
      <c r="D37" s="10" t="s">
        <v>22</v>
      </c>
      <c r="E37" s="130"/>
      <c r="F37" s="131"/>
      <c r="G37" s="127">
        <f t="shared" si="3"/>
        <v>0</v>
      </c>
      <c r="H37" s="127">
        <f t="shared" si="4"/>
        <v>0</v>
      </c>
      <c r="I37" s="127">
        <f t="shared" si="5"/>
        <v>0</v>
      </c>
      <c r="J37" s="149"/>
    </row>
    <row r="38" spans="1:10">
      <c r="A38" s="10">
        <v>33</v>
      </c>
      <c r="B38" s="86" t="s">
        <v>437</v>
      </c>
      <c r="C38" s="82">
        <v>600</v>
      </c>
      <c r="D38" s="10" t="s">
        <v>22</v>
      </c>
      <c r="E38" s="130"/>
      <c r="F38" s="131"/>
      <c r="G38" s="127">
        <f t="shared" si="3"/>
        <v>0</v>
      </c>
      <c r="H38" s="127">
        <f t="shared" si="4"/>
        <v>0</v>
      </c>
      <c r="I38" s="127">
        <f t="shared" si="5"/>
        <v>0</v>
      </c>
      <c r="J38" s="149"/>
    </row>
    <row r="39" spans="1:10">
      <c r="A39" s="10">
        <v>34</v>
      </c>
      <c r="B39" s="86" t="s">
        <v>1035</v>
      </c>
      <c r="C39" s="82">
        <v>100</v>
      </c>
      <c r="D39" s="10" t="s">
        <v>22</v>
      </c>
      <c r="E39" s="130"/>
      <c r="F39" s="131"/>
      <c r="G39" s="127">
        <f t="shared" si="3"/>
        <v>0</v>
      </c>
      <c r="H39" s="127">
        <f t="shared" si="4"/>
        <v>0</v>
      </c>
      <c r="I39" s="127">
        <f t="shared" si="5"/>
        <v>0</v>
      </c>
      <c r="J39" s="149"/>
    </row>
    <row r="40" spans="1:10">
      <c r="A40" s="10">
        <v>35</v>
      </c>
      <c r="B40" s="86" t="s">
        <v>438</v>
      </c>
      <c r="C40" s="82">
        <v>100</v>
      </c>
      <c r="D40" s="10" t="s">
        <v>22</v>
      </c>
      <c r="E40" s="130"/>
      <c r="F40" s="131"/>
      <c r="G40" s="127">
        <f t="shared" si="3"/>
        <v>0</v>
      </c>
      <c r="H40" s="127">
        <f t="shared" si="4"/>
        <v>0</v>
      </c>
      <c r="I40" s="127">
        <f t="shared" si="5"/>
        <v>0</v>
      </c>
      <c r="J40" s="149"/>
    </row>
    <row r="41" spans="1:10">
      <c r="A41" s="10">
        <v>36</v>
      </c>
      <c r="B41" s="86" t="s">
        <v>328</v>
      </c>
      <c r="C41" s="82">
        <v>500</v>
      </c>
      <c r="D41" s="10" t="s">
        <v>22</v>
      </c>
      <c r="E41" s="130"/>
      <c r="F41" s="131"/>
      <c r="G41" s="127">
        <f t="shared" si="3"/>
        <v>0</v>
      </c>
      <c r="H41" s="127">
        <f t="shared" si="4"/>
        <v>0</v>
      </c>
      <c r="I41" s="127">
        <f t="shared" si="5"/>
        <v>0</v>
      </c>
      <c r="J41" s="149"/>
    </row>
    <row r="42" spans="1:10">
      <c r="A42" s="10">
        <v>37</v>
      </c>
      <c r="B42" s="86" t="s">
        <v>445</v>
      </c>
      <c r="C42" s="82">
        <v>50</v>
      </c>
      <c r="D42" s="10" t="s">
        <v>22</v>
      </c>
      <c r="E42" s="130"/>
      <c r="F42" s="131"/>
      <c r="G42" s="127">
        <f t="shared" si="3"/>
        <v>0</v>
      </c>
      <c r="H42" s="127">
        <f t="shared" si="4"/>
        <v>0</v>
      </c>
      <c r="I42" s="127">
        <f t="shared" si="5"/>
        <v>0</v>
      </c>
      <c r="J42" s="149"/>
    </row>
    <row r="43" spans="1:10" ht="27">
      <c r="A43" s="10">
        <v>38</v>
      </c>
      <c r="B43" s="86" t="s">
        <v>446</v>
      </c>
      <c r="C43" s="82">
        <v>50</v>
      </c>
      <c r="D43" s="10" t="s">
        <v>22</v>
      </c>
      <c r="E43" s="130"/>
      <c r="F43" s="131"/>
      <c r="G43" s="127">
        <f t="shared" si="3"/>
        <v>0</v>
      </c>
      <c r="H43" s="127">
        <f t="shared" si="4"/>
        <v>0</v>
      </c>
      <c r="I43" s="127">
        <f t="shared" si="5"/>
        <v>0</v>
      </c>
      <c r="J43" s="149"/>
    </row>
    <row r="44" spans="1:10">
      <c r="A44" s="10">
        <v>39</v>
      </c>
      <c r="B44" s="98" t="s">
        <v>448</v>
      </c>
      <c r="C44" s="82">
        <v>50</v>
      </c>
      <c r="D44" s="10" t="s">
        <v>22</v>
      </c>
      <c r="E44" s="130"/>
      <c r="F44" s="131"/>
      <c r="G44" s="127">
        <f t="shared" si="3"/>
        <v>0</v>
      </c>
      <c r="H44" s="127">
        <f t="shared" si="4"/>
        <v>0</v>
      </c>
      <c r="I44" s="127">
        <f t="shared" si="5"/>
        <v>0</v>
      </c>
      <c r="J44" s="149"/>
    </row>
    <row r="45" spans="1:10" ht="27">
      <c r="A45" s="10">
        <v>40</v>
      </c>
      <c r="B45" s="86" t="s">
        <v>447</v>
      </c>
      <c r="C45" s="82">
        <v>50</v>
      </c>
      <c r="D45" s="10" t="s">
        <v>22</v>
      </c>
      <c r="E45" s="130"/>
      <c r="F45" s="131"/>
      <c r="G45" s="127">
        <f t="shared" si="3"/>
        <v>0</v>
      </c>
      <c r="H45" s="127">
        <f t="shared" si="4"/>
        <v>0</v>
      </c>
      <c r="I45" s="127">
        <f t="shared" si="5"/>
        <v>0</v>
      </c>
      <c r="J45" s="149"/>
    </row>
    <row r="46" spans="1:10" ht="27">
      <c r="A46" s="10">
        <v>41</v>
      </c>
      <c r="B46" s="86" t="s">
        <v>449</v>
      </c>
      <c r="C46" s="82">
        <v>50</v>
      </c>
      <c r="D46" s="10" t="s">
        <v>22</v>
      </c>
      <c r="E46" s="130"/>
      <c r="F46" s="131"/>
      <c r="G46" s="127">
        <f t="shared" si="3"/>
        <v>0</v>
      </c>
      <c r="H46" s="127">
        <f t="shared" si="4"/>
        <v>0</v>
      </c>
      <c r="I46" s="127">
        <f t="shared" si="5"/>
        <v>0</v>
      </c>
      <c r="J46" s="149"/>
    </row>
    <row r="47" spans="1:10" ht="27">
      <c r="A47" s="10">
        <v>42</v>
      </c>
      <c r="B47" s="86" t="s">
        <v>451</v>
      </c>
      <c r="C47" s="82">
        <v>20</v>
      </c>
      <c r="D47" s="10" t="s">
        <v>22</v>
      </c>
      <c r="E47" s="130"/>
      <c r="F47" s="131"/>
      <c r="G47" s="127">
        <f t="shared" si="3"/>
        <v>0</v>
      </c>
      <c r="H47" s="127">
        <f t="shared" si="4"/>
        <v>0</v>
      </c>
      <c r="I47" s="127">
        <f t="shared" si="5"/>
        <v>0</v>
      </c>
      <c r="J47" s="149"/>
    </row>
    <row r="48" spans="1:10" ht="27">
      <c r="A48" s="10">
        <v>43</v>
      </c>
      <c r="B48" s="86" t="s">
        <v>650</v>
      </c>
      <c r="C48" s="82">
        <v>20</v>
      </c>
      <c r="D48" s="10" t="s">
        <v>22</v>
      </c>
      <c r="E48" s="130"/>
      <c r="F48" s="131"/>
      <c r="G48" s="127">
        <f t="shared" si="3"/>
        <v>0</v>
      </c>
      <c r="H48" s="127">
        <f t="shared" si="4"/>
        <v>0</v>
      </c>
      <c r="I48" s="127">
        <f t="shared" si="5"/>
        <v>0</v>
      </c>
      <c r="J48" s="149"/>
    </row>
    <row r="49" spans="1:10" ht="27">
      <c r="A49" s="10">
        <v>44</v>
      </c>
      <c r="B49" s="86" t="s">
        <v>450</v>
      </c>
      <c r="C49" s="82">
        <v>20</v>
      </c>
      <c r="D49" s="10" t="s">
        <v>22</v>
      </c>
      <c r="E49" s="130"/>
      <c r="F49" s="131"/>
      <c r="G49" s="127">
        <f t="shared" si="3"/>
        <v>0</v>
      </c>
      <c r="H49" s="127">
        <f t="shared" si="4"/>
        <v>0</v>
      </c>
      <c r="I49" s="127">
        <f t="shared" si="5"/>
        <v>0</v>
      </c>
      <c r="J49" s="149"/>
    </row>
    <row r="50" spans="1:10" ht="27">
      <c r="A50" s="10">
        <v>45</v>
      </c>
      <c r="B50" s="86" t="s">
        <v>1036</v>
      </c>
      <c r="C50" s="82">
        <v>50</v>
      </c>
      <c r="D50" s="10" t="s">
        <v>22</v>
      </c>
      <c r="E50" s="130"/>
      <c r="F50" s="131"/>
      <c r="G50" s="127">
        <f t="shared" si="3"/>
        <v>0</v>
      </c>
      <c r="H50" s="127">
        <f t="shared" si="4"/>
        <v>0</v>
      </c>
      <c r="I50" s="127">
        <f t="shared" si="5"/>
        <v>0</v>
      </c>
      <c r="J50" s="149"/>
    </row>
    <row r="51" spans="1:10" ht="27">
      <c r="A51" s="10">
        <v>46</v>
      </c>
      <c r="B51" s="86" t="s">
        <v>1037</v>
      </c>
      <c r="C51" s="82">
        <v>50</v>
      </c>
      <c r="D51" s="10" t="s">
        <v>22</v>
      </c>
      <c r="E51" s="130"/>
      <c r="F51" s="131"/>
      <c r="G51" s="127">
        <f t="shared" si="3"/>
        <v>0</v>
      </c>
      <c r="H51" s="127">
        <f t="shared" si="4"/>
        <v>0</v>
      </c>
      <c r="I51" s="127">
        <f t="shared" si="5"/>
        <v>0</v>
      </c>
      <c r="J51" s="149"/>
    </row>
    <row r="52" spans="1:10" ht="27">
      <c r="A52" s="10">
        <v>47</v>
      </c>
      <c r="B52" s="86" t="s">
        <v>452</v>
      </c>
      <c r="C52" s="82">
        <v>20</v>
      </c>
      <c r="D52" s="10" t="s">
        <v>22</v>
      </c>
      <c r="E52" s="130"/>
      <c r="F52" s="131"/>
      <c r="G52" s="127">
        <f t="shared" si="3"/>
        <v>0</v>
      </c>
      <c r="H52" s="127">
        <f t="shared" si="4"/>
        <v>0</v>
      </c>
      <c r="I52" s="127">
        <f t="shared" si="5"/>
        <v>0</v>
      </c>
      <c r="J52" s="149"/>
    </row>
    <row r="53" spans="1:10">
      <c r="A53" s="10">
        <v>48</v>
      </c>
      <c r="B53" s="86" t="s">
        <v>454</v>
      </c>
      <c r="C53" s="82">
        <v>40</v>
      </c>
      <c r="D53" s="10" t="s">
        <v>22</v>
      </c>
      <c r="E53" s="130"/>
      <c r="F53" s="131"/>
      <c r="G53" s="127">
        <f t="shared" si="3"/>
        <v>0</v>
      </c>
      <c r="H53" s="127">
        <f t="shared" si="4"/>
        <v>0</v>
      </c>
      <c r="I53" s="127">
        <f t="shared" si="5"/>
        <v>0</v>
      </c>
      <c r="J53" s="149"/>
    </row>
    <row r="54" spans="1:10">
      <c r="A54" s="10">
        <v>49</v>
      </c>
      <c r="B54" s="86" t="s">
        <v>455</v>
      </c>
      <c r="C54" s="82">
        <v>30</v>
      </c>
      <c r="D54" s="10" t="s">
        <v>22</v>
      </c>
      <c r="E54" s="130"/>
      <c r="F54" s="131"/>
      <c r="G54" s="127">
        <f t="shared" si="3"/>
        <v>0</v>
      </c>
      <c r="H54" s="127">
        <f t="shared" si="4"/>
        <v>0</v>
      </c>
      <c r="I54" s="127">
        <f t="shared" si="5"/>
        <v>0</v>
      </c>
      <c r="J54" s="149"/>
    </row>
    <row r="55" spans="1:10">
      <c r="A55" s="10">
        <v>50</v>
      </c>
      <c r="B55" s="86" t="s">
        <v>456</v>
      </c>
      <c r="C55" s="82">
        <v>40</v>
      </c>
      <c r="D55" s="10" t="s">
        <v>22</v>
      </c>
      <c r="E55" s="130"/>
      <c r="F55" s="131"/>
      <c r="G55" s="127">
        <f t="shared" si="3"/>
        <v>0</v>
      </c>
      <c r="H55" s="127">
        <f t="shared" si="4"/>
        <v>0</v>
      </c>
      <c r="I55" s="127">
        <f t="shared" si="5"/>
        <v>0</v>
      </c>
      <c r="J55" s="149"/>
    </row>
    <row r="56" spans="1:10">
      <c r="A56" s="10">
        <v>51</v>
      </c>
      <c r="B56" s="86" t="s">
        <v>453</v>
      </c>
      <c r="C56" s="82">
        <v>40</v>
      </c>
      <c r="D56" s="10" t="s">
        <v>22</v>
      </c>
      <c r="E56" s="130"/>
      <c r="F56" s="131"/>
      <c r="G56" s="127">
        <f t="shared" si="3"/>
        <v>0</v>
      </c>
      <c r="H56" s="127">
        <f t="shared" si="4"/>
        <v>0</v>
      </c>
      <c r="I56" s="127">
        <f t="shared" si="5"/>
        <v>0</v>
      </c>
      <c r="J56" s="149"/>
    </row>
    <row r="57" spans="1:10">
      <c r="A57" s="10">
        <v>52</v>
      </c>
      <c r="B57" s="86" t="s">
        <v>458</v>
      </c>
      <c r="C57" s="82">
        <v>20</v>
      </c>
      <c r="D57" s="10" t="s">
        <v>22</v>
      </c>
      <c r="E57" s="130"/>
      <c r="F57" s="131"/>
      <c r="G57" s="127">
        <f t="shared" si="3"/>
        <v>0</v>
      </c>
      <c r="H57" s="127">
        <f t="shared" si="4"/>
        <v>0</v>
      </c>
      <c r="I57" s="127">
        <f t="shared" si="5"/>
        <v>0</v>
      </c>
      <c r="J57" s="149"/>
    </row>
    <row r="58" spans="1:10" ht="27">
      <c r="A58" s="10">
        <v>53</v>
      </c>
      <c r="B58" s="86" t="s">
        <v>457</v>
      </c>
      <c r="C58" s="82">
        <v>20</v>
      </c>
      <c r="D58" s="10" t="s">
        <v>22</v>
      </c>
      <c r="E58" s="130"/>
      <c r="F58" s="131"/>
      <c r="G58" s="127">
        <f t="shared" si="3"/>
        <v>0</v>
      </c>
      <c r="H58" s="127">
        <f t="shared" si="4"/>
        <v>0</v>
      </c>
      <c r="I58" s="127">
        <f t="shared" si="5"/>
        <v>0</v>
      </c>
      <c r="J58" s="149"/>
    </row>
    <row r="59" spans="1:10">
      <c r="A59" s="10">
        <v>54</v>
      </c>
      <c r="B59" s="86" t="s">
        <v>329</v>
      </c>
      <c r="C59" s="82">
        <v>10</v>
      </c>
      <c r="D59" s="10" t="s">
        <v>22</v>
      </c>
      <c r="E59" s="130"/>
      <c r="F59" s="131"/>
      <c r="G59" s="127">
        <f t="shared" si="3"/>
        <v>0</v>
      </c>
      <c r="H59" s="127">
        <f t="shared" si="4"/>
        <v>0</v>
      </c>
      <c r="I59" s="127">
        <f t="shared" si="5"/>
        <v>0</v>
      </c>
      <c r="J59" s="149"/>
    </row>
    <row r="60" spans="1:10">
      <c r="A60" s="10">
        <v>55</v>
      </c>
      <c r="B60" s="86" t="s">
        <v>330</v>
      </c>
      <c r="C60" s="82">
        <v>10</v>
      </c>
      <c r="D60" s="10" t="s">
        <v>22</v>
      </c>
      <c r="E60" s="130"/>
      <c r="F60" s="131"/>
      <c r="G60" s="127">
        <f t="shared" si="3"/>
        <v>0</v>
      </c>
      <c r="H60" s="127">
        <f t="shared" si="4"/>
        <v>0</v>
      </c>
      <c r="I60" s="127">
        <f t="shared" si="5"/>
        <v>0</v>
      </c>
      <c r="J60" s="149"/>
    </row>
    <row r="61" spans="1:10">
      <c r="A61" s="15"/>
      <c r="B61" s="16" t="s">
        <v>423</v>
      </c>
      <c r="C61" s="43"/>
      <c r="D61" s="17" t="s">
        <v>16</v>
      </c>
      <c r="E61" s="17" t="s">
        <v>16</v>
      </c>
      <c r="F61" s="18" t="s">
        <v>16</v>
      </c>
      <c r="G61" s="128">
        <f>SUM(G6:G60)</f>
        <v>0</v>
      </c>
      <c r="H61" s="128">
        <f>SUM(H6:H60)</f>
        <v>0</v>
      </c>
      <c r="I61" s="128">
        <f>SUM(I6:I60)</f>
        <v>0</v>
      </c>
      <c r="J61" s="20">
        <f>SUM(J6:J60)</f>
        <v>0</v>
      </c>
    </row>
    <row r="62" spans="1:10" ht="24.95" customHeight="1">
      <c r="A62" s="54" t="s">
        <v>317</v>
      </c>
      <c r="B62" s="52"/>
      <c r="C62" s="55"/>
      <c r="D62" s="56"/>
      <c r="E62" s="52"/>
      <c r="F62" s="52"/>
      <c r="G62" s="52"/>
      <c r="H62" s="52"/>
      <c r="I62" s="52"/>
      <c r="J62" s="52"/>
    </row>
    <row r="63" spans="1:10" ht="24.95" customHeight="1">
      <c r="A63" s="189" t="s">
        <v>332</v>
      </c>
      <c r="B63" s="189"/>
      <c r="C63" s="189"/>
      <c r="D63" s="189"/>
      <c r="E63" s="189"/>
      <c r="F63" s="189"/>
      <c r="G63" s="189"/>
      <c r="H63" s="189"/>
      <c r="I63" s="189"/>
      <c r="J63" s="189"/>
    </row>
    <row r="64" spans="1:10" ht="24.95" customHeight="1">
      <c r="A64" s="189" t="s">
        <v>333</v>
      </c>
      <c r="B64" s="189"/>
      <c r="C64" s="189"/>
      <c r="D64" s="189"/>
      <c r="E64" s="189"/>
      <c r="F64" s="189"/>
      <c r="G64" s="189"/>
      <c r="H64" s="189"/>
      <c r="I64" s="189"/>
      <c r="J64" s="189"/>
    </row>
    <row r="65" spans="1:10" ht="24.95" customHeight="1">
      <c r="A65" s="183" t="s">
        <v>334</v>
      </c>
      <c r="B65" s="183"/>
      <c r="C65" s="183"/>
      <c r="D65" s="183"/>
      <c r="E65" s="183"/>
      <c r="F65" s="183"/>
      <c r="G65" s="183"/>
      <c r="H65" s="183"/>
      <c r="I65" s="183"/>
      <c r="J65" s="183"/>
    </row>
    <row r="66" spans="1:10" ht="24.95" customHeight="1">
      <c r="A66" s="185" t="s">
        <v>61</v>
      </c>
      <c r="B66" s="185"/>
      <c r="C66" s="185"/>
      <c r="D66" s="185"/>
      <c r="E66" s="185"/>
      <c r="F66" s="185"/>
      <c r="G66" s="185"/>
      <c r="H66" s="185"/>
      <c r="I66" s="185"/>
      <c r="J66" s="185"/>
    </row>
    <row r="67" spans="1:10" ht="24.95" customHeight="1">
      <c r="A67" s="183" t="s">
        <v>62</v>
      </c>
      <c r="B67" s="184"/>
      <c r="C67" s="184"/>
      <c r="D67" s="184"/>
      <c r="E67" s="184"/>
      <c r="F67" s="184"/>
      <c r="G67" s="184"/>
      <c r="H67" s="184"/>
      <c r="I67" s="184"/>
      <c r="J67" s="184"/>
    </row>
    <row r="68" spans="1:10" ht="24.95" customHeight="1">
      <c r="A68" s="21" t="s">
        <v>63</v>
      </c>
      <c r="B68" s="3"/>
      <c r="C68" s="3"/>
      <c r="D68" s="3"/>
      <c r="E68" s="3"/>
      <c r="F68" s="3"/>
      <c r="G68" s="3"/>
      <c r="H68" s="3"/>
      <c r="I68" s="3"/>
      <c r="J68" s="3"/>
    </row>
    <row r="69" spans="1:10" ht="24.95" customHeight="1">
      <c r="A69" s="183" t="s">
        <v>64</v>
      </c>
      <c r="B69" s="183"/>
      <c r="C69" s="183"/>
      <c r="D69" s="183"/>
      <c r="E69" s="183"/>
      <c r="F69" s="183"/>
      <c r="G69" s="183"/>
      <c r="H69" s="183"/>
      <c r="I69" s="183"/>
      <c r="J69" s="183"/>
    </row>
    <row r="70" spans="1:10" ht="24.95" customHeight="1">
      <c r="A70" s="183" t="s">
        <v>65</v>
      </c>
      <c r="B70" s="183"/>
      <c r="C70" s="183"/>
      <c r="D70" s="183"/>
      <c r="E70" s="183"/>
      <c r="F70" s="183"/>
      <c r="G70" s="183"/>
      <c r="H70" s="183"/>
      <c r="I70" s="183"/>
      <c r="J70" s="183"/>
    </row>
    <row r="71" spans="1:10" ht="24.95" customHeight="1">
      <c r="A71" s="21" t="s">
        <v>66</v>
      </c>
      <c r="B71" s="22"/>
      <c r="C71" s="22"/>
      <c r="D71" s="22"/>
      <c r="E71" s="22"/>
      <c r="F71" s="22"/>
      <c r="G71" s="22"/>
      <c r="H71" s="22"/>
      <c r="I71" s="22"/>
      <c r="J71" s="22"/>
    </row>
    <row r="72" spans="1:10" ht="24.95" customHeight="1">
      <c r="A72" s="21" t="s">
        <v>67</v>
      </c>
      <c r="B72" s="22"/>
      <c r="C72" s="22"/>
      <c r="D72" s="22"/>
      <c r="E72" s="22"/>
      <c r="F72" s="22"/>
      <c r="G72" s="22"/>
      <c r="H72" s="22"/>
      <c r="I72" s="22"/>
      <c r="J72" s="22"/>
    </row>
    <row r="73" spans="1:10" ht="24.95" customHeight="1">
      <c r="A73" s="183" t="s">
        <v>68</v>
      </c>
      <c r="B73" s="184"/>
      <c r="C73" s="184"/>
      <c r="D73" s="184"/>
      <c r="E73" s="184"/>
      <c r="F73" s="184"/>
      <c r="G73" s="184"/>
      <c r="H73" s="184"/>
      <c r="I73" s="184"/>
      <c r="J73" s="184"/>
    </row>
    <row r="74" spans="1:10" ht="24.95" customHeight="1">
      <c r="A74" s="183" t="s">
        <v>69</v>
      </c>
      <c r="B74" s="183"/>
      <c r="C74" s="183"/>
      <c r="D74" s="183"/>
      <c r="E74" s="183"/>
      <c r="F74" s="183"/>
      <c r="G74" s="183"/>
      <c r="H74" s="183"/>
      <c r="I74" s="183"/>
      <c r="J74" s="183"/>
    </row>
    <row r="75" spans="1:10" ht="24.95" customHeight="1">
      <c r="A75" s="23" t="s">
        <v>70</v>
      </c>
      <c r="B75" s="24"/>
      <c r="C75" s="23"/>
      <c r="D75" s="23"/>
      <c r="E75" s="23"/>
      <c r="F75" s="23"/>
      <c r="G75" s="23"/>
      <c r="H75" s="23"/>
      <c r="I75" s="23"/>
      <c r="J75" s="23"/>
    </row>
  </sheetData>
  <mergeCells count="14">
    <mergeCell ref="A63:J63"/>
    <mergeCell ref="A1:C1"/>
    <mergeCell ref="F1:J1"/>
    <mergeCell ref="A2:E2"/>
    <mergeCell ref="F2:J2"/>
    <mergeCell ref="A5:J5"/>
    <mergeCell ref="A73:J73"/>
    <mergeCell ref="A74:J74"/>
    <mergeCell ref="A64:J64"/>
    <mergeCell ref="A65:J65"/>
    <mergeCell ref="A66:J66"/>
    <mergeCell ref="A67:J67"/>
    <mergeCell ref="A69:J69"/>
    <mergeCell ref="A70:J70"/>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60" xr:uid="{90717703-4E87-4BAC-BC12-9CA32BF4D40A}">
      <formula1>1</formula1>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8AB13-C874-467F-85AE-6289881D2C9A}">
  <dimension ref="A1:J76"/>
  <sheetViews>
    <sheetView topLeftCell="A49" zoomScaleNormal="100" workbookViewId="0">
      <selection activeCell="A10" sqref="A10:J10"/>
    </sheetView>
  </sheetViews>
  <sheetFormatPr defaultRowHeight="14.25"/>
  <cols>
    <col min="2" max="2" width="31.75" customWidth="1"/>
    <col min="3" max="3" width="6.75" customWidth="1"/>
    <col min="4" max="4" width="6.375" customWidth="1"/>
    <col min="5" max="5" width="16" customWidth="1"/>
    <col min="6" max="6" width="13" customWidth="1"/>
  </cols>
  <sheetData>
    <row r="1" spans="1:10" ht="15">
      <c r="A1" s="174"/>
      <c r="B1" s="174"/>
      <c r="C1" s="174"/>
      <c r="D1" s="1"/>
      <c r="E1" s="2"/>
      <c r="F1" s="175" t="s">
        <v>71</v>
      </c>
      <c r="G1" s="176"/>
      <c r="H1" s="176"/>
      <c r="I1" s="176"/>
      <c r="J1" s="176"/>
    </row>
    <row r="2" spans="1:10">
      <c r="A2" s="177" t="s">
        <v>0</v>
      </c>
      <c r="B2" s="177"/>
      <c r="C2" s="177"/>
      <c r="D2" s="177"/>
      <c r="E2" s="177"/>
      <c r="F2" s="177"/>
      <c r="G2" s="177"/>
      <c r="H2" s="177"/>
      <c r="I2" s="177"/>
      <c r="J2" s="177"/>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c r="A5" s="172" t="s">
        <v>952</v>
      </c>
      <c r="B5" s="173"/>
      <c r="C5" s="173"/>
      <c r="D5" s="173"/>
      <c r="E5" s="173"/>
      <c r="F5" s="173"/>
      <c r="G5" s="173"/>
      <c r="H5" s="173"/>
      <c r="I5" s="173"/>
      <c r="J5" s="173"/>
    </row>
    <row r="6" spans="1:10">
      <c r="A6" s="10">
        <v>1</v>
      </c>
      <c r="B6" s="98" t="s">
        <v>459</v>
      </c>
      <c r="C6" s="82">
        <v>50</v>
      </c>
      <c r="D6" s="10" t="s">
        <v>22</v>
      </c>
      <c r="E6" s="130"/>
      <c r="F6" s="131"/>
      <c r="G6" s="127">
        <f t="shared" ref="G6" si="0">C6*ROUND(F6, 4)</f>
        <v>0</v>
      </c>
      <c r="H6" s="127">
        <f t="shared" ref="H6" si="1">G6*0.095</f>
        <v>0</v>
      </c>
      <c r="I6" s="127">
        <f t="shared" ref="I6" si="2">G6+H6</f>
        <v>0</v>
      </c>
      <c r="J6" s="134"/>
    </row>
    <row r="7" spans="1:10">
      <c r="A7" s="10">
        <v>2</v>
      </c>
      <c r="B7" s="98" t="s">
        <v>460</v>
      </c>
      <c r="C7" s="82">
        <v>300</v>
      </c>
      <c r="D7" s="10" t="s">
        <v>22</v>
      </c>
      <c r="E7" s="130"/>
      <c r="F7" s="131"/>
      <c r="G7" s="127">
        <f t="shared" ref="G7:G8" si="3">C7*ROUND(F7, 4)</f>
        <v>0</v>
      </c>
      <c r="H7" s="127">
        <f t="shared" ref="H7:H8" si="4">G7*0.095</f>
        <v>0</v>
      </c>
      <c r="I7" s="127">
        <f t="shared" ref="I7:I8" si="5">G7+H7</f>
        <v>0</v>
      </c>
      <c r="J7" s="134"/>
    </row>
    <row r="8" spans="1:10">
      <c r="A8" s="10">
        <v>3</v>
      </c>
      <c r="B8" s="98" t="s">
        <v>461</v>
      </c>
      <c r="C8" s="82">
        <v>300</v>
      </c>
      <c r="D8" s="10" t="s">
        <v>22</v>
      </c>
      <c r="E8" s="130"/>
      <c r="F8" s="131"/>
      <c r="G8" s="127">
        <f t="shared" si="3"/>
        <v>0</v>
      </c>
      <c r="H8" s="127">
        <f t="shared" si="4"/>
        <v>0</v>
      </c>
      <c r="I8" s="127">
        <f t="shared" si="5"/>
        <v>0</v>
      </c>
      <c r="J8" s="134"/>
    </row>
    <row r="9" spans="1:10">
      <c r="A9" s="15"/>
      <c r="B9" s="43" t="s">
        <v>953</v>
      </c>
      <c r="C9" s="17" t="s">
        <v>16</v>
      </c>
      <c r="D9" s="17" t="s">
        <v>16</v>
      </c>
      <c r="E9" s="17" t="s">
        <v>16</v>
      </c>
      <c r="F9" s="18" t="s">
        <v>16</v>
      </c>
      <c r="G9" s="128">
        <f>SUM(G6:G8)</f>
        <v>0</v>
      </c>
      <c r="H9" s="128">
        <f>SUM(H6:H8)</f>
        <v>0</v>
      </c>
      <c r="I9" s="128">
        <f>SUM(I6:I8)</f>
        <v>0</v>
      </c>
      <c r="J9" s="20">
        <f>SUM(J6:J8)</f>
        <v>0</v>
      </c>
    </row>
    <row r="10" spans="1:10">
      <c r="A10" s="190" t="s">
        <v>954</v>
      </c>
      <c r="B10" s="191"/>
      <c r="C10" s="191"/>
      <c r="D10" s="191"/>
      <c r="E10" s="191"/>
      <c r="F10" s="191"/>
      <c r="G10" s="191"/>
      <c r="H10" s="191"/>
      <c r="I10" s="191"/>
      <c r="J10" s="192"/>
    </row>
    <row r="11" spans="1:10">
      <c r="A11" s="64">
        <v>1</v>
      </c>
      <c r="B11" s="107" t="s">
        <v>638</v>
      </c>
      <c r="C11" s="108">
        <v>60</v>
      </c>
      <c r="D11" s="65" t="s">
        <v>22</v>
      </c>
      <c r="E11" s="151"/>
      <c r="F11" s="152"/>
      <c r="G11" s="150">
        <f>C11*ROUND(F11, 4)</f>
        <v>0</v>
      </c>
      <c r="H11" s="150">
        <f>+G11*0.095</f>
        <v>0</v>
      </c>
      <c r="I11" s="150">
        <f>+G11+H11</f>
        <v>0</v>
      </c>
      <c r="J11" s="151"/>
    </row>
    <row r="12" spans="1:10" ht="27">
      <c r="A12" s="64">
        <v>2</v>
      </c>
      <c r="B12" s="107" t="s">
        <v>1038</v>
      </c>
      <c r="C12" s="108">
        <v>100</v>
      </c>
      <c r="D12" s="65" t="s">
        <v>22</v>
      </c>
      <c r="E12" s="151"/>
      <c r="F12" s="152"/>
      <c r="G12" s="150">
        <f t="shared" ref="G12:G27" si="6">C12*ROUND(F12, 4)</f>
        <v>0</v>
      </c>
      <c r="H12" s="150">
        <f t="shared" ref="H12:H27" si="7">+G12*0.095</f>
        <v>0</v>
      </c>
      <c r="I12" s="150">
        <f t="shared" ref="I12:I27" si="8">+G12+H12</f>
        <v>0</v>
      </c>
      <c r="J12" s="151"/>
    </row>
    <row r="13" spans="1:10">
      <c r="A13" s="64">
        <v>3</v>
      </c>
      <c r="B13" s="107" t="s">
        <v>639</v>
      </c>
      <c r="C13" s="108">
        <v>20</v>
      </c>
      <c r="D13" s="65" t="s">
        <v>22</v>
      </c>
      <c r="E13" s="151"/>
      <c r="F13" s="152"/>
      <c r="G13" s="150">
        <f t="shared" si="6"/>
        <v>0</v>
      </c>
      <c r="H13" s="150">
        <f t="shared" si="7"/>
        <v>0</v>
      </c>
      <c r="I13" s="150">
        <f t="shared" si="8"/>
        <v>0</v>
      </c>
      <c r="J13" s="151"/>
    </row>
    <row r="14" spans="1:10">
      <c r="A14" s="64">
        <v>4</v>
      </c>
      <c r="B14" s="107" t="s">
        <v>640</v>
      </c>
      <c r="C14" s="108">
        <v>900</v>
      </c>
      <c r="D14" s="65" t="s">
        <v>22</v>
      </c>
      <c r="E14" s="151"/>
      <c r="F14" s="152"/>
      <c r="G14" s="150">
        <f t="shared" si="6"/>
        <v>0</v>
      </c>
      <c r="H14" s="150">
        <f t="shared" si="7"/>
        <v>0</v>
      </c>
      <c r="I14" s="150">
        <f t="shared" si="8"/>
        <v>0</v>
      </c>
      <c r="J14" s="151"/>
    </row>
    <row r="15" spans="1:10">
      <c r="A15" s="64">
        <v>5</v>
      </c>
      <c r="B15" s="107" t="s">
        <v>641</v>
      </c>
      <c r="C15" s="108">
        <v>300</v>
      </c>
      <c r="D15" s="65" t="s">
        <v>22</v>
      </c>
      <c r="E15" s="151"/>
      <c r="F15" s="152"/>
      <c r="G15" s="150">
        <f t="shared" si="6"/>
        <v>0</v>
      </c>
      <c r="H15" s="150">
        <f t="shared" si="7"/>
        <v>0</v>
      </c>
      <c r="I15" s="150">
        <f t="shared" si="8"/>
        <v>0</v>
      </c>
      <c r="J15" s="151"/>
    </row>
    <row r="16" spans="1:10" ht="15" customHeight="1">
      <c r="A16" s="64">
        <v>6</v>
      </c>
      <c r="B16" s="107" t="s">
        <v>651</v>
      </c>
      <c r="C16" s="108">
        <v>1500</v>
      </c>
      <c r="D16" s="65" t="s">
        <v>22</v>
      </c>
      <c r="E16" s="151"/>
      <c r="F16" s="152"/>
      <c r="G16" s="150">
        <f t="shared" si="6"/>
        <v>0</v>
      </c>
      <c r="H16" s="150">
        <f t="shared" si="7"/>
        <v>0</v>
      </c>
      <c r="I16" s="150">
        <f t="shared" si="8"/>
        <v>0</v>
      </c>
      <c r="J16" s="151"/>
    </row>
    <row r="17" spans="1:10">
      <c r="A17" s="64">
        <v>7</v>
      </c>
      <c r="B17" s="107" t="s">
        <v>652</v>
      </c>
      <c r="C17" s="108">
        <v>1000</v>
      </c>
      <c r="D17" s="65" t="s">
        <v>22</v>
      </c>
      <c r="E17" s="151"/>
      <c r="F17" s="152"/>
      <c r="G17" s="150">
        <f t="shared" si="6"/>
        <v>0</v>
      </c>
      <c r="H17" s="150">
        <f t="shared" si="7"/>
        <v>0</v>
      </c>
      <c r="I17" s="150">
        <f t="shared" si="8"/>
        <v>0</v>
      </c>
      <c r="J17" s="151"/>
    </row>
    <row r="18" spans="1:10">
      <c r="A18" s="64">
        <v>8</v>
      </c>
      <c r="B18" s="107" t="s">
        <v>653</v>
      </c>
      <c r="C18" s="108">
        <v>1000</v>
      </c>
      <c r="D18" s="65" t="s">
        <v>22</v>
      </c>
      <c r="E18" s="151"/>
      <c r="F18" s="152"/>
      <c r="G18" s="150">
        <f t="shared" si="6"/>
        <v>0</v>
      </c>
      <c r="H18" s="150">
        <f t="shared" si="7"/>
        <v>0</v>
      </c>
      <c r="I18" s="150">
        <f t="shared" si="8"/>
        <v>0</v>
      </c>
      <c r="J18" s="151"/>
    </row>
    <row r="19" spans="1:10">
      <c r="A19" s="64">
        <v>9</v>
      </c>
      <c r="B19" s="107" t="s">
        <v>654</v>
      </c>
      <c r="C19" s="108">
        <v>500</v>
      </c>
      <c r="D19" s="65" t="s">
        <v>22</v>
      </c>
      <c r="E19" s="151"/>
      <c r="F19" s="152"/>
      <c r="G19" s="150">
        <f t="shared" si="6"/>
        <v>0</v>
      </c>
      <c r="H19" s="150">
        <f t="shared" si="7"/>
        <v>0</v>
      </c>
      <c r="I19" s="150">
        <f t="shared" si="8"/>
        <v>0</v>
      </c>
      <c r="J19" s="151"/>
    </row>
    <row r="20" spans="1:10">
      <c r="A20" s="64">
        <v>10</v>
      </c>
      <c r="B20" s="107" t="s">
        <v>655</v>
      </c>
      <c r="C20" s="108">
        <v>500</v>
      </c>
      <c r="D20" s="65" t="s">
        <v>22</v>
      </c>
      <c r="E20" s="151"/>
      <c r="F20" s="152"/>
      <c r="G20" s="150">
        <f t="shared" si="6"/>
        <v>0</v>
      </c>
      <c r="H20" s="150">
        <f t="shared" si="7"/>
        <v>0</v>
      </c>
      <c r="I20" s="150">
        <f t="shared" si="8"/>
        <v>0</v>
      </c>
      <c r="J20" s="151"/>
    </row>
    <row r="21" spans="1:10">
      <c r="A21" s="64">
        <v>11</v>
      </c>
      <c r="B21" s="107" t="s">
        <v>642</v>
      </c>
      <c r="C21" s="108">
        <v>30</v>
      </c>
      <c r="D21" s="65" t="s">
        <v>22</v>
      </c>
      <c r="E21" s="151"/>
      <c r="F21" s="152"/>
      <c r="G21" s="150">
        <f t="shared" si="6"/>
        <v>0</v>
      </c>
      <c r="H21" s="150">
        <f t="shared" si="7"/>
        <v>0</v>
      </c>
      <c r="I21" s="150">
        <f t="shared" si="8"/>
        <v>0</v>
      </c>
      <c r="J21" s="151"/>
    </row>
    <row r="22" spans="1:10">
      <c r="A22" s="64">
        <v>12</v>
      </c>
      <c r="B22" s="107" t="s">
        <v>643</v>
      </c>
      <c r="C22" s="108">
        <v>100</v>
      </c>
      <c r="D22" s="65" t="s">
        <v>22</v>
      </c>
      <c r="E22" s="151"/>
      <c r="F22" s="152"/>
      <c r="G22" s="150">
        <f t="shared" si="6"/>
        <v>0</v>
      </c>
      <c r="H22" s="150">
        <f t="shared" si="7"/>
        <v>0</v>
      </c>
      <c r="I22" s="150">
        <f t="shared" si="8"/>
        <v>0</v>
      </c>
      <c r="J22" s="151"/>
    </row>
    <row r="23" spans="1:10">
      <c r="A23" s="64">
        <v>13</v>
      </c>
      <c r="B23" s="107" t="s">
        <v>644</v>
      </c>
      <c r="C23" s="108">
        <v>500</v>
      </c>
      <c r="D23" s="65" t="s">
        <v>22</v>
      </c>
      <c r="E23" s="151"/>
      <c r="F23" s="152"/>
      <c r="G23" s="150">
        <f t="shared" si="6"/>
        <v>0</v>
      </c>
      <c r="H23" s="150">
        <f t="shared" si="7"/>
        <v>0</v>
      </c>
      <c r="I23" s="150">
        <f t="shared" si="8"/>
        <v>0</v>
      </c>
      <c r="J23" s="151"/>
    </row>
    <row r="24" spans="1:10">
      <c r="A24" s="64">
        <v>14</v>
      </c>
      <c r="B24" s="107" t="s">
        <v>645</v>
      </c>
      <c r="C24" s="108">
        <v>100</v>
      </c>
      <c r="D24" s="65" t="s">
        <v>22</v>
      </c>
      <c r="E24" s="151"/>
      <c r="F24" s="152"/>
      <c r="G24" s="150">
        <f t="shared" si="6"/>
        <v>0</v>
      </c>
      <c r="H24" s="150">
        <f t="shared" si="7"/>
        <v>0</v>
      </c>
      <c r="I24" s="150">
        <f t="shared" si="8"/>
        <v>0</v>
      </c>
      <c r="J24" s="151"/>
    </row>
    <row r="25" spans="1:10">
      <c r="A25" s="64">
        <v>15</v>
      </c>
      <c r="B25" s="107" t="s">
        <v>646</v>
      </c>
      <c r="C25" s="108">
        <v>200</v>
      </c>
      <c r="D25" s="65" t="s">
        <v>22</v>
      </c>
      <c r="E25" s="151"/>
      <c r="F25" s="152"/>
      <c r="G25" s="150">
        <f t="shared" si="6"/>
        <v>0</v>
      </c>
      <c r="H25" s="150">
        <f t="shared" si="7"/>
        <v>0</v>
      </c>
      <c r="I25" s="150">
        <f t="shared" si="8"/>
        <v>0</v>
      </c>
      <c r="J25" s="151"/>
    </row>
    <row r="26" spans="1:10">
      <c r="A26" s="64">
        <v>16</v>
      </c>
      <c r="B26" s="109" t="s">
        <v>647</v>
      </c>
      <c r="C26" s="108">
        <v>100</v>
      </c>
      <c r="D26" s="65" t="s">
        <v>22</v>
      </c>
      <c r="E26" s="151"/>
      <c r="F26" s="152"/>
      <c r="G26" s="150">
        <f t="shared" si="6"/>
        <v>0</v>
      </c>
      <c r="H26" s="150">
        <f t="shared" si="7"/>
        <v>0</v>
      </c>
      <c r="I26" s="150">
        <f t="shared" si="8"/>
        <v>0</v>
      </c>
      <c r="J26" s="151"/>
    </row>
    <row r="27" spans="1:10">
      <c r="A27" s="64">
        <v>17</v>
      </c>
      <c r="B27" s="109" t="s">
        <v>648</v>
      </c>
      <c r="C27" s="108">
        <v>100</v>
      </c>
      <c r="D27" s="65" t="s">
        <v>22</v>
      </c>
      <c r="E27" s="151"/>
      <c r="F27" s="152"/>
      <c r="G27" s="150">
        <f t="shared" si="6"/>
        <v>0</v>
      </c>
      <c r="H27" s="150">
        <f t="shared" si="7"/>
        <v>0</v>
      </c>
      <c r="I27" s="150">
        <f t="shared" si="8"/>
        <v>0</v>
      </c>
      <c r="J27" s="151"/>
    </row>
    <row r="28" spans="1:10" ht="16.5">
      <c r="A28" s="63"/>
      <c r="B28" s="66" t="s">
        <v>955</v>
      </c>
      <c r="C28" s="83" t="s">
        <v>16</v>
      </c>
      <c r="D28" s="78" t="s">
        <v>16</v>
      </c>
      <c r="E28" s="78" t="s">
        <v>16</v>
      </c>
      <c r="F28" s="78" t="s">
        <v>16</v>
      </c>
      <c r="G28" s="78">
        <f>SUM(G11:G27)</f>
        <v>0</v>
      </c>
      <c r="H28" s="78">
        <f>SUM(H11:H27)</f>
        <v>0</v>
      </c>
      <c r="I28" s="78">
        <f>SUM(I11:I27)</f>
        <v>0</v>
      </c>
      <c r="J28" s="84">
        <f>SUM(J11:J27)</f>
        <v>0</v>
      </c>
    </row>
    <row r="29" spans="1:10">
      <c r="A29" s="172" t="s">
        <v>956</v>
      </c>
      <c r="B29" s="173"/>
      <c r="C29" s="173"/>
      <c r="D29" s="173"/>
      <c r="E29" s="173"/>
      <c r="F29" s="173"/>
      <c r="G29" s="173"/>
      <c r="H29" s="173"/>
      <c r="I29" s="173"/>
      <c r="J29" s="173"/>
    </row>
    <row r="30" spans="1:10">
      <c r="A30" s="10">
        <v>1</v>
      </c>
      <c r="B30" s="98" t="s">
        <v>462</v>
      </c>
      <c r="C30" s="82">
        <v>300</v>
      </c>
      <c r="D30" s="10" t="s">
        <v>22</v>
      </c>
      <c r="E30" s="130"/>
      <c r="F30" s="131"/>
      <c r="G30" s="127">
        <f t="shared" ref="G30" si="9">C30*ROUND(F30, 4)</f>
        <v>0</v>
      </c>
      <c r="H30" s="127">
        <f t="shared" ref="H30" si="10">G30*0.095</f>
        <v>0</v>
      </c>
      <c r="I30" s="127">
        <f t="shared" ref="I30" si="11">G30+H30</f>
        <v>0</v>
      </c>
      <c r="J30" s="134"/>
    </row>
    <row r="31" spans="1:10">
      <c r="A31" s="10">
        <v>2</v>
      </c>
      <c r="B31" s="98" t="s">
        <v>463</v>
      </c>
      <c r="C31" s="82">
        <v>500</v>
      </c>
      <c r="D31" s="10" t="s">
        <v>22</v>
      </c>
      <c r="E31" s="130"/>
      <c r="F31" s="131"/>
      <c r="G31" s="127">
        <f t="shared" ref="G31:G56" si="12">C31*ROUND(F31, 4)</f>
        <v>0</v>
      </c>
      <c r="H31" s="127">
        <f t="shared" ref="H31:H56" si="13">G31*0.095</f>
        <v>0</v>
      </c>
      <c r="I31" s="127">
        <f t="shared" ref="I31:I56" si="14">G31+H31</f>
        <v>0</v>
      </c>
      <c r="J31" s="134"/>
    </row>
    <row r="32" spans="1:10">
      <c r="A32" s="10">
        <v>3</v>
      </c>
      <c r="B32" s="98" t="s">
        <v>464</v>
      </c>
      <c r="C32" s="82">
        <v>35</v>
      </c>
      <c r="D32" s="10" t="s">
        <v>22</v>
      </c>
      <c r="E32" s="130"/>
      <c r="F32" s="131"/>
      <c r="G32" s="127">
        <f t="shared" si="12"/>
        <v>0</v>
      </c>
      <c r="H32" s="127">
        <f t="shared" si="13"/>
        <v>0</v>
      </c>
      <c r="I32" s="127">
        <f t="shared" si="14"/>
        <v>0</v>
      </c>
      <c r="J32" s="134"/>
    </row>
    <row r="33" spans="1:10">
      <c r="A33" s="10">
        <v>4</v>
      </c>
      <c r="B33" s="98" t="s">
        <v>465</v>
      </c>
      <c r="C33" s="82">
        <v>15</v>
      </c>
      <c r="D33" s="10" t="s">
        <v>22</v>
      </c>
      <c r="E33" s="130"/>
      <c r="F33" s="131"/>
      <c r="G33" s="127">
        <f t="shared" si="12"/>
        <v>0</v>
      </c>
      <c r="H33" s="127">
        <f t="shared" si="13"/>
        <v>0</v>
      </c>
      <c r="I33" s="127">
        <f t="shared" si="14"/>
        <v>0</v>
      </c>
      <c r="J33" s="134"/>
    </row>
    <row r="34" spans="1:10">
      <c r="A34" s="10">
        <v>5</v>
      </c>
      <c r="B34" s="98" t="s">
        <v>466</v>
      </c>
      <c r="C34" s="82">
        <v>100</v>
      </c>
      <c r="D34" s="10" t="s">
        <v>22</v>
      </c>
      <c r="E34" s="130"/>
      <c r="F34" s="131"/>
      <c r="G34" s="127">
        <f t="shared" si="12"/>
        <v>0</v>
      </c>
      <c r="H34" s="127">
        <f t="shared" si="13"/>
        <v>0</v>
      </c>
      <c r="I34" s="127">
        <f t="shared" si="14"/>
        <v>0</v>
      </c>
      <c r="J34" s="134"/>
    </row>
    <row r="35" spans="1:10">
      <c r="A35" s="10">
        <v>6</v>
      </c>
      <c r="B35" s="98" t="s">
        <v>467</v>
      </c>
      <c r="C35" s="82">
        <v>100</v>
      </c>
      <c r="D35" s="10" t="s">
        <v>22</v>
      </c>
      <c r="E35" s="130"/>
      <c r="F35" s="131"/>
      <c r="G35" s="127">
        <f t="shared" si="12"/>
        <v>0</v>
      </c>
      <c r="H35" s="127">
        <f t="shared" si="13"/>
        <v>0</v>
      </c>
      <c r="I35" s="127">
        <f t="shared" si="14"/>
        <v>0</v>
      </c>
      <c r="J35" s="134"/>
    </row>
    <row r="36" spans="1:10">
      <c r="A36" s="10">
        <v>7</v>
      </c>
      <c r="B36" s="98" t="s">
        <v>468</v>
      </c>
      <c r="C36" s="82">
        <v>400</v>
      </c>
      <c r="D36" s="10" t="s">
        <v>22</v>
      </c>
      <c r="E36" s="130"/>
      <c r="F36" s="131"/>
      <c r="G36" s="127">
        <f t="shared" si="12"/>
        <v>0</v>
      </c>
      <c r="H36" s="127">
        <f t="shared" si="13"/>
        <v>0</v>
      </c>
      <c r="I36" s="127">
        <f t="shared" si="14"/>
        <v>0</v>
      </c>
      <c r="J36" s="134"/>
    </row>
    <row r="37" spans="1:10">
      <c r="A37" s="10">
        <v>8</v>
      </c>
      <c r="B37" s="98" t="s">
        <v>469</v>
      </c>
      <c r="C37" s="82">
        <v>100</v>
      </c>
      <c r="D37" s="10" t="s">
        <v>22</v>
      </c>
      <c r="E37" s="130"/>
      <c r="F37" s="131"/>
      <c r="G37" s="127">
        <f t="shared" si="12"/>
        <v>0</v>
      </c>
      <c r="H37" s="127">
        <f t="shared" si="13"/>
        <v>0</v>
      </c>
      <c r="I37" s="127">
        <f t="shared" si="14"/>
        <v>0</v>
      </c>
      <c r="J37" s="134"/>
    </row>
    <row r="38" spans="1:10">
      <c r="A38" s="10">
        <v>9</v>
      </c>
      <c r="B38" s="86" t="s">
        <v>470</v>
      </c>
      <c r="C38" s="82">
        <v>800</v>
      </c>
      <c r="D38" s="10" t="s">
        <v>22</v>
      </c>
      <c r="E38" s="130"/>
      <c r="F38" s="131"/>
      <c r="G38" s="127">
        <f t="shared" si="12"/>
        <v>0</v>
      </c>
      <c r="H38" s="127">
        <f t="shared" si="13"/>
        <v>0</v>
      </c>
      <c r="I38" s="127">
        <f t="shared" si="14"/>
        <v>0</v>
      </c>
      <c r="J38" s="134"/>
    </row>
    <row r="39" spans="1:10">
      <c r="A39" s="10">
        <v>10</v>
      </c>
      <c r="B39" s="98" t="s">
        <v>471</v>
      </c>
      <c r="C39" s="82">
        <v>300</v>
      </c>
      <c r="D39" s="10" t="s">
        <v>22</v>
      </c>
      <c r="E39" s="130"/>
      <c r="F39" s="131"/>
      <c r="G39" s="127">
        <f t="shared" si="12"/>
        <v>0</v>
      </c>
      <c r="H39" s="127">
        <f t="shared" si="13"/>
        <v>0</v>
      </c>
      <c r="I39" s="127">
        <f t="shared" si="14"/>
        <v>0</v>
      </c>
      <c r="J39" s="134"/>
    </row>
    <row r="40" spans="1:10">
      <c r="A40" s="10">
        <v>11</v>
      </c>
      <c r="B40" s="98" t="s">
        <v>472</v>
      </c>
      <c r="C40" s="82">
        <v>800</v>
      </c>
      <c r="D40" s="10" t="s">
        <v>22</v>
      </c>
      <c r="E40" s="130"/>
      <c r="F40" s="131"/>
      <c r="G40" s="127">
        <f t="shared" si="12"/>
        <v>0</v>
      </c>
      <c r="H40" s="127">
        <f t="shared" si="13"/>
        <v>0</v>
      </c>
      <c r="I40" s="127">
        <f t="shared" si="14"/>
        <v>0</v>
      </c>
      <c r="J40" s="134"/>
    </row>
    <row r="41" spans="1:10">
      <c r="A41" s="10">
        <v>12</v>
      </c>
      <c r="B41" s="98" t="s">
        <v>473</v>
      </c>
      <c r="C41" s="82">
        <v>300</v>
      </c>
      <c r="D41" s="10" t="s">
        <v>22</v>
      </c>
      <c r="E41" s="130"/>
      <c r="F41" s="131"/>
      <c r="G41" s="127">
        <f t="shared" si="12"/>
        <v>0</v>
      </c>
      <c r="H41" s="127">
        <f t="shared" si="13"/>
        <v>0</v>
      </c>
      <c r="I41" s="127">
        <f t="shared" si="14"/>
        <v>0</v>
      </c>
      <c r="J41" s="134"/>
    </row>
    <row r="42" spans="1:10">
      <c r="A42" s="10">
        <v>13</v>
      </c>
      <c r="B42" s="98" t="s">
        <v>474</v>
      </c>
      <c r="C42" s="82">
        <v>1000</v>
      </c>
      <c r="D42" s="10" t="s">
        <v>22</v>
      </c>
      <c r="E42" s="130"/>
      <c r="F42" s="131"/>
      <c r="G42" s="127">
        <f t="shared" si="12"/>
        <v>0</v>
      </c>
      <c r="H42" s="127">
        <f t="shared" si="13"/>
        <v>0</v>
      </c>
      <c r="I42" s="127">
        <f t="shared" si="14"/>
        <v>0</v>
      </c>
      <c r="J42" s="134"/>
    </row>
    <row r="43" spans="1:10" ht="27">
      <c r="A43" s="10">
        <v>14</v>
      </c>
      <c r="B43" s="86" t="s">
        <v>475</v>
      </c>
      <c r="C43" s="82">
        <v>500</v>
      </c>
      <c r="D43" s="10" t="s">
        <v>22</v>
      </c>
      <c r="E43" s="130"/>
      <c r="F43" s="131"/>
      <c r="G43" s="127">
        <f t="shared" si="12"/>
        <v>0</v>
      </c>
      <c r="H43" s="127">
        <f t="shared" si="13"/>
        <v>0</v>
      </c>
      <c r="I43" s="127">
        <f t="shared" si="14"/>
        <v>0</v>
      </c>
      <c r="J43" s="134"/>
    </row>
    <row r="44" spans="1:10" ht="27">
      <c r="A44" s="10">
        <v>15</v>
      </c>
      <c r="B44" s="98" t="s">
        <v>476</v>
      </c>
      <c r="C44" s="82">
        <v>500</v>
      </c>
      <c r="D44" s="10" t="s">
        <v>22</v>
      </c>
      <c r="E44" s="130"/>
      <c r="F44" s="131"/>
      <c r="G44" s="127">
        <f t="shared" si="12"/>
        <v>0</v>
      </c>
      <c r="H44" s="127">
        <f t="shared" si="13"/>
        <v>0</v>
      </c>
      <c r="I44" s="127">
        <f t="shared" si="14"/>
        <v>0</v>
      </c>
      <c r="J44" s="134"/>
    </row>
    <row r="45" spans="1:10">
      <c r="A45" s="10">
        <v>16</v>
      </c>
      <c r="B45" s="98" t="s">
        <v>477</v>
      </c>
      <c r="C45" s="82">
        <v>500</v>
      </c>
      <c r="D45" s="10" t="s">
        <v>22</v>
      </c>
      <c r="E45" s="130"/>
      <c r="F45" s="131"/>
      <c r="G45" s="127">
        <f t="shared" si="12"/>
        <v>0</v>
      </c>
      <c r="H45" s="127">
        <f t="shared" si="13"/>
        <v>0</v>
      </c>
      <c r="I45" s="127">
        <f t="shared" si="14"/>
        <v>0</v>
      </c>
      <c r="J45" s="134"/>
    </row>
    <row r="46" spans="1:10">
      <c r="A46" s="10">
        <v>17</v>
      </c>
      <c r="B46" s="98" t="s">
        <v>478</v>
      </c>
      <c r="C46" s="82">
        <v>300</v>
      </c>
      <c r="D46" s="10" t="s">
        <v>22</v>
      </c>
      <c r="E46" s="130"/>
      <c r="F46" s="131"/>
      <c r="G46" s="127">
        <f t="shared" si="12"/>
        <v>0</v>
      </c>
      <c r="H46" s="127">
        <f t="shared" si="13"/>
        <v>0</v>
      </c>
      <c r="I46" s="127">
        <f t="shared" si="14"/>
        <v>0</v>
      </c>
      <c r="J46" s="134"/>
    </row>
    <row r="47" spans="1:10">
      <c r="A47" s="10">
        <v>18</v>
      </c>
      <c r="B47" s="98" t="s">
        <v>479</v>
      </c>
      <c r="C47" s="82">
        <v>200</v>
      </c>
      <c r="D47" s="10" t="s">
        <v>22</v>
      </c>
      <c r="E47" s="130"/>
      <c r="F47" s="131"/>
      <c r="G47" s="127">
        <f t="shared" si="12"/>
        <v>0</v>
      </c>
      <c r="H47" s="127">
        <f t="shared" si="13"/>
        <v>0</v>
      </c>
      <c r="I47" s="127">
        <f t="shared" si="14"/>
        <v>0</v>
      </c>
      <c r="J47" s="134"/>
    </row>
    <row r="48" spans="1:10">
      <c r="A48" s="10">
        <v>19</v>
      </c>
      <c r="B48" s="98" t="s">
        <v>480</v>
      </c>
      <c r="C48" s="82">
        <v>300</v>
      </c>
      <c r="D48" s="10" t="s">
        <v>22</v>
      </c>
      <c r="E48" s="130"/>
      <c r="F48" s="131"/>
      <c r="G48" s="127">
        <f t="shared" si="12"/>
        <v>0</v>
      </c>
      <c r="H48" s="127">
        <f t="shared" si="13"/>
        <v>0</v>
      </c>
      <c r="I48" s="127">
        <f t="shared" si="14"/>
        <v>0</v>
      </c>
      <c r="J48" s="134"/>
    </row>
    <row r="49" spans="1:10">
      <c r="A49" s="10">
        <v>20</v>
      </c>
      <c r="B49" s="86" t="s">
        <v>481</v>
      </c>
      <c r="C49" s="82">
        <v>100</v>
      </c>
      <c r="D49" s="10" t="s">
        <v>22</v>
      </c>
      <c r="E49" s="130"/>
      <c r="F49" s="131"/>
      <c r="G49" s="127">
        <f t="shared" si="12"/>
        <v>0</v>
      </c>
      <c r="H49" s="127">
        <f t="shared" si="13"/>
        <v>0</v>
      </c>
      <c r="I49" s="127">
        <f t="shared" si="14"/>
        <v>0</v>
      </c>
      <c r="J49" s="134"/>
    </row>
    <row r="50" spans="1:10">
      <c r="A50" s="10">
        <v>21</v>
      </c>
      <c r="B50" s="86" t="s">
        <v>482</v>
      </c>
      <c r="C50" s="82">
        <v>100</v>
      </c>
      <c r="D50" s="10" t="s">
        <v>22</v>
      </c>
      <c r="E50" s="130"/>
      <c r="F50" s="131"/>
      <c r="G50" s="127">
        <f t="shared" si="12"/>
        <v>0</v>
      </c>
      <c r="H50" s="127">
        <f t="shared" si="13"/>
        <v>0</v>
      </c>
      <c r="I50" s="127">
        <f t="shared" si="14"/>
        <v>0</v>
      </c>
      <c r="J50" s="134"/>
    </row>
    <row r="51" spans="1:10">
      <c r="A51" s="10">
        <v>22</v>
      </c>
      <c r="B51" s="86" t="s">
        <v>483</v>
      </c>
      <c r="C51" s="82">
        <v>200</v>
      </c>
      <c r="D51" s="10" t="s">
        <v>22</v>
      </c>
      <c r="E51" s="130"/>
      <c r="F51" s="131"/>
      <c r="G51" s="127">
        <f t="shared" si="12"/>
        <v>0</v>
      </c>
      <c r="H51" s="127">
        <f t="shared" si="13"/>
        <v>0</v>
      </c>
      <c r="I51" s="127">
        <f t="shared" si="14"/>
        <v>0</v>
      </c>
      <c r="J51" s="134"/>
    </row>
    <row r="52" spans="1:10">
      <c r="A52" s="10">
        <v>23</v>
      </c>
      <c r="B52" s="98" t="s">
        <v>485</v>
      </c>
      <c r="C52" s="82">
        <v>100</v>
      </c>
      <c r="D52" s="10" t="s">
        <v>22</v>
      </c>
      <c r="E52" s="130"/>
      <c r="F52" s="131"/>
      <c r="G52" s="127">
        <f t="shared" si="12"/>
        <v>0</v>
      </c>
      <c r="H52" s="127">
        <f t="shared" si="13"/>
        <v>0</v>
      </c>
      <c r="I52" s="127">
        <f t="shared" si="14"/>
        <v>0</v>
      </c>
      <c r="J52" s="134"/>
    </row>
    <row r="53" spans="1:10">
      <c r="A53" s="10">
        <v>24</v>
      </c>
      <c r="B53" s="92" t="s">
        <v>487</v>
      </c>
      <c r="C53" s="82">
        <v>100</v>
      </c>
      <c r="D53" s="10" t="s">
        <v>22</v>
      </c>
      <c r="E53" s="130"/>
      <c r="F53" s="131"/>
      <c r="G53" s="127">
        <f t="shared" si="12"/>
        <v>0</v>
      </c>
      <c r="H53" s="127">
        <f t="shared" si="13"/>
        <v>0</v>
      </c>
      <c r="I53" s="127">
        <f t="shared" si="14"/>
        <v>0</v>
      </c>
      <c r="J53" s="134"/>
    </row>
    <row r="54" spans="1:10">
      <c r="A54" s="10">
        <v>25</v>
      </c>
      <c r="B54" s="92" t="s">
        <v>488</v>
      </c>
      <c r="C54" s="82">
        <v>10</v>
      </c>
      <c r="D54" s="10" t="s">
        <v>22</v>
      </c>
      <c r="E54" s="130"/>
      <c r="F54" s="131"/>
      <c r="G54" s="127">
        <f t="shared" si="12"/>
        <v>0</v>
      </c>
      <c r="H54" s="127">
        <f t="shared" si="13"/>
        <v>0</v>
      </c>
      <c r="I54" s="127">
        <f t="shared" si="14"/>
        <v>0</v>
      </c>
      <c r="J54" s="134"/>
    </row>
    <row r="55" spans="1:10">
      <c r="A55" s="10">
        <v>26</v>
      </c>
      <c r="B55" s="92" t="s">
        <v>489</v>
      </c>
      <c r="C55" s="82">
        <v>100</v>
      </c>
      <c r="D55" s="10" t="s">
        <v>22</v>
      </c>
      <c r="E55" s="130"/>
      <c r="F55" s="131"/>
      <c r="G55" s="127">
        <f t="shared" si="12"/>
        <v>0</v>
      </c>
      <c r="H55" s="127">
        <f t="shared" si="13"/>
        <v>0</v>
      </c>
      <c r="I55" s="127">
        <f t="shared" si="14"/>
        <v>0</v>
      </c>
      <c r="J55" s="134"/>
    </row>
    <row r="56" spans="1:10">
      <c r="A56" s="10">
        <v>27</v>
      </c>
      <c r="B56" s="92" t="s">
        <v>490</v>
      </c>
      <c r="C56" s="82">
        <v>20</v>
      </c>
      <c r="D56" s="10" t="s">
        <v>22</v>
      </c>
      <c r="E56" s="130"/>
      <c r="F56" s="131"/>
      <c r="G56" s="127">
        <f t="shared" si="12"/>
        <v>0</v>
      </c>
      <c r="H56" s="127">
        <f t="shared" si="13"/>
        <v>0</v>
      </c>
      <c r="I56" s="127">
        <f t="shared" si="14"/>
        <v>0</v>
      </c>
      <c r="J56" s="134"/>
    </row>
    <row r="57" spans="1:10">
      <c r="A57" s="15"/>
      <c r="B57" s="43" t="s">
        <v>957</v>
      </c>
      <c r="C57" s="17" t="s">
        <v>16</v>
      </c>
      <c r="D57" s="17" t="s">
        <v>16</v>
      </c>
      <c r="E57" s="17" t="s">
        <v>16</v>
      </c>
      <c r="F57" s="18" t="s">
        <v>16</v>
      </c>
      <c r="G57" s="128">
        <f>SUM(G30:G56)</f>
        <v>0</v>
      </c>
      <c r="H57" s="128">
        <f>SUM(H30:H56)</f>
        <v>0</v>
      </c>
      <c r="I57" s="128">
        <f>SUM(I30:I56)</f>
        <v>0</v>
      </c>
      <c r="J57" s="20">
        <f>SUM(J30:J56)</f>
        <v>0</v>
      </c>
    </row>
    <row r="58" spans="1:10">
      <c r="A58" s="172" t="s">
        <v>958</v>
      </c>
      <c r="B58" s="173"/>
      <c r="C58" s="173"/>
      <c r="D58" s="173"/>
      <c r="E58" s="173"/>
      <c r="F58" s="173"/>
      <c r="G58" s="173"/>
      <c r="H58" s="173"/>
      <c r="I58" s="173"/>
      <c r="J58" s="173"/>
    </row>
    <row r="59" spans="1:10">
      <c r="A59" s="10">
        <v>1</v>
      </c>
      <c r="B59" s="86" t="s">
        <v>491</v>
      </c>
      <c r="C59" s="102">
        <v>50</v>
      </c>
      <c r="D59" s="41" t="s">
        <v>22</v>
      </c>
      <c r="E59" s="130"/>
      <c r="F59" s="131"/>
      <c r="G59" s="127">
        <f t="shared" ref="G59" si="15">C59*ROUND(F59, 4)</f>
        <v>0</v>
      </c>
      <c r="H59" s="127">
        <f t="shared" ref="H59" si="16">G59*0.095</f>
        <v>0</v>
      </c>
      <c r="I59" s="127">
        <f t="shared" ref="I59" si="17">G59+H59</f>
        <v>0</v>
      </c>
      <c r="J59" s="11" t="s">
        <v>1111</v>
      </c>
    </row>
    <row r="60" spans="1:10">
      <c r="A60" s="10">
        <v>2</v>
      </c>
      <c r="B60" s="86" t="s">
        <v>492</v>
      </c>
      <c r="C60" s="102">
        <v>100</v>
      </c>
      <c r="D60" s="41" t="s">
        <v>22</v>
      </c>
      <c r="E60" s="130"/>
      <c r="F60" s="131"/>
      <c r="G60" s="127">
        <f t="shared" ref="G60:G64" si="18">C60*ROUND(F60, 4)</f>
        <v>0</v>
      </c>
      <c r="H60" s="127">
        <f t="shared" ref="H60:H64" si="19">G60*0.095</f>
        <v>0</v>
      </c>
      <c r="I60" s="127">
        <f t="shared" ref="I60:I64" si="20">G60+H60</f>
        <v>0</v>
      </c>
      <c r="J60" s="11" t="s">
        <v>1111</v>
      </c>
    </row>
    <row r="61" spans="1:10">
      <c r="A61" s="10">
        <v>3</v>
      </c>
      <c r="B61" s="86" t="s">
        <v>493</v>
      </c>
      <c r="C61" s="102">
        <v>50</v>
      </c>
      <c r="D61" s="41" t="s">
        <v>22</v>
      </c>
      <c r="E61" s="130"/>
      <c r="F61" s="131"/>
      <c r="G61" s="127">
        <f t="shared" si="18"/>
        <v>0</v>
      </c>
      <c r="H61" s="127">
        <f t="shared" si="19"/>
        <v>0</v>
      </c>
      <c r="I61" s="127">
        <f t="shared" si="20"/>
        <v>0</v>
      </c>
      <c r="J61" s="11" t="s">
        <v>1111</v>
      </c>
    </row>
    <row r="62" spans="1:10">
      <c r="A62" s="10">
        <v>4</v>
      </c>
      <c r="B62" s="86" t="s">
        <v>494</v>
      </c>
      <c r="C62" s="102">
        <v>150</v>
      </c>
      <c r="D62" s="41" t="s">
        <v>22</v>
      </c>
      <c r="E62" s="130"/>
      <c r="F62" s="131"/>
      <c r="G62" s="127">
        <f t="shared" si="18"/>
        <v>0</v>
      </c>
      <c r="H62" s="127">
        <f t="shared" si="19"/>
        <v>0</v>
      </c>
      <c r="I62" s="127">
        <f t="shared" si="20"/>
        <v>0</v>
      </c>
      <c r="J62" s="11" t="s">
        <v>1111</v>
      </c>
    </row>
    <row r="63" spans="1:10">
      <c r="A63" s="10">
        <v>5</v>
      </c>
      <c r="B63" s="86" t="s">
        <v>495</v>
      </c>
      <c r="C63" s="102">
        <v>80</v>
      </c>
      <c r="D63" s="41" t="s">
        <v>22</v>
      </c>
      <c r="E63" s="130"/>
      <c r="F63" s="131"/>
      <c r="G63" s="127">
        <f t="shared" si="18"/>
        <v>0</v>
      </c>
      <c r="H63" s="127">
        <f t="shared" si="19"/>
        <v>0</v>
      </c>
      <c r="I63" s="127">
        <f t="shared" si="20"/>
        <v>0</v>
      </c>
      <c r="J63" s="11" t="s">
        <v>1111</v>
      </c>
    </row>
    <row r="64" spans="1:10" ht="27">
      <c r="A64" s="10">
        <v>6</v>
      </c>
      <c r="B64" s="86" t="s">
        <v>1039</v>
      </c>
      <c r="C64" s="102">
        <v>80</v>
      </c>
      <c r="D64" s="41" t="s">
        <v>22</v>
      </c>
      <c r="E64" s="130"/>
      <c r="F64" s="131"/>
      <c r="G64" s="127">
        <f t="shared" si="18"/>
        <v>0</v>
      </c>
      <c r="H64" s="127">
        <f t="shared" si="19"/>
        <v>0</v>
      </c>
      <c r="I64" s="127">
        <f t="shared" si="20"/>
        <v>0</v>
      </c>
      <c r="J64" s="11" t="s">
        <v>1111</v>
      </c>
    </row>
    <row r="65" spans="1:10">
      <c r="A65" s="10"/>
      <c r="B65" s="43" t="s">
        <v>959</v>
      </c>
      <c r="C65" s="17" t="s">
        <v>16</v>
      </c>
      <c r="D65" s="17" t="s">
        <v>16</v>
      </c>
      <c r="E65" s="17" t="s">
        <v>16</v>
      </c>
      <c r="F65" s="18" t="s">
        <v>16</v>
      </c>
      <c r="G65" s="128">
        <f>SUM(G59:G64)</f>
        <v>0</v>
      </c>
      <c r="H65" s="128">
        <f>SUM(H59:H64)</f>
        <v>0</v>
      </c>
      <c r="I65" s="128">
        <f>SUM(I59:I64)</f>
        <v>0</v>
      </c>
      <c r="J65" s="11" t="s">
        <v>16</v>
      </c>
    </row>
    <row r="66" spans="1:10" ht="23.1" customHeight="1">
      <c r="A66" s="185" t="s">
        <v>61</v>
      </c>
      <c r="B66" s="185"/>
      <c r="C66" s="185"/>
      <c r="D66" s="185"/>
      <c r="E66" s="185"/>
      <c r="F66" s="185"/>
      <c r="G66" s="185"/>
      <c r="H66" s="185"/>
      <c r="I66" s="185"/>
      <c r="J66" s="185"/>
    </row>
    <row r="67" spans="1:10" ht="23.1" customHeight="1">
      <c r="A67" s="183" t="s">
        <v>62</v>
      </c>
      <c r="B67" s="184"/>
      <c r="C67" s="184"/>
      <c r="D67" s="184"/>
      <c r="E67" s="184"/>
      <c r="F67" s="184"/>
      <c r="G67" s="184"/>
      <c r="H67" s="184"/>
      <c r="I67" s="184"/>
      <c r="J67" s="184"/>
    </row>
    <row r="68" spans="1:10" ht="23.1" customHeight="1">
      <c r="A68" s="21" t="s">
        <v>63</v>
      </c>
      <c r="B68" s="3"/>
      <c r="C68" s="3"/>
      <c r="D68" s="3"/>
      <c r="E68" s="3"/>
      <c r="F68" s="3"/>
      <c r="G68" s="3"/>
      <c r="H68" s="3"/>
      <c r="I68" s="3"/>
      <c r="J68" s="3"/>
    </row>
    <row r="69" spans="1:10" ht="23.1" customHeight="1">
      <c r="A69" s="183" t="s">
        <v>64</v>
      </c>
      <c r="B69" s="183"/>
      <c r="C69" s="183"/>
      <c r="D69" s="183"/>
      <c r="E69" s="183"/>
      <c r="F69" s="183"/>
      <c r="G69" s="183"/>
      <c r="H69" s="183"/>
      <c r="I69" s="183"/>
      <c r="J69" s="183"/>
    </row>
    <row r="70" spans="1:10" ht="23.1" customHeight="1">
      <c r="A70" s="183" t="s">
        <v>65</v>
      </c>
      <c r="B70" s="183"/>
      <c r="C70" s="183"/>
      <c r="D70" s="183"/>
      <c r="E70" s="183"/>
      <c r="F70" s="183"/>
      <c r="G70" s="183"/>
      <c r="H70" s="183"/>
      <c r="I70" s="183"/>
      <c r="J70" s="183"/>
    </row>
    <row r="71" spans="1:10" ht="23.1" customHeight="1">
      <c r="A71" s="21" t="s">
        <v>66</v>
      </c>
      <c r="B71" s="22"/>
      <c r="C71" s="22"/>
      <c r="D71" s="22"/>
      <c r="E71" s="22"/>
      <c r="F71" s="22"/>
      <c r="G71" s="22"/>
      <c r="H71" s="22"/>
      <c r="I71" s="22"/>
      <c r="J71" s="22"/>
    </row>
    <row r="72" spans="1:10" ht="23.1" customHeight="1">
      <c r="A72" s="21" t="s">
        <v>67</v>
      </c>
      <c r="B72" s="22"/>
      <c r="C72" s="22"/>
      <c r="D72" s="22"/>
      <c r="E72" s="22"/>
      <c r="F72" s="22"/>
      <c r="G72" s="22"/>
      <c r="H72" s="22"/>
      <c r="I72" s="22"/>
      <c r="J72" s="22"/>
    </row>
    <row r="73" spans="1:10" ht="23.1" customHeight="1">
      <c r="A73" s="183" t="s">
        <v>68</v>
      </c>
      <c r="B73" s="184"/>
      <c r="C73" s="184"/>
      <c r="D73" s="184"/>
      <c r="E73" s="184"/>
      <c r="F73" s="184"/>
      <c r="G73" s="184"/>
      <c r="H73" s="184"/>
      <c r="I73" s="184"/>
      <c r="J73" s="184"/>
    </row>
    <row r="74" spans="1:10" ht="23.1" customHeight="1">
      <c r="A74" s="183" t="s">
        <v>69</v>
      </c>
      <c r="B74" s="183"/>
      <c r="C74" s="183"/>
      <c r="D74" s="183"/>
      <c r="E74" s="183"/>
      <c r="F74" s="183"/>
      <c r="G74" s="183"/>
      <c r="H74" s="183"/>
      <c r="I74" s="183"/>
      <c r="J74" s="183"/>
    </row>
    <row r="75" spans="1:10" ht="23.1" customHeight="1">
      <c r="A75" s="23" t="s">
        <v>70</v>
      </c>
      <c r="B75" s="24"/>
      <c r="C75" s="23"/>
      <c r="D75" s="23"/>
      <c r="E75" s="23"/>
      <c r="F75" s="23"/>
      <c r="G75" s="23"/>
      <c r="H75" s="23"/>
      <c r="I75" s="23"/>
      <c r="J75" s="23"/>
    </row>
    <row r="76" spans="1:10" ht="23.1" customHeight="1"/>
  </sheetData>
  <mergeCells count="14">
    <mergeCell ref="A73:J73"/>
    <mergeCell ref="A74:J74"/>
    <mergeCell ref="A29:J29"/>
    <mergeCell ref="A58:J58"/>
    <mergeCell ref="A66:J66"/>
    <mergeCell ref="A67:J67"/>
    <mergeCell ref="A69:J69"/>
    <mergeCell ref="A70:J70"/>
    <mergeCell ref="A10:J10"/>
    <mergeCell ref="A1:C1"/>
    <mergeCell ref="F1:J1"/>
    <mergeCell ref="A2:E2"/>
    <mergeCell ref="F2:J2"/>
    <mergeCell ref="A5:J5"/>
  </mergeCells>
  <dataValidations count="3">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8 J30:J56" xr:uid="{07330097-7040-42E8-BB0A-C10A923CC462}">
      <formula1>1</formula1>
    </dataValidation>
    <dataValidation type="whole" operator="equal" allowBlank="1" showInputMessage="1" showErrorMessage="1" sqref="J11:J27" xr:uid="{DE4F4EB7-DEC1-4B4B-AE61-38ED4420BF2D}">
      <formula1>1</formula1>
    </dataValidation>
    <dataValidation operator="equal" allowBlank="1" showInputMessage="1" showErrorMessage="1" sqref="J59:J65" xr:uid="{13CE5A1D-F12E-4BFC-BF56-11A9869BB129}"/>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12</vt:i4>
      </vt:variant>
      <vt:variant>
        <vt:lpstr>Imenovani obsegi</vt:lpstr>
      </vt:variant>
      <vt:variant>
        <vt:i4>1</vt:i4>
      </vt:variant>
    </vt:vector>
  </HeadingPairs>
  <TitlesOfParts>
    <vt:vector size="13" baseType="lpstr">
      <vt:lpstr>MLEKO IN MLEČNI IZDELKI</vt:lpstr>
      <vt:lpstr>MESO IN MESNI IZDELKI</vt:lpstr>
      <vt:lpstr>RIBE</vt:lpstr>
      <vt:lpstr>JAJCA</vt:lpstr>
      <vt:lpstr>SVEŽA ZELENJAVA IN SADJE</vt:lpstr>
      <vt:lpstr>ZAMR.SADJE IN ZEL., BIO MARME.</vt:lpstr>
      <vt:lpstr>SADNI SOKOVI, SIRUPI</vt:lpstr>
      <vt:lpstr>ZAMR. IZDELKI IZ TESTA</vt:lpstr>
      <vt:lpstr>ŽITA, MLEV.IZD. IZ TESTA</vt:lpstr>
      <vt:lpstr>KRUH, PEKOVSKO PECIVO,KEKSI,SLA</vt:lpstr>
      <vt:lpstr>SPLOŠNO PREH. BLAGO</vt:lpstr>
      <vt:lpstr>DIETNA ŽIVILA</vt:lpstr>
      <vt:lpstr>'MLEKO IN MLEČNI IZDELKI'!Področje_tiskanja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Tjaša Šinkovec</dc:creator>
  <cp:lastModifiedBy>Marija Rajaković</cp:lastModifiedBy>
  <cp:lastPrinted>2025-04-16T08:05:08Z</cp:lastPrinted>
  <dcterms:created xsi:type="dcterms:W3CDTF">2025-03-19T09:00:34Z</dcterms:created>
  <dcterms:modified xsi:type="dcterms:W3CDTF">2025-04-16T08:30:18Z</dcterms:modified>
</cp:coreProperties>
</file>