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mc:AlternateContent xmlns:mc="http://schemas.openxmlformats.org/markup-compatibility/2006">
    <mc:Choice Requires="x15">
      <x15ac:absPath xmlns:x15ac="http://schemas.microsoft.com/office/spreadsheetml/2010/11/ac" url="O:\Moji dokumenti\1. JAVNA NAROČILA\1.ŽIVILA\OŠ Savsko naselje\2. ZA OBJAVO\"/>
    </mc:Choice>
  </mc:AlternateContent>
  <xr:revisionPtr revIDLastSave="0" documentId="13_ncr:1_{BDB5166C-1ABF-432A-B6A9-7E9976EA2EC7}" xr6:coauthVersionLast="36" xr6:coauthVersionMax="36" xr10:uidLastSave="{00000000-0000-0000-0000-000000000000}"/>
  <bookViews>
    <workbookView xWindow="0" yWindow="0" windowWidth="28800" windowHeight="11625" tabRatio="963" firstSheet="5" activeTab="13" xr2:uid="{00000000-000D-0000-FFFF-FFFF00000000}"/>
  </bookViews>
  <sheets>
    <sheet name="MLEKO IN MLEČNI IZDELKI" sheetId="1" r:id="rId1"/>
    <sheet name="MESO IN MESNI IZDELKI" sheetId="2" r:id="rId2"/>
    <sheet name="RIBE" sheetId="3" r:id="rId3"/>
    <sheet name="JAJCA" sheetId="4" r:id="rId4"/>
    <sheet name="SVEŽA ZELENJAVA IN SADJE" sheetId="5" r:id="rId5"/>
    <sheet name="STROČNICE, SUHO SADJE, ZMRZ" sheetId="13" r:id="rId6"/>
    <sheet name="KONZERVIRANA ZEL IN SADJE" sheetId="12" r:id="rId7"/>
    <sheet name="SADNI SOKOVI, SIRUPI" sheetId="6" r:id="rId8"/>
    <sheet name="ZAMR. IZDELKI IZ TESTA" sheetId="7" r:id="rId9"/>
    <sheet name="ŽITA, MLEVSKI IZD. TESTENINE" sheetId="8" r:id="rId10"/>
    <sheet name="KRUH, PEKOVSKO PECIVO,KEKSI,SLA" sheetId="9" r:id="rId11"/>
    <sheet name="SPLOŠNO PREH. BLAGO" sheetId="10" r:id="rId12"/>
    <sheet name="DIETNA ŽIVILA " sheetId="14" r:id="rId13"/>
    <sheet name="BIO DŽEMI" sheetId="11" r:id="rId14"/>
  </sheets>
  <definedNames>
    <definedName name="_xlnm.Print_Area" localSheetId="0">'MLEKO IN MLEČNI IZDELKI'!$A$1:$J$85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5" i="1" l="1"/>
  <c r="H75" i="1" l="1"/>
  <c r="G75" i="1"/>
  <c r="I63" i="1"/>
  <c r="H63" i="1"/>
  <c r="G63" i="1"/>
  <c r="G59" i="1"/>
  <c r="I59" i="1" s="1"/>
  <c r="H59" i="1"/>
  <c r="G60" i="1"/>
  <c r="H60" i="1" s="1"/>
  <c r="G61" i="1"/>
  <c r="I61" i="1" s="1"/>
  <c r="H61" i="1"/>
  <c r="G62" i="1"/>
  <c r="H62" i="1" s="1"/>
  <c r="I56" i="1"/>
  <c r="H56" i="1"/>
  <c r="G56" i="1"/>
  <c r="I22" i="1"/>
  <c r="H22" i="1"/>
  <c r="G7" i="1"/>
  <c r="H7" i="1"/>
  <c r="I7" i="1"/>
  <c r="G8" i="1"/>
  <c r="H8" i="1" s="1"/>
  <c r="G9" i="1"/>
  <c r="H9" i="1"/>
  <c r="I9" i="1"/>
  <c r="G10" i="1"/>
  <c r="H10" i="1" s="1"/>
  <c r="G11" i="1"/>
  <c r="H11" i="1"/>
  <c r="I11" i="1"/>
  <c r="G12" i="1"/>
  <c r="H12" i="1" s="1"/>
  <c r="G13" i="1"/>
  <c r="H13" i="1"/>
  <c r="I13" i="1"/>
  <c r="G14" i="1"/>
  <c r="H14" i="1" s="1"/>
  <c r="G15" i="1"/>
  <c r="H15" i="1"/>
  <c r="I15" i="1"/>
  <c r="G16" i="1"/>
  <c r="H16" i="1" s="1"/>
  <c r="G17" i="1"/>
  <c r="H17" i="1"/>
  <c r="I17" i="1"/>
  <c r="G18" i="1"/>
  <c r="H18" i="1" s="1"/>
  <c r="G19" i="1"/>
  <c r="H19" i="1"/>
  <c r="I19" i="1"/>
  <c r="G20" i="1"/>
  <c r="H20" i="1" s="1"/>
  <c r="G21" i="1"/>
  <c r="H21" i="1"/>
  <c r="I21" i="1"/>
  <c r="I71" i="2"/>
  <c r="H71" i="2"/>
  <c r="G71" i="2"/>
  <c r="I67" i="2"/>
  <c r="H67" i="2"/>
  <c r="G67" i="2"/>
  <c r="I49" i="2"/>
  <c r="H49" i="2"/>
  <c r="G49" i="2"/>
  <c r="I43" i="2"/>
  <c r="H43" i="2"/>
  <c r="G43" i="2"/>
  <c r="I34" i="2"/>
  <c r="H34" i="2"/>
  <c r="G34" i="2"/>
  <c r="I28" i="2"/>
  <c r="H28" i="2"/>
  <c r="G28" i="2"/>
  <c r="I18" i="2"/>
  <c r="H18" i="2"/>
  <c r="G18" i="2"/>
  <c r="I14" i="3"/>
  <c r="H14" i="3"/>
  <c r="G14" i="3"/>
  <c r="I11" i="3"/>
  <c r="H11" i="3"/>
  <c r="G11" i="3"/>
  <c r="G7" i="3"/>
  <c r="H7" i="3"/>
  <c r="I7" i="3"/>
  <c r="G8" i="3"/>
  <c r="H8" i="3" s="1"/>
  <c r="G9" i="3"/>
  <c r="H9" i="3"/>
  <c r="I9" i="3"/>
  <c r="G10" i="3"/>
  <c r="H10" i="3" s="1"/>
  <c r="G10" i="4"/>
  <c r="H10" i="4"/>
  <c r="I10" i="4"/>
  <c r="I7" i="4"/>
  <c r="H7" i="4"/>
  <c r="G7" i="4"/>
  <c r="I80" i="5"/>
  <c r="H80" i="5"/>
  <c r="G80" i="5"/>
  <c r="I86" i="5"/>
  <c r="H86" i="5"/>
  <c r="G86" i="5"/>
  <c r="I117" i="5"/>
  <c r="H117" i="5"/>
  <c r="G117" i="5"/>
  <c r="I53" i="13"/>
  <c r="H53" i="13"/>
  <c r="G53" i="13"/>
  <c r="I28" i="13"/>
  <c r="H28" i="13"/>
  <c r="G28" i="13"/>
  <c r="I28" i="12"/>
  <c r="H28" i="12"/>
  <c r="G28" i="12"/>
  <c r="G7" i="12"/>
  <c r="I7" i="12" s="1"/>
  <c r="H7" i="12"/>
  <c r="G8" i="12"/>
  <c r="H8" i="12" s="1"/>
  <c r="G9" i="12"/>
  <c r="H9" i="12"/>
  <c r="I9" i="12"/>
  <c r="G10" i="12"/>
  <c r="H10" i="12" s="1"/>
  <c r="I10" i="12" s="1"/>
  <c r="G11" i="12"/>
  <c r="I11" i="12" s="1"/>
  <c r="H11" i="12"/>
  <c r="G12" i="12"/>
  <c r="H12" i="12" s="1"/>
  <c r="G13" i="12"/>
  <c r="H13" i="12"/>
  <c r="I13" i="12"/>
  <c r="G14" i="12"/>
  <c r="H14" i="12" s="1"/>
  <c r="I14" i="12" s="1"/>
  <c r="G15" i="12"/>
  <c r="I15" i="12" s="1"/>
  <c r="H15" i="12"/>
  <c r="G16" i="12"/>
  <c r="H16" i="12" s="1"/>
  <c r="G17" i="12"/>
  <c r="H17" i="12"/>
  <c r="I17" i="12"/>
  <c r="G18" i="12"/>
  <c r="H18" i="12" s="1"/>
  <c r="I18" i="12" s="1"/>
  <c r="G19" i="12"/>
  <c r="I19" i="12" s="1"/>
  <c r="H19" i="12"/>
  <c r="G20" i="12"/>
  <c r="H20" i="12" s="1"/>
  <c r="G21" i="12"/>
  <c r="H21" i="12"/>
  <c r="I21" i="12"/>
  <c r="G22" i="12"/>
  <c r="H22" i="12" s="1"/>
  <c r="I22" i="12" s="1"/>
  <c r="G23" i="12"/>
  <c r="I23" i="12" s="1"/>
  <c r="H23" i="12"/>
  <c r="G24" i="12"/>
  <c r="H24" i="12" s="1"/>
  <c r="G25" i="12"/>
  <c r="H25" i="12"/>
  <c r="I25" i="12"/>
  <c r="G26" i="12"/>
  <c r="H26" i="12" s="1"/>
  <c r="I26" i="12" s="1"/>
  <c r="G27" i="12"/>
  <c r="I27" i="12" s="1"/>
  <c r="H27" i="12"/>
  <c r="I18" i="6"/>
  <c r="H18" i="6"/>
  <c r="G18" i="6"/>
  <c r="G21" i="6"/>
  <c r="H21" i="6" s="1"/>
  <c r="G22" i="6"/>
  <c r="H22" i="6" s="1"/>
  <c r="I33" i="7"/>
  <c r="H33" i="7"/>
  <c r="G33" i="7"/>
  <c r="G7" i="7"/>
  <c r="H7" i="7"/>
  <c r="I7" i="7"/>
  <c r="G8" i="7"/>
  <c r="H8" i="7"/>
  <c r="I8" i="7" s="1"/>
  <c r="G9" i="7"/>
  <c r="H9" i="7" s="1"/>
  <c r="I9" i="7" s="1"/>
  <c r="G10" i="7"/>
  <c r="H10" i="7"/>
  <c r="I10" i="7"/>
  <c r="G11" i="7"/>
  <c r="H11" i="7"/>
  <c r="I11" i="7"/>
  <c r="G12" i="7"/>
  <c r="H12" i="7"/>
  <c r="I12" i="7" s="1"/>
  <c r="G13" i="7"/>
  <c r="H13" i="7" s="1"/>
  <c r="I13" i="7" s="1"/>
  <c r="G14" i="7"/>
  <c r="H14" i="7"/>
  <c r="I14" i="7"/>
  <c r="G15" i="7"/>
  <c r="H15" i="7"/>
  <c r="I15" i="7"/>
  <c r="G16" i="7"/>
  <c r="H16" i="7"/>
  <c r="I16" i="7" s="1"/>
  <c r="G17" i="7"/>
  <c r="H17" i="7" s="1"/>
  <c r="I17" i="7" s="1"/>
  <c r="G18" i="7"/>
  <c r="H18" i="7"/>
  <c r="I18" i="7"/>
  <c r="G19" i="7"/>
  <c r="H19" i="7"/>
  <c r="I19" i="7"/>
  <c r="G20" i="7"/>
  <c r="I20" i="7" s="1"/>
  <c r="H20" i="7"/>
  <c r="G21" i="7"/>
  <c r="H21" i="7" s="1"/>
  <c r="I21" i="7" s="1"/>
  <c r="G22" i="7"/>
  <c r="H22" i="7"/>
  <c r="I22" i="7"/>
  <c r="G23" i="7"/>
  <c r="H23" i="7"/>
  <c r="I23" i="7"/>
  <c r="G24" i="7"/>
  <c r="I24" i="7" s="1"/>
  <c r="H24" i="7"/>
  <c r="G25" i="7"/>
  <c r="H25" i="7" s="1"/>
  <c r="I25" i="7" s="1"/>
  <c r="G26" i="7"/>
  <c r="H26" i="7"/>
  <c r="I26" i="7"/>
  <c r="G27" i="7"/>
  <c r="H27" i="7"/>
  <c r="I27" i="7"/>
  <c r="G28" i="7"/>
  <c r="I28" i="7" s="1"/>
  <c r="H28" i="7"/>
  <c r="G29" i="7"/>
  <c r="H29" i="7" s="1"/>
  <c r="I29" i="7" s="1"/>
  <c r="G30" i="7"/>
  <c r="H30" i="7"/>
  <c r="I30" i="7"/>
  <c r="G31" i="7"/>
  <c r="H31" i="7"/>
  <c r="I31" i="7"/>
  <c r="G32" i="7"/>
  <c r="I32" i="7" s="1"/>
  <c r="H32" i="7"/>
  <c r="I89" i="8"/>
  <c r="H89" i="8"/>
  <c r="G89" i="8"/>
  <c r="G81" i="8"/>
  <c r="I81" i="8" s="1"/>
  <c r="H81" i="8"/>
  <c r="G82" i="8"/>
  <c r="I82" i="8" s="1"/>
  <c r="H82" i="8"/>
  <c r="G83" i="8"/>
  <c r="H83" i="8" s="1"/>
  <c r="G84" i="8"/>
  <c r="H84" i="8" s="1"/>
  <c r="I84" i="8" s="1"/>
  <c r="G85" i="8"/>
  <c r="I85" i="8" s="1"/>
  <c r="H85" i="8"/>
  <c r="G86" i="8"/>
  <c r="I86" i="8" s="1"/>
  <c r="H86" i="8"/>
  <c r="G87" i="8"/>
  <c r="H87" i="8" s="1"/>
  <c r="G88" i="8"/>
  <c r="H88" i="8" s="1"/>
  <c r="I88" i="8" s="1"/>
  <c r="I78" i="8"/>
  <c r="H78" i="8"/>
  <c r="G78" i="8"/>
  <c r="G62" i="8"/>
  <c r="H62" i="8" s="1"/>
  <c r="G63" i="8"/>
  <c r="I63" i="8" s="1"/>
  <c r="H63" i="8"/>
  <c r="G64" i="8"/>
  <c r="H64" i="8" s="1"/>
  <c r="G65" i="8"/>
  <c r="H65" i="8" s="1"/>
  <c r="I65" i="8" s="1"/>
  <c r="G66" i="8"/>
  <c r="H66" i="8" s="1"/>
  <c r="G67" i="8"/>
  <c r="I67" i="8" s="1"/>
  <c r="H67" i="8"/>
  <c r="G68" i="8"/>
  <c r="H68" i="8" s="1"/>
  <c r="G69" i="8"/>
  <c r="H69" i="8" s="1"/>
  <c r="I69" i="8" s="1"/>
  <c r="G70" i="8"/>
  <c r="H70" i="8" s="1"/>
  <c r="G71" i="8"/>
  <c r="I71" i="8" s="1"/>
  <c r="H71" i="8"/>
  <c r="G72" i="8"/>
  <c r="H72" i="8" s="1"/>
  <c r="G73" i="8"/>
  <c r="H73" i="8" s="1"/>
  <c r="I73" i="8" s="1"/>
  <c r="G74" i="8"/>
  <c r="H74" i="8" s="1"/>
  <c r="G75" i="8"/>
  <c r="I75" i="8" s="1"/>
  <c r="H75" i="8"/>
  <c r="G76" i="8"/>
  <c r="H76" i="8" s="1"/>
  <c r="G77" i="8"/>
  <c r="H77" i="8" s="1"/>
  <c r="I77" i="8" s="1"/>
  <c r="I59" i="8"/>
  <c r="H59" i="8"/>
  <c r="G59" i="8"/>
  <c r="G37" i="8"/>
  <c r="I37" i="8" s="1"/>
  <c r="H37" i="8"/>
  <c r="G38" i="8"/>
  <c r="I38" i="8" s="1"/>
  <c r="H38" i="8"/>
  <c r="G39" i="8"/>
  <c r="H39" i="8"/>
  <c r="I39" i="8"/>
  <c r="G40" i="8"/>
  <c r="H40" i="8" s="1"/>
  <c r="I40" i="8" s="1"/>
  <c r="G41" i="8"/>
  <c r="I41" i="8" s="1"/>
  <c r="H41" i="8"/>
  <c r="G42" i="8"/>
  <c r="I42" i="8" s="1"/>
  <c r="H42" i="8"/>
  <c r="G43" i="8"/>
  <c r="H43" i="8"/>
  <c r="I43" i="8"/>
  <c r="G44" i="8"/>
  <c r="H44" i="8" s="1"/>
  <c r="I44" i="8" s="1"/>
  <c r="G45" i="8"/>
  <c r="I45" i="8" s="1"/>
  <c r="H45" i="8"/>
  <c r="G46" i="8"/>
  <c r="I46" i="8" s="1"/>
  <c r="H46" i="8"/>
  <c r="G47" i="8"/>
  <c r="H47" i="8"/>
  <c r="I47" i="8"/>
  <c r="G48" i="8"/>
  <c r="H48" i="8" s="1"/>
  <c r="I48" i="8" s="1"/>
  <c r="G49" i="8"/>
  <c r="I49" i="8" s="1"/>
  <c r="H49" i="8"/>
  <c r="G50" i="8"/>
  <c r="I50" i="8" s="1"/>
  <c r="H50" i="8"/>
  <c r="G51" i="8"/>
  <c r="H51" i="8"/>
  <c r="I51" i="8"/>
  <c r="G52" i="8"/>
  <c r="H52" i="8" s="1"/>
  <c r="I52" i="8" s="1"/>
  <c r="G53" i="8"/>
  <c r="I53" i="8" s="1"/>
  <c r="H53" i="8"/>
  <c r="G54" i="8"/>
  <c r="I54" i="8" s="1"/>
  <c r="H54" i="8"/>
  <c r="G55" i="8"/>
  <c r="H55" i="8"/>
  <c r="I55" i="8"/>
  <c r="G56" i="8"/>
  <c r="H56" i="8" s="1"/>
  <c r="I56" i="8" s="1"/>
  <c r="G57" i="8"/>
  <c r="I57" i="8" s="1"/>
  <c r="H57" i="8"/>
  <c r="G58" i="8"/>
  <c r="I58" i="8" s="1"/>
  <c r="H58" i="8"/>
  <c r="I34" i="8"/>
  <c r="H34" i="8"/>
  <c r="G34" i="8"/>
  <c r="G7" i="8"/>
  <c r="H7" i="8" s="1"/>
  <c r="G8" i="8"/>
  <c r="I8" i="8" s="1"/>
  <c r="H8" i="8"/>
  <c r="G9" i="8"/>
  <c r="I9" i="8" s="1"/>
  <c r="H9" i="8"/>
  <c r="G10" i="8"/>
  <c r="I10" i="8" s="1"/>
  <c r="H10" i="8"/>
  <c r="G11" i="8"/>
  <c r="H11" i="8" s="1"/>
  <c r="G12" i="8"/>
  <c r="I12" i="8" s="1"/>
  <c r="H12" i="8"/>
  <c r="G13" i="8"/>
  <c r="I13" i="8" s="1"/>
  <c r="H13" i="8"/>
  <c r="G14" i="8"/>
  <c r="I14" i="8" s="1"/>
  <c r="H14" i="8"/>
  <c r="G15" i="8"/>
  <c r="H15" i="8" s="1"/>
  <c r="G16" i="8"/>
  <c r="I16" i="8" s="1"/>
  <c r="H16" i="8"/>
  <c r="G17" i="8"/>
  <c r="I17" i="8" s="1"/>
  <c r="H17" i="8"/>
  <c r="G18" i="8"/>
  <c r="I18" i="8" s="1"/>
  <c r="H18" i="8"/>
  <c r="G19" i="8"/>
  <c r="H19" i="8" s="1"/>
  <c r="G20" i="8"/>
  <c r="I20" i="8" s="1"/>
  <c r="H20" i="8"/>
  <c r="G21" i="8"/>
  <c r="I21" i="8" s="1"/>
  <c r="H21" i="8"/>
  <c r="G22" i="8"/>
  <c r="I22" i="8" s="1"/>
  <c r="H22" i="8"/>
  <c r="G23" i="8"/>
  <c r="H23" i="8" s="1"/>
  <c r="G24" i="8"/>
  <c r="I24" i="8" s="1"/>
  <c r="H24" i="8"/>
  <c r="G25" i="8"/>
  <c r="I25" i="8" s="1"/>
  <c r="H25" i="8"/>
  <c r="G26" i="8"/>
  <c r="I26" i="8" s="1"/>
  <c r="H26" i="8"/>
  <c r="G27" i="8"/>
  <c r="H27" i="8" s="1"/>
  <c r="G28" i="8"/>
  <c r="I28" i="8" s="1"/>
  <c r="H28" i="8"/>
  <c r="G29" i="8"/>
  <c r="I29" i="8" s="1"/>
  <c r="H29" i="8"/>
  <c r="G30" i="8"/>
  <c r="I30" i="8" s="1"/>
  <c r="H30" i="8"/>
  <c r="G31" i="8"/>
  <c r="H31" i="8" s="1"/>
  <c r="G32" i="8"/>
  <c r="I32" i="8" s="1"/>
  <c r="H32" i="8"/>
  <c r="G33" i="8"/>
  <c r="I33" i="8" s="1"/>
  <c r="H33" i="8"/>
  <c r="I107" i="9"/>
  <c r="H107" i="9"/>
  <c r="G107" i="9"/>
  <c r="G104" i="9"/>
  <c r="H104" i="9"/>
  <c r="I104" i="9" s="1"/>
  <c r="G105" i="9"/>
  <c r="H105" i="9" s="1"/>
  <c r="G106" i="9"/>
  <c r="H106" i="9" s="1"/>
  <c r="I106" i="9" s="1"/>
  <c r="I101" i="9"/>
  <c r="H101" i="9"/>
  <c r="G101" i="9"/>
  <c r="G69" i="9"/>
  <c r="H69" i="9" s="1"/>
  <c r="G70" i="9"/>
  <c r="H70" i="9" s="1"/>
  <c r="G71" i="9"/>
  <c r="H71" i="9" s="1"/>
  <c r="G72" i="9"/>
  <c r="H72" i="9" s="1"/>
  <c r="G73" i="9"/>
  <c r="H73" i="9" s="1"/>
  <c r="G74" i="9"/>
  <c r="H74" i="9" s="1"/>
  <c r="G75" i="9"/>
  <c r="H75" i="9" s="1"/>
  <c r="G76" i="9"/>
  <c r="H76" i="9" s="1"/>
  <c r="G77" i="9"/>
  <c r="H77" i="9" s="1"/>
  <c r="G78" i="9"/>
  <c r="H78" i="9" s="1"/>
  <c r="G79" i="9"/>
  <c r="H79" i="9" s="1"/>
  <c r="G80" i="9"/>
  <c r="H80" i="9" s="1"/>
  <c r="G81" i="9"/>
  <c r="H81" i="9" s="1"/>
  <c r="G82" i="9"/>
  <c r="H82" i="9" s="1"/>
  <c r="G83" i="9"/>
  <c r="H83" i="9" s="1"/>
  <c r="G84" i="9"/>
  <c r="H84" i="9" s="1"/>
  <c r="G85" i="9"/>
  <c r="H85" i="9" s="1"/>
  <c r="G86" i="9"/>
  <c r="H86" i="9" s="1"/>
  <c r="G87" i="9"/>
  <c r="H87" i="9" s="1"/>
  <c r="G88" i="9"/>
  <c r="H88" i="9" s="1"/>
  <c r="G89" i="9"/>
  <c r="H89" i="9" s="1"/>
  <c r="G90" i="9"/>
  <c r="H90" i="9" s="1"/>
  <c r="G91" i="9"/>
  <c r="H91" i="9" s="1"/>
  <c r="G92" i="9"/>
  <c r="H92" i="9" s="1"/>
  <c r="G93" i="9"/>
  <c r="H93" i="9" s="1"/>
  <c r="G94" i="9"/>
  <c r="H94" i="9" s="1"/>
  <c r="G95" i="9"/>
  <c r="H95" i="9" s="1"/>
  <c r="G96" i="9"/>
  <c r="H96" i="9" s="1"/>
  <c r="G97" i="9"/>
  <c r="H97" i="9" s="1"/>
  <c r="G98" i="9"/>
  <c r="H98" i="9" s="1"/>
  <c r="G99" i="9"/>
  <c r="H99" i="9" s="1"/>
  <c r="G100" i="9"/>
  <c r="H100" i="9" s="1"/>
  <c r="I66" i="9"/>
  <c r="H66" i="9"/>
  <c r="G66" i="9"/>
  <c r="G43" i="9"/>
  <c r="H43" i="9"/>
  <c r="I43" i="9"/>
  <c r="G44" i="9"/>
  <c r="I44" i="9" s="1"/>
  <c r="H44" i="9"/>
  <c r="G45" i="9"/>
  <c r="H45" i="9"/>
  <c r="I45" i="9"/>
  <c r="G46" i="9"/>
  <c r="H46" i="9" s="1"/>
  <c r="G47" i="9"/>
  <c r="H47" i="9"/>
  <c r="I47" i="9"/>
  <c r="G48" i="9"/>
  <c r="I48" i="9" s="1"/>
  <c r="H48" i="9"/>
  <c r="G49" i="9"/>
  <c r="H49" i="9"/>
  <c r="I49" i="9"/>
  <c r="G50" i="9"/>
  <c r="H50" i="9" s="1"/>
  <c r="G51" i="9"/>
  <c r="H51" i="9"/>
  <c r="I51" i="9"/>
  <c r="G52" i="9"/>
  <c r="H52" i="9" s="1"/>
  <c r="G53" i="9"/>
  <c r="H53" i="9"/>
  <c r="I53" i="9"/>
  <c r="G54" i="9"/>
  <c r="H54" i="9" s="1"/>
  <c r="G55" i="9"/>
  <c r="H55" i="9"/>
  <c r="I55" i="9"/>
  <c r="G56" i="9"/>
  <c r="G57" i="9"/>
  <c r="H57" i="9"/>
  <c r="I57" i="9"/>
  <c r="G58" i="9"/>
  <c r="H58" i="9" s="1"/>
  <c r="G59" i="9"/>
  <c r="H59" i="9"/>
  <c r="I59" i="9"/>
  <c r="G60" i="9"/>
  <c r="I60" i="9" s="1"/>
  <c r="H60" i="9"/>
  <c r="G61" i="9"/>
  <c r="H61" i="9"/>
  <c r="I61" i="9"/>
  <c r="G62" i="9"/>
  <c r="H62" i="9" s="1"/>
  <c r="G63" i="9"/>
  <c r="H63" i="9"/>
  <c r="I63" i="9"/>
  <c r="G64" i="9"/>
  <c r="I64" i="9" s="1"/>
  <c r="H64" i="9"/>
  <c r="G65" i="9"/>
  <c r="H65" i="9"/>
  <c r="I65" i="9"/>
  <c r="I40" i="9"/>
  <c r="H40" i="9"/>
  <c r="G40" i="9"/>
  <c r="G8" i="9"/>
  <c r="H8" i="9"/>
  <c r="I8" i="9"/>
  <c r="G9" i="9"/>
  <c r="G10" i="9"/>
  <c r="H10" i="9" s="1"/>
  <c r="I10" i="9" s="1"/>
  <c r="G11" i="9"/>
  <c r="H11" i="9" s="1"/>
  <c r="I11" i="9" s="1"/>
  <c r="G12" i="9"/>
  <c r="H12" i="9"/>
  <c r="I12" i="9"/>
  <c r="G13" i="9"/>
  <c r="H13" i="9"/>
  <c r="I13" i="9"/>
  <c r="G14" i="9"/>
  <c r="H14" i="9" s="1"/>
  <c r="I14" i="9" s="1"/>
  <c r="G15" i="9"/>
  <c r="H15" i="9" s="1"/>
  <c r="I15" i="9" s="1"/>
  <c r="G16" i="9"/>
  <c r="H16" i="9"/>
  <c r="I16" i="9"/>
  <c r="G17" i="9"/>
  <c r="H17" i="9"/>
  <c r="I17" i="9"/>
  <c r="G18" i="9"/>
  <c r="H18" i="9" s="1"/>
  <c r="I18" i="9" s="1"/>
  <c r="G19" i="9"/>
  <c r="H19" i="9" s="1"/>
  <c r="I19" i="9" s="1"/>
  <c r="G20" i="9"/>
  <c r="H20" i="9"/>
  <c r="I20" i="9"/>
  <c r="G21" i="9"/>
  <c r="H21" i="9"/>
  <c r="I21" i="9"/>
  <c r="G22" i="9"/>
  <c r="H22" i="9" s="1"/>
  <c r="I22" i="9" s="1"/>
  <c r="G23" i="9"/>
  <c r="H23" i="9" s="1"/>
  <c r="I23" i="9" s="1"/>
  <c r="G24" i="9"/>
  <c r="H24" i="9"/>
  <c r="I24" i="9"/>
  <c r="G25" i="9"/>
  <c r="H25" i="9"/>
  <c r="I25" i="9"/>
  <c r="G26" i="9"/>
  <c r="H26" i="9" s="1"/>
  <c r="I26" i="9" s="1"/>
  <c r="G27" i="9"/>
  <c r="H27" i="9" s="1"/>
  <c r="I27" i="9" s="1"/>
  <c r="G28" i="9"/>
  <c r="H28" i="9"/>
  <c r="I28" i="9"/>
  <c r="G29" i="9"/>
  <c r="H29" i="9"/>
  <c r="I29" i="9"/>
  <c r="G30" i="9"/>
  <c r="H30" i="9" s="1"/>
  <c r="I30" i="9" s="1"/>
  <c r="G31" i="9"/>
  <c r="H31" i="9" s="1"/>
  <c r="I31" i="9" s="1"/>
  <c r="G32" i="9"/>
  <c r="H32" i="9"/>
  <c r="I32" i="9"/>
  <c r="G33" i="9"/>
  <c r="H33" i="9"/>
  <c r="I33" i="9"/>
  <c r="G34" i="9"/>
  <c r="H34" i="9" s="1"/>
  <c r="I34" i="9" s="1"/>
  <c r="G35" i="9"/>
  <c r="H35" i="9" s="1"/>
  <c r="G36" i="9"/>
  <c r="H36" i="9"/>
  <c r="I36" i="9"/>
  <c r="G37" i="9"/>
  <c r="H37" i="9"/>
  <c r="I37" i="9"/>
  <c r="G38" i="9"/>
  <c r="H38" i="9" s="1"/>
  <c r="I38" i="9" s="1"/>
  <c r="G39" i="9"/>
  <c r="H39" i="9" s="1"/>
  <c r="I143" i="10"/>
  <c r="H143" i="10"/>
  <c r="G143" i="10"/>
  <c r="I92" i="14"/>
  <c r="H92" i="14"/>
  <c r="G92" i="14"/>
  <c r="G7" i="14"/>
  <c r="H7" i="14" s="1"/>
  <c r="G8" i="14"/>
  <c r="H8" i="14" s="1"/>
  <c r="G9" i="14"/>
  <c r="I9" i="14" s="1"/>
  <c r="H9" i="14"/>
  <c r="G10" i="14"/>
  <c r="H10" i="14"/>
  <c r="I10" i="14"/>
  <c r="G11" i="14"/>
  <c r="H11" i="14" s="1"/>
  <c r="G12" i="14"/>
  <c r="H12" i="14" s="1"/>
  <c r="G13" i="14"/>
  <c r="I13" i="14" s="1"/>
  <c r="H13" i="14"/>
  <c r="G14" i="14"/>
  <c r="H14" i="14"/>
  <c r="I14" i="14"/>
  <c r="G15" i="14"/>
  <c r="H15" i="14" s="1"/>
  <c r="G16" i="14"/>
  <c r="H16" i="14" s="1"/>
  <c r="G17" i="14"/>
  <c r="I17" i="14" s="1"/>
  <c r="H17" i="14"/>
  <c r="G18" i="14"/>
  <c r="H18" i="14"/>
  <c r="I18" i="14"/>
  <c r="G19" i="14"/>
  <c r="H19" i="14" s="1"/>
  <c r="G20" i="14"/>
  <c r="H20" i="14" s="1"/>
  <c r="G21" i="14"/>
  <c r="I21" i="14" s="1"/>
  <c r="H21" i="14"/>
  <c r="G22" i="14"/>
  <c r="H22" i="14"/>
  <c r="I22" i="14"/>
  <c r="G23" i="14"/>
  <c r="H23" i="14" s="1"/>
  <c r="G24" i="14"/>
  <c r="H24" i="14" s="1"/>
  <c r="G25" i="14"/>
  <c r="I25" i="14" s="1"/>
  <c r="H25" i="14"/>
  <c r="G26" i="14"/>
  <c r="H26" i="14"/>
  <c r="I26" i="14"/>
  <c r="G27" i="14"/>
  <c r="H27" i="14" s="1"/>
  <c r="G28" i="14"/>
  <c r="H28" i="14" s="1"/>
  <c r="G29" i="14"/>
  <c r="I29" i="14" s="1"/>
  <c r="H29" i="14"/>
  <c r="G30" i="14"/>
  <c r="H30" i="14"/>
  <c r="I30" i="14"/>
  <c r="G31" i="14"/>
  <c r="H31" i="14" s="1"/>
  <c r="G32" i="14"/>
  <c r="H32" i="14" s="1"/>
  <c r="G33" i="14"/>
  <c r="I33" i="14" s="1"/>
  <c r="H33" i="14"/>
  <c r="G34" i="14"/>
  <c r="H34" i="14"/>
  <c r="I34" i="14"/>
  <c r="G35" i="14"/>
  <c r="H35" i="14" s="1"/>
  <c r="G36" i="14"/>
  <c r="H36" i="14" s="1"/>
  <c r="G37" i="14"/>
  <c r="I37" i="14" s="1"/>
  <c r="H37" i="14"/>
  <c r="G38" i="14"/>
  <c r="H38" i="14"/>
  <c r="I38" i="14"/>
  <c r="G39" i="14"/>
  <c r="H39" i="14" s="1"/>
  <c r="G40" i="14"/>
  <c r="H40" i="14" s="1"/>
  <c r="G41" i="14"/>
  <c r="I41" i="14" s="1"/>
  <c r="H41" i="14"/>
  <c r="G42" i="14"/>
  <c r="H42" i="14"/>
  <c r="I42" i="14"/>
  <c r="G43" i="14"/>
  <c r="H43" i="14" s="1"/>
  <c r="G44" i="14"/>
  <c r="H44" i="14" s="1"/>
  <c r="G45" i="14"/>
  <c r="I45" i="14" s="1"/>
  <c r="H45" i="14"/>
  <c r="G46" i="14"/>
  <c r="H46" i="14"/>
  <c r="I46" i="14"/>
  <c r="G47" i="14"/>
  <c r="H47" i="14" s="1"/>
  <c r="G48" i="14"/>
  <c r="H48" i="14" s="1"/>
  <c r="G49" i="14"/>
  <c r="I49" i="14" s="1"/>
  <c r="H49" i="14"/>
  <c r="G50" i="14"/>
  <c r="H50" i="14"/>
  <c r="I50" i="14"/>
  <c r="G51" i="14"/>
  <c r="H51" i="14" s="1"/>
  <c r="G52" i="14"/>
  <c r="H52" i="14" s="1"/>
  <c r="G53" i="14"/>
  <c r="I53" i="14" s="1"/>
  <c r="H53" i="14"/>
  <c r="G54" i="14"/>
  <c r="H54" i="14"/>
  <c r="I54" i="14"/>
  <c r="G55" i="14"/>
  <c r="H55" i="14" s="1"/>
  <c r="G56" i="14"/>
  <c r="H56" i="14" s="1"/>
  <c r="G57" i="14"/>
  <c r="I57" i="14" s="1"/>
  <c r="H57" i="14"/>
  <c r="G58" i="14"/>
  <c r="H58" i="14"/>
  <c r="I58" i="14"/>
  <c r="G59" i="14"/>
  <c r="H59" i="14" s="1"/>
  <c r="G60" i="14"/>
  <c r="H60" i="14" s="1"/>
  <c r="G61" i="14"/>
  <c r="I61" i="14" s="1"/>
  <c r="H61" i="14"/>
  <c r="G62" i="14"/>
  <c r="H62" i="14"/>
  <c r="I62" i="14"/>
  <c r="G63" i="14"/>
  <c r="H63" i="14" s="1"/>
  <c r="G64" i="14"/>
  <c r="H64" i="14" s="1"/>
  <c r="G65" i="14"/>
  <c r="I65" i="14" s="1"/>
  <c r="H65" i="14"/>
  <c r="G66" i="14"/>
  <c r="H66" i="14"/>
  <c r="I66" i="14"/>
  <c r="G67" i="14"/>
  <c r="H67" i="14" s="1"/>
  <c r="G68" i="14"/>
  <c r="H68" i="14" s="1"/>
  <c r="G69" i="14"/>
  <c r="I69" i="14" s="1"/>
  <c r="H69" i="14"/>
  <c r="G70" i="14"/>
  <c r="H70" i="14"/>
  <c r="I70" i="14"/>
  <c r="G71" i="14"/>
  <c r="H71" i="14" s="1"/>
  <c r="G72" i="14"/>
  <c r="H72" i="14" s="1"/>
  <c r="G73" i="14"/>
  <c r="I73" i="14" s="1"/>
  <c r="H73" i="14"/>
  <c r="G74" i="14"/>
  <c r="H74" i="14"/>
  <c r="I74" i="14"/>
  <c r="G75" i="14"/>
  <c r="H75" i="14" s="1"/>
  <c r="G76" i="14"/>
  <c r="H76" i="14" s="1"/>
  <c r="G77" i="14"/>
  <c r="I77" i="14" s="1"/>
  <c r="H77" i="14"/>
  <c r="G78" i="14"/>
  <c r="H78" i="14"/>
  <c r="I78" i="14"/>
  <c r="G79" i="14"/>
  <c r="H79" i="14" s="1"/>
  <c r="G80" i="14"/>
  <c r="H80" i="14" s="1"/>
  <c r="G81" i="14"/>
  <c r="I81" i="14" s="1"/>
  <c r="H81" i="14"/>
  <c r="G82" i="14"/>
  <c r="H82" i="14"/>
  <c r="I82" i="14"/>
  <c r="G83" i="14"/>
  <c r="H83" i="14" s="1"/>
  <c r="G84" i="14"/>
  <c r="H84" i="14" s="1"/>
  <c r="G85" i="14"/>
  <c r="I85" i="14" s="1"/>
  <c r="H85" i="14"/>
  <c r="G86" i="14"/>
  <c r="H86" i="14"/>
  <c r="I86" i="14"/>
  <c r="G87" i="14"/>
  <c r="H87" i="14" s="1"/>
  <c r="G88" i="14"/>
  <c r="H88" i="14" s="1"/>
  <c r="G89" i="14"/>
  <c r="I89" i="14" s="1"/>
  <c r="H89" i="14"/>
  <c r="G90" i="14"/>
  <c r="H90" i="14"/>
  <c r="I90" i="14"/>
  <c r="G91" i="14"/>
  <c r="H91" i="14" s="1"/>
  <c r="G9" i="11"/>
  <c r="H9" i="11"/>
  <c r="I9" i="11"/>
  <c r="I62" i="1" l="1"/>
  <c r="I60" i="1"/>
  <c r="I18" i="1"/>
  <c r="I14" i="1"/>
  <c r="I10" i="1"/>
  <c r="I20" i="1"/>
  <c r="I16" i="1"/>
  <c r="I12" i="1"/>
  <c r="I8" i="1"/>
  <c r="I10" i="3"/>
  <c r="I8" i="3"/>
  <c r="I20" i="12"/>
  <c r="I16" i="12"/>
  <c r="I8" i="12"/>
  <c r="I24" i="12"/>
  <c r="I12" i="12"/>
  <c r="I21" i="6"/>
  <c r="H23" i="6"/>
  <c r="G23" i="6"/>
  <c r="I22" i="6"/>
  <c r="I87" i="8"/>
  <c r="I83" i="8"/>
  <c r="I76" i="8"/>
  <c r="I72" i="8"/>
  <c r="I68" i="8"/>
  <c r="I64" i="8"/>
  <c r="I74" i="8"/>
  <c r="I70" i="8"/>
  <c r="I66" i="8"/>
  <c r="I62" i="8"/>
  <c r="I31" i="8"/>
  <c r="I27" i="8"/>
  <c r="I23" i="8"/>
  <c r="I19" i="8"/>
  <c r="I15" i="8"/>
  <c r="I11" i="8"/>
  <c r="I7" i="8"/>
  <c r="I105" i="9"/>
  <c r="I100" i="9"/>
  <c r="I96" i="9"/>
  <c r="I92" i="9"/>
  <c r="I88" i="9"/>
  <c r="I84" i="9"/>
  <c r="I80" i="9"/>
  <c r="I76" i="9"/>
  <c r="I72" i="9"/>
  <c r="I99" i="9"/>
  <c r="I95" i="9"/>
  <c r="I91" i="9"/>
  <c r="I87" i="9"/>
  <c r="I83" i="9"/>
  <c r="I79" i="9"/>
  <c r="I75" i="9"/>
  <c r="I71" i="9"/>
  <c r="I98" i="9"/>
  <c r="I94" i="9"/>
  <c r="I90" i="9"/>
  <c r="I86" i="9"/>
  <c r="I82" i="9"/>
  <c r="I78" i="9"/>
  <c r="I74" i="9"/>
  <c r="I70" i="9"/>
  <c r="I97" i="9"/>
  <c r="I93" i="9"/>
  <c r="I89" i="9"/>
  <c r="I85" i="9"/>
  <c r="I81" i="9"/>
  <c r="I77" i="9"/>
  <c r="I73" i="9"/>
  <c r="I69" i="9"/>
  <c r="I58" i="9"/>
  <c r="I46" i="9"/>
  <c r="I62" i="9"/>
  <c r="I54" i="9"/>
  <c r="I50" i="9"/>
  <c r="H56" i="9"/>
  <c r="I56" i="9" s="1"/>
  <c r="I52" i="9"/>
  <c r="I39" i="9"/>
  <c r="I35" i="9"/>
  <c r="H9" i="9"/>
  <c r="I9" i="9" s="1"/>
  <c r="I84" i="14"/>
  <c r="I76" i="14"/>
  <c r="I68" i="14"/>
  <c r="I60" i="14"/>
  <c r="I48" i="14"/>
  <c r="I40" i="14"/>
  <c r="I32" i="14"/>
  <c r="I24" i="14"/>
  <c r="I16" i="14"/>
  <c r="I8" i="14"/>
  <c r="I88" i="14"/>
  <c r="I80" i="14"/>
  <c r="I72" i="14"/>
  <c r="I64" i="14"/>
  <c r="I56" i="14"/>
  <c r="I52" i="14"/>
  <c r="I44" i="14"/>
  <c r="I36" i="14"/>
  <c r="I28" i="14"/>
  <c r="I20" i="14"/>
  <c r="I12" i="14"/>
  <c r="I91" i="14"/>
  <c r="I87" i="14"/>
  <c r="I83" i="14"/>
  <c r="I79" i="14"/>
  <c r="I75" i="14"/>
  <c r="I71" i="14"/>
  <c r="I67" i="14"/>
  <c r="I63" i="14"/>
  <c r="I59" i="14"/>
  <c r="I55" i="14"/>
  <c r="I51" i="14"/>
  <c r="I47" i="14"/>
  <c r="I43" i="14"/>
  <c r="I39" i="14"/>
  <c r="I35" i="14"/>
  <c r="I31" i="14"/>
  <c r="I27" i="14"/>
  <c r="I23" i="14"/>
  <c r="I19" i="14"/>
  <c r="I15" i="14"/>
  <c r="I11" i="14"/>
  <c r="I7" i="14"/>
  <c r="G7" i="10"/>
  <c r="H7" i="10" s="1"/>
  <c r="G8" i="10"/>
  <c r="H8" i="10" s="1"/>
  <c r="G9" i="10"/>
  <c r="H9" i="10" s="1"/>
  <c r="G10" i="10"/>
  <c r="H10" i="10" s="1"/>
  <c r="G11" i="10"/>
  <c r="H11" i="10" s="1"/>
  <c r="G12" i="10"/>
  <c r="H12" i="10" s="1"/>
  <c r="G13" i="10"/>
  <c r="H13" i="10" s="1"/>
  <c r="G14" i="10"/>
  <c r="H14" i="10" s="1"/>
  <c r="I14" i="10" s="1"/>
  <c r="G15" i="10"/>
  <c r="H15" i="10" s="1"/>
  <c r="G16" i="10"/>
  <c r="H16" i="10" s="1"/>
  <c r="G17" i="10"/>
  <c r="H17" i="10" s="1"/>
  <c r="G18" i="10"/>
  <c r="H18" i="10" s="1"/>
  <c r="G19" i="10"/>
  <c r="H19" i="10" s="1"/>
  <c r="G20" i="10"/>
  <c r="H20" i="10" s="1"/>
  <c r="G21" i="10"/>
  <c r="H21" i="10" s="1"/>
  <c r="G22" i="10"/>
  <c r="H22" i="10" s="1"/>
  <c r="G23" i="10"/>
  <c r="H23" i="10" s="1"/>
  <c r="G24" i="10"/>
  <c r="H24" i="10" s="1"/>
  <c r="G25" i="10"/>
  <c r="H25" i="10" s="1"/>
  <c r="G26" i="10"/>
  <c r="G27" i="10"/>
  <c r="H27" i="10" s="1"/>
  <c r="G28" i="10"/>
  <c r="H28" i="10" s="1"/>
  <c r="G29" i="10"/>
  <c r="H29" i="10" s="1"/>
  <c r="G30" i="10"/>
  <c r="H30" i="10" s="1"/>
  <c r="G31" i="10"/>
  <c r="H31" i="10" s="1"/>
  <c r="G32" i="10"/>
  <c r="H32" i="10" s="1"/>
  <c r="G33" i="10"/>
  <c r="H33" i="10" s="1"/>
  <c r="G34" i="10"/>
  <c r="H34" i="10" s="1"/>
  <c r="G35" i="10"/>
  <c r="H35" i="10" s="1"/>
  <c r="G36" i="10"/>
  <c r="H36" i="10" s="1"/>
  <c r="G37" i="10"/>
  <c r="H37" i="10"/>
  <c r="G38" i="10"/>
  <c r="H38" i="10" s="1"/>
  <c r="I38" i="10" s="1"/>
  <c r="G39" i="10"/>
  <c r="H39" i="10" s="1"/>
  <c r="G40" i="10"/>
  <c r="H40" i="10" s="1"/>
  <c r="G41" i="10"/>
  <c r="G42" i="10"/>
  <c r="H42" i="10"/>
  <c r="I42" i="10" s="1"/>
  <c r="G43" i="10"/>
  <c r="H43" i="10" s="1"/>
  <c r="G44" i="10"/>
  <c r="H44" i="10" s="1"/>
  <c r="G45" i="10"/>
  <c r="H45" i="10" s="1"/>
  <c r="G46" i="10"/>
  <c r="H46" i="10" s="1"/>
  <c r="I46" i="10" s="1"/>
  <c r="G47" i="10"/>
  <c r="H47" i="10" s="1"/>
  <c r="G48" i="10"/>
  <c r="H48" i="10" s="1"/>
  <c r="G49" i="10"/>
  <c r="H49" i="10" s="1"/>
  <c r="G50" i="10"/>
  <c r="H50" i="10" s="1"/>
  <c r="G51" i="10"/>
  <c r="H51" i="10" s="1"/>
  <c r="G52" i="10"/>
  <c r="H52" i="10" s="1"/>
  <c r="G53" i="10"/>
  <c r="H53" i="10" s="1"/>
  <c r="G54" i="10"/>
  <c r="G55" i="10"/>
  <c r="H55" i="10" s="1"/>
  <c r="G56" i="10"/>
  <c r="H56" i="10" s="1"/>
  <c r="G57" i="10"/>
  <c r="H57" i="10" s="1"/>
  <c r="G58" i="10"/>
  <c r="H58" i="10" s="1"/>
  <c r="G59" i="10"/>
  <c r="H59" i="10" s="1"/>
  <c r="G60" i="10"/>
  <c r="H60" i="10" s="1"/>
  <c r="G61" i="10"/>
  <c r="H61" i="10" s="1"/>
  <c r="G62" i="10"/>
  <c r="H62" i="10" s="1"/>
  <c r="I62" i="10" s="1"/>
  <c r="G63" i="10"/>
  <c r="H63" i="10" s="1"/>
  <c r="G64" i="10"/>
  <c r="H64" i="10" s="1"/>
  <c r="G65" i="10"/>
  <c r="H65" i="10" s="1"/>
  <c r="G66" i="10"/>
  <c r="H66" i="10" s="1"/>
  <c r="G67" i="10"/>
  <c r="H67" i="10" s="1"/>
  <c r="G68" i="10"/>
  <c r="H68" i="10" s="1"/>
  <c r="G69" i="10"/>
  <c r="H69" i="10" s="1"/>
  <c r="G70" i="10"/>
  <c r="H70" i="10" s="1"/>
  <c r="G71" i="10"/>
  <c r="H71" i="10" s="1"/>
  <c r="G72" i="10"/>
  <c r="H72" i="10" s="1"/>
  <c r="G73" i="10"/>
  <c r="H73" i="10" s="1"/>
  <c r="G74" i="10"/>
  <c r="H74" i="10" s="1"/>
  <c r="G75" i="10"/>
  <c r="H75" i="10" s="1"/>
  <c r="G76" i="10"/>
  <c r="H76" i="10" s="1"/>
  <c r="G77" i="10"/>
  <c r="H77" i="10" s="1"/>
  <c r="G78" i="10"/>
  <c r="H78" i="10"/>
  <c r="G79" i="10"/>
  <c r="H79" i="10" s="1"/>
  <c r="G80" i="10"/>
  <c r="H80" i="10" s="1"/>
  <c r="G81" i="10"/>
  <c r="H81" i="10" s="1"/>
  <c r="G82" i="10"/>
  <c r="H82" i="10" s="1"/>
  <c r="G83" i="10"/>
  <c r="H83" i="10" s="1"/>
  <c r="G84" i="10"/>
  <c r="H84" i="10" s="1"/>
  <c r="G85" i="10"/>
  <c r="H85" i="10" s="1"/>
  <c r="G86" i="10"/>
  <c r="H86" i="10"/>
  <c r="I86" i="10" s="1"/>
  <c r="G87" i="10"/>
  <c r="H87" i="10" s="1"/>
  <c r="G88" i="10"/>
  <c r="H88" i="10" s="1"/>
  <c r="G89" i="10"/>
  <c r="G90" i="10"/>
  <c r="H90" i="10" s="1"/>
  <c r="G91" i="10"/>
  <c r="H91" i="10" s="1"/>
  <c r="G92" i="10"/>
  <c r="H92" i="10" s="1"/>
  <c r="G93" i="10"/>
  <c r="H93" i="10" s="1"/>
  <c r="G94" i="10"/>
  <c r="H94" i="10" s="1"/>
  <c r="G95" i="10"/>
  <c r="H95" i="10" s="1"/>
  <c r="G96" i="10"/>
  <c r="H96" i="10" s="1"/>
  <c r="G97" i="10"/>
  <c r="G98" i="10"/>
  <c r="H98" i="10" s="1"/>
  <c r="G99" i="10"/>
  <c r="H99" i="10" s="1"/>
  <c r="G100" i="10"/>
  <c r="H100" i="10"/>
  <c r="G101" i="10"/>
  <c r="G102" i="10"/>
  <c r="H102" i="10" s="1"/>
  <c r="G103" i="10"/>
  <c r="H103" i="10" s="1"/>
  <c r="G104" i="10"/>
  <c r="H104" i="10" s="1"/>
  <c r="G105" i="10"/>
  <c r="H105" i="10" s="1"/>
  <c r="G106" i="10"/>
  <c r="H106" i="10" s="1"/>
  <c r="G107" i="10"/>
  <c r="H107" i="10" s="1"/>
  <c r="G108" i="10"/>
  <c r="H108" i="10" s="1"/>
  <c r="G109" i="10"/>
  <c r="H109" i="10" s="1"/>
  <c r="G110" i="10"/>
  <c r="H110" i="10" s="1"/>
  <c r="G111" i="10"/>
  <c r="H111" i="10" s="1"/>
  <c r="G112" i="10"/>
  <c r="H112" i="10" s="1"/>
  <c r="G113" i="10"/>
  <c r="H113" i="10" s="1"/>
  <c r="I113" i="10" s="1"/>
  <c r="G114" i="10"/>
  <c r="H114" i="10" s="1"/>
  <c r="G115" i="10"/>
  <c r="H115" i="10" s="1"/>
  <c r="G116" i="10"/>
  <c r="H116" i="10" s="1"/>
  <c r="G117" i="10"/>
  <c r="H117" i="10" s="1"/>
  <c r="G118" i="10"/>
  <c r="H118" i="10" s="1"/>
  <c r="G119" i="10"/>
  <c r="H119" i="10" s="1"/>
  <c r="G120" i="10"/>
  <c r="H120" i="10" s="1"/>
  <c r="G121" i="10"/>
  <c r="H121" i="10" s="1"/>
  <c r="G122" i="10"/>
  <c r="H122" i="10" s="1"/>
  <c r="G123" i="10"/>
  <c r="H123" i="10" s="1"/>
  <c r="G124" i="10"/>
  <c r="H124" i="10" s="1"/>
  <c r="G125" i="10"/>
  <c r="H125" i="10" s="1"/>
  <c r="G126" i="10"/>
  <c r="H126" i="10" s="1"/>
  <c r="G127" i="10"/>
  <c r="H127" i="10" s="1"/>
  <c r="G128" i="10"/>
  <c r="H128" i="10" s="1"/>
  <c r="G129" i="10"/>
  <c r="H129" i="10" s="1"/>
  <c r="I129" i="10" s="1"/>
  <c r="G130" i="10"/>
  <c r="H130" i="10" s="1"/>
  <c r="G131" i="10"/>
  <c r="H131" i="10" s="1"/>
  <c r="G132" i="10"/>
  <c r="H132" i="10" s="1"/>
  <c r="G133" i="10"/>
  <c r="H133" i="10" s="1"/>
  <c r="I133" i="10" s="1"/>
  <c r="G134" i="10"/>
  <c r="H134" i="10" s="1"/>
  <c r="G135" i="10"/>
  <c r="H135" i="10" s="1"/>
  <c r="G136" i="10"/>
  <c r="G137" i="10"/>
  <c r="H137" i="10" s="1"/>
  <c r="G138" i="10"/>
  <c r="H138" i="10" s="1"/>
  <c r="G139" i="10"/>
  <c r="H139" i="10" s="1"/>
  <c r="G140" i="10"/>
  <c r="H140" i="10" s="1"/>
  <c r="G141" i="10"/>
  <c r="H141" i="10" s="1"/>
  <c r="G142" i="10"/>
  <c r="H142" i="10" s="1"/>
  <c r="G7" i="6"/>
  <c r="H7" i="6" s="1"/>
  <c r="I7" i="6" s="1"/>
  <c r="G8" i="6"/>
  <c r="H8" i="6" s="1"/>
  <c r="G9" i="6"/>
  <c r="H9" i="6" s="1"/>
  <c r="G10" i="6"/>
  <c r="H10" i="6" s="1"/>
  <c r="I10" i="6" s="1"/>
  <c r="G11" i="6"/>
  <c r="H11" i="6" s="1"/>
  <c r="I11" i="6" s="1"/>
  <c r="G12" i="6"/>
  <c r="H12" i="6" s="1"/>
  <c r="G13" i="6"/>
  <c r="H13" i="6" s="1"/>
  <c r="G14" i="6"/>
  <c r="H14" i="6" s="1"/>
  <c r="I14" i="6" s="1"/>
  <c r="G15" i="6"/>
  <c r="H15" i="6" s="1"/>
  <c r="I15" i="6" s="1"/>
  <c r="G16" i="6"/>
  <c r="H16" i="6" s="1"/>
  <c r="G17" i="6"/>
  <c r="H17" i="6" s="1"/>
  <c r="G31" i="13"/>
  <c r="H31" i="13"/>
  <c r="G32" i="13"/>
  <c r="H32" i="13" s="1"/>
  <c r="G33" i="13"/>
  <c r="H33" i="13" s="1"/>
  <c r="G34" i="13"/>
  <c r="H34" i="13" s="1"/>
  <c r="I34" i="13" s="1"/>
  <c r="G35" i="13"/>
  <c r="G36" i="13"/>
  <c r="H36" i="13"/>
  <c r="G37" i="13"/>
  <c r="H37" i="13" s="1"/>
  <c r="G38" i="13"/>
  <c r="H38" i="13" s="1"/>
  <c r="G39" i="13"/>
  <c r="H39" i="13"/>
  <c r="G40" i="13"/>
  <c r="G41" i="13"/>
  <c r="H41" i="13"/>
  <c r="I41" i="13"/>
  <c r="G42" i="13"/>
  <c r="I42" i="13" s="1"/>
  <c r="H42" i="13"/>
  <c r="G43" i="13"/>
  <c r="H43" i="13" s="1"/>
  <c r="G44" i="13"/>
  <c r="H44" i="13"/>
  <c r="G45" i="13"/>
  <c r="H45" i="13" s="1"/>
  <c r="G46" i="13"/>
  <c r="H46" i="13"/>
  <c r="I46" i="13" s="1"/>
  <c r="G47" i="13"/>
  <c r="H47" i="13" s="1"/>
  <c r="G48" i="13"/>
  <c r="H48" i="13" s="1"/>
  <c r="G49" i="13"/>
  <c r="H49" i="13"/>
  <c r="I49" i="13"/>
  <c r="G50" i="13"/>
  <c r="H50" i="13" s="1"/>
  <c r="G51" i="13"/>
  <c r="H51" i="13" s="1"/>
  <c r="G52" i="13"/>
  <c r="H52" i="13" s="1"/>
  <c r="G7" i="13"/>
  <c r="H7" i="13"/>
  <c r="I7" i="13" s="1"/>
  <c r="G8" i="13"/>
  <c r="H8" i="13" s="1"/>
  <c r="G9" i="13"/>
  <c r="H9" i="13" s="1"/>
  <c r="G10" i="13"/>
  <c r="H10" i="13" s="1"/>
  <c r="G11" i="13"/>
  <c r="H11" i="13"/>
  <c r="I11" i="13"/>
  <c r="G12" i="13"/>
  <c r="H12" i="13"/>
  <c r="G13" i="13"/>
  <c r="H13" i="13" s="1"/>
  <c r="G14" i="13"/>
  <c r="H14" i="13" s="1"/>
  <c r="G15" i="13"/>
  <c r="H15" i="13" s="1"/>
  <c r="G16" i="13"/>
  <c r="H16" i="13"/>
  <c r="G17" i="13"/>
  <c r="H17" i="13" s="1"/>
  <c r="G18" i="13"/>
  <c r="H18" i="13"/>
  <c r="I18" i="13"/>
  <c r="G19" i="13"/>
  <c r="H19" i="13" s="1"/>
  <c r="G20" i="13"/>
  <c r="H20" i="13" s="1"/>
  <c r="G21" i="13"/>
  <c r="H21" i="13" s="1"/>
  <c r="G22" i="13"/>
  <c r="H22" i="13" s="1"/>
  <c r="I22" i="13" s="1"/>
  <c r="G23" i="13"/>
  <c r="H23" i="13"/>
  <c r="I23" i="13"/>
  <c r="G24" i="13"/>
  <c r="H24" i="13" s="1"/>
  <c r="G25" i="13"/>
  <c r="H25" i="13" s="1"/>
  <c r="G26" i="13"/>
  <c r="H26" i="13" s="1"/>
  <c r="G27" i="13"/>
  <c r="H27" i="13" s="1"/>
  <c r="G89" i="5"/>
  <c r="H89" i="5" s="1"/>
  <c r="G90" i="5"/>
  <c r="H90" i="5" s="1"/>
  <c r="G91" i="5"/>
  <c r="H91" i="5" s="1"/>
  <c r="G92" i="5"/>
  <c r="I92" i="5" s="1"/>
  <c r="H92" i="5"/>
  <c r="G93" i="5"/>
  <c r="H93" i="5" s="1"/>
  <c r="G94" i="5"/>
  <c r="H94" i="5" s="1"/>
  <c r="G95" i="5"/>
  <c r="H95" i="5"/>
  <c r="G96" i="5"/>
  <c r="H96" i="5" s="1"/>
  <c r="G97" i="5"/>
  <c r="H97" i="5" s="1"/>
  <c r="G98" i="5"/>
  <c r="H98" i="5" s="1"/>
  <c r="G99" i="5"/>
  <c r="H99" i="5" s="1"/>
  <c r="G100" i="5"/>
  <c r="H100" i="5"/>
  <c r="I100" i="5" s="1"/>
  <c r="G101" i="5"/>
  <c r="G102" i="5"/>
  <c r="H102" i="5" s="1"/>
  <c r="G103" i="5"/>
  <c r="H103" i="5"/>
  <c r="G104" i="5"/>
  <c r="I104" i="5" s="1"/>
  <c r="H104" i="5"/>
  <c r="G105" i="5"/>
  <c r="H105" i="5" s="1"/>
  <c r="G106" i="5"/>
  <c r="H106" i="5" s="1"/>
  <c r="G107" i="5"/>
  <c r="H107" i="5"/>
  <c r="G108" i="5"/>
  <c r="H108" i="5" s="1"/>
  <c r="G109" i="5"/>
  <c r="H109" i="5" s="1"/>
  <c r="G110" i="5"/>
  <c r="H110" i="5" s="1"/>
  <c r="G111" i="5"/>
  <c r="H111" i="5" s="1"/>
  <c r="G112" i="5"/>
  <c r="H112" i="5"/>
  <c r="I112" i="5"/>
  <c r="G113" i="5"/>
  <c r="G114" i="5"/>
  <c r="H114" i="5" s="1"/>
  <c r="G115" i="5"/>
  <c r="H115" i="5"/>
  <c r="G116" i="5"/>
  <c r="I116" i="5" s="1"/>
  <c r="H116" i="5"/>
  <c r="G7" i="5"/>
  <c r="H7" i="5"/>
  <c r="G8" i="5"/>
  <c r="H8" i="5" s="1"/>
  <c r="G9" i="5"/>
  <c r="H9" i="5" s="1"/>
  <c r="G10" i="5"/>
  <c r="H10" i="5" s="1"/>
  <c r="G11" i="5"/>
  <c r="G12" i="5"/>
  <c r="H12" i="5"/>
  <c r="G13" i="5"/>
  <c r="H13" i="5" s="1"/>
  <c r="G14" i="5"/>
  <c r="H14" i="5" s="1"/>
  <c r="G15" i="5"/>
  <c r="H15" i="5" s="1"/>
  <c r="G16" i="5"/>
  <c r="G17" i="5"/>
  <c r="H17" i="5" s="1"/>
  <c r="I17" i="5" s="1"/>
  <c r="G18" i="5"/>
  <c r="I18" i="5" s="1"/>
  <c r="H18" i="5"/>
  <c r="G19" i="5"/>
  <c r="H19" i="5" s="1"/>
  <c r="G20" i="5"/>
  <c r="H20" i="5" s="1"/>
  <c r="G21" i="5"/>
  <c r="H21" i="5" s="1"/>
  <c r="G22" i="5"/>
  <c r="I22" i="5" s="1"/>
  <c r="H22" i="5"/>
  <c r="G23" i="5"/>
  <c r="H23" i="5" s="1"/>
  <c r="G24" i="5"/>
  <c r="H24" i="5" s="1"/>
  <c r="G25" i="5"/>
  <c r="H25" i="5" s="1"/>
  <c r="I25" i="5" s="1"/>
  <c r="G26" i="5"/>
  <c r="H26" i="5" s="1"/>
  <c r="G27" i="5"/>
  <c r="H27" i="5" s="1"/>
  <c r="G28" i="5"/>
  <c r="H28" i="5" s="1"/>
  <c r="G29" i="5"/>
  <c r="H29" i="5" s="1"/>
  <c r="G30" i="5"/>
  <c r="H30" i="5"/>
  <c r="I30" i="5" s="1"/>
  <c r="G31" i="5"/>
  <c r="H31" i="5" s="1"/>
  <c r="G32" i="5"/>
  <c r="H32" i="5" s="1"/>
  <c r="G33" i="5"/>
  <c r="H33" i="5" s="1"/>
  <c r="G34" i="5"/>
  <c r="I34" i="5" s="1"/>
  <c r="H34" i="5"/>
  <c r="G35" i="5"/>
  <c r="G36" i="5"/>
  <c r="H36" i="5" s="1"/>
  <c r="G37" i="5"/>
  <c r="H37" i="5" s="1"/>
  <c r="G38" i="5"/>
  <c r="I38" i="5" s="1"/>
  <c r="H38" i="5"/>
  <c r="G39" i="5"/>
  <c r="H39" i="5" s="1"/>
  <c r="G40" i="5"/>
  <c r="G41" i="5"/>
  <c r="H41" i="5" s="1"/>
  <c r="I41" i="5" s="1"/>
  <c r="G42" i="5"/>
  <c r="H42" i="5"/>
  <c r="I42" i="5" s="1"/>
  <c r="G43" i="5"/>
  <c r="H43" i="5" s="1"/>
  <c r="G44" i="5"/>
  <c r="H44" i="5" s="1"/>
  <c r="G45" i="5"/>
  <c r="H45" i="5" s="1"/>
  <c r="G46" i="5"/>
  <c r="I46" i="5" s="1"/>
  <c r="H46" i="5"/>
  <c r="G47" i="5"/>
  <c r="H47" i="5" s="1"/>
  <c r="G48" i="5"/>
  <c r="H48" i="5" s="1"/>
  <c r="G49" i="5"/>
  <c r="H49" i="5" s="1"/>
  <c r="I49" i="5" s="1"/>
  <c r="G50" i="5"/>
  <c r="H50" i="5" s="1"/>
  <c r="G51" i="5"/>
  <c r="H51" i="5" s="1"/>
  <c r="G52" i="5"/>
  <c r="H52" i="5" s="1"/>
  <c r="G53" i="5"/>
  <c r="H53" i="5" s="1"/>
  <c r="I53" i="5" s="1"/>
  <c r="G54" i="5"/>
  <c r="H54" i="5"/>
  <c r="I54" i="5" s="1"/>
  <c r="G55" i="5"/>
  <c r="H55" i="5" s="1"/>
  <c r="G56" i="5"/>
  <c r="H56" i="5" s="1"/>
  <c r="G57" i="5"/>
  <c r="H57" i="5" s="1"/>
  <c r="G58" i="5"/>
  <c r="H58" i="5"/>
  <c r="I58" i="5" s="1"/>
  <c r="G59" i="5"/>
  <c r="G60" i="5"/>
  <c r="H60" i="5" s="1"/>
  <c r="G61" i="5"/>
  <c r="H61" i="5" s="1"/>
  <c r="G62" i="5"/>
  <c r="I62" i="5" s="1"/>
  <c r="H62" i="5"/>
  <c r="G63" i="5"/>
  <c r="H63" i="5" s="1"/>
  <c r="G64" i="5"/>
  <c r="G65" i="5"/>
  <c r="H65" i="5" s="1"/>
  <c r="I65" i="5" s="1"/>
  <c r="G66" i="5"/>
  <c r="I66" i="5" s="1"/>
  <c r="H66" i="5"/>
  <c r="G67" i="5"/>
  <c r="H67" i="5" s="1"/>
  <c r="G68" i="5"/>
  <c r="H68" i="5" s="1"/>
  <c r="G69" i="5"/>
  <c r="H69" i="5" s="1"/>
  <c r="G70" i="5"/>
  <c r="I70" i="5" s="1"/>
  <c r="H70" i="5"/>
  <c r="G71" i="5"/>
  <c r="H71" i="5" s="1"/>
  <c r="G72" i="5"/>
  <c r="H72" i="5" s="1"/>
  <c r="G73" i="5"/>
  <c r="H73" i="5" s="1"/>
  <c r="I73" i="5" s="1"/>
  <c r="G74" i="5"/>
  <c r="H74" i="5" s="1"/>
  <c r="G75" i="5"/>
  <c r="H75" i="5" s="1"/>
  <c r="G76" i="5"/>
  <c r="H76" i="5" s="1"/>
  <c r="G77" i="5"/>
  <c r="H77" i="5" s="1"/>
  <c r="G78" i="5"/>
  <c r="H78" i="5"/>
  <c r="I78" i="5" s="1"/>
  <c r="G79" i="5"/>
  <c r="H79" i="5" s="1"/>
  <c r="G70" i="2"/>
  <c r="H70" i="2" s="1"/>
  <c r="G52" i="2"/>
  <c r="H52" i="2" s="1"/>
  <c r="G53" i="2"/>
  <c r="H53" i="2" s="1"/>
  <c r="G54" i="2"/>
  <c r="H54" i="2" s="1"/>
  <c r="G55" i="2"/>
  <c r="I55" i="2" s="1"/>
  <c r="H55" i="2"/>
  <c r="G56" i="2"/>
  <c r="H56" i="2" s="1"/>
  <c r="G57" i="2"/>
  <c r="H57" i="2" s="1"/>
  <c r="G58" i="2"/>
  <c r="H58" i="2" s="1"/>
  <c r="G59" i="2"/>
  <c r="H59" i="2" s="1"/>
  <c r="G60" i="2"/>
  <c r="H60" i="2" s="1"/>
  <c r="G61" i="2"/>
  <c r="H61" i="2"/>
  <c r="G62" i="2"/>
  <c r="H62" i="2" s="1"/>
  <c r="G63" i="2"/>
  <c r="H63" i="2"/>
  <c r="I63" i="2" s="1"/>
  <c r="G64" i="2"/>
  <c r="H64" i="2" s="1"/>
  <c r="G65" i="2"/>
  <c r="H65" i="2" s="1"/>
  <c r="G66" i="2"/>
  <c r="H66" i="2" s="1"/>
  <c r="G46" i="2"/>
  <c r="H46" i="2" s="1"/>
  <c r="G47" i="2"/>
  <c r="H47" i="2" s="1"/>
  <c r="G48" i="2"/>
  <c r="H48" i="2" s="1"/>
  <c r="G37" i="2"/>
  <c r="H37" i="2"/>
  <c r="I37" i="2" s="1"/>
  <c r="G38" i="2"/>
  <c r="H38" i="2" s="1"/>
  <c r="G39" i="2"/>
  <c r="H39" i="2" s="1"/>
  <c r="G40" i="2"/>
  <c r="H40" i="2" s="1"/>
  <c r="G41" i="2"/>
  <c r="H41" i="2"/>
  <c r="I41" i="2"/>
  <c r="G42" i="2"/>
  <c r="H42" i="2" s="1"/>
  <c r="G31" i="2"/>
  <c r="G32" i="2"/>
  <c r="H32" i="2" s="1"/>
  <c r="G33" i="2"/>
  <c r="H33" i="2" s="1"/>
  <c r="G21" i="2"/>
  <c r="G22" i="2"/>
  <c r="H22" i="2" s="1"/>
  <c r="G23" i="2"/>
  <c r="H23" i="2"/>
  <c r="G24" i="2"/>
  <c r="G25" i="2"/>
  <c r="G26" i="2"/>
  <c r="H26" i="2" s="1"/>
  <c r="G27" i="2"/>
  <c r="H27" i="2" s="1"/>
  <c r="G7" i="2"/>
  <c r="H7" i="2" s="1"/>
  <c r="G8" i="2"/>
  <c r="H8" i="2" s="1"/>
  <c r="G9" i="2"/>
  <c r="H9" i="2" s="1"/>
  <c r="G10" i="2"/>
  <c r="H10" i="2" s="1"/>
  <c r="G11" i="2"/>
  <c r="H11" i="2"/>
  <c r="I11" i="2"/>
  <c r="G12" i="2"/>
  <c r="H12" i="2" s="1"/>
  <c r="G13" i="2"/>
  <c r="H13" i="2" s="1"/>
  <c r="I13" i="2" s="1"/>
  <c r="G14" i="2"/>
  <c r="H14" i="2" s="1"/>
  <c r="G15" i="2"/>
  <c r="H15" i="2" s="1"/>
  <c r="G16" i="2"/>
  <c r="H16" i="2" s="1"/>
  <c r="G17" i="2"/>
  <c r="H17" i="2" s="1"/>
  <c r="I23" i="6" l="1"/>
  <c r="I10" i="5"/>
  <c r="I107" i="5"/>
  <c r="I95" i="5"/>
  <c r="I61" i="2"/>
  <c r="I77" i="5"/>
  <c r="I68" i="5"/>
  <c r="I63" i="5"/>
  <c r="I44" i="5"/>
  <c r="I39" i="5"/>
  <c r="I29" i="5"/>
  <c r="I20" i="5"/>
  <c r="I15" i="5"/>
  <c r="I12" i="13"/>
  <c r="I44" i="13"/>
  <c r="I39" i="13"/>
  <c r="I35" i="13"/>
  <c r="I14" i="5"/>
  <c r="I27" i="13"/>
  <c r="I38" i="13"/>
  <c r="I59" i="2"/>
  <c r="I53" i="2"/>
  <c r="I72" i="5"/>
  <c r="I67" i="5"/>
  <c r="I57" i="5"/>
  <c r="I48" i="5"/>
  <c r="I43" i="5"/>
  <c r="I33" i="5"/>
  <c r="I24" i="5"/>
  <c r="I19" i="5"/>
  <c r="I9" i="5"/>
  <c r="I105" i="5"/>
  <c r="I93" i="5"/>
  <c r="I48" i="13"/>
  <c r="I43" i="13"/>
  <c r="I33" i="13"/>
  <c r="I16" i="6"/>
  <c r="I16" i="5"/>
  <c r="I111" i="5"/>
  <c r="I99" i="5"/>
  <c r="I16" i="13"/>
  <c r="I76" i="5"/>
  <c r="I71" i="5"/>
  <c r="I61" i="5"/>
  <c r="I52" i="5"/>
  <c r="I47" i="5"/>
  <c r="I37" i="5"/>
  <c r="I28" i="5"/>
  <c r="I23" i="5"/>
  <c r="I13" i="5"/>
  <c r="I26" i="13"/>
  <c r="I15" i="13"/>
  <c r="I10" i="13"/>
  <c r="I52" i="13"/>
  <c r="I47" i="13"/>
  <c r="I37" i="13"/>
  <c r="I8" i="6"/>
  <c r="I59" i="5"/>
  <c r="I64" i="5"/>
  <c r="I75" i="5"/>
  <c r="I56" i="5"/>
  <c r="I51" i="5"/>
  <c r="I32" i="5"/>
  <c r="I27" i="5"/>
  <c r="I8" i="5"/>
  <c r="I109" i="5"/>
  <c r="I97" i="5"/>
  <c r="I20" i="13"/>
  <c r="I51" i="13"/>
  <c r="I32" i="13"/>
  <c r="I35" i="5"/>
  <c r="I57" i="2"/>
  <c r="I74" i="5"/>
  <c r="I50" i="5"/>
  <c r="I26" i="5"/>
  <c r="I115" i="5"/>
  <c r="I108" i="5"/>
  <c r="I103" i="5"/>
  <c r="I96" i="5"/>
  <c r="I19" i="13"/>
  <c r="I14" i="13"/>
  <c r="I50" i="13"/>
  <c r="I9" i="2"/>
  <c r="I79" i="5"/>
  <c r="I69" i="5"/>
  <c r="I60" i="5"/>
  <c r="I55" i="5"/>
  <c r="I45" i="5"/>
  <c r="I36" i="5"/>
  <c r="I31" i="5"/>
  <c r="I21" i="5"/>
  <c r="I12" i="5"/>
  <c r="I7" i="5"/>
  <c r="I45" i="13"/>
  <c r="I36" i="13"/>
  <c r="I31" i="13"/>
  <c r="I15" i="2"/>
  <c r="I23" i="2"/>
  <c r="H64" i="5"/>
  <c r="H59" i="5"/>
  <c r="H40" i="5"/>
  <c r="I40" i="5" s="1"/>
  <c r="H35" i="5"/>
  <c r="H16" i="5"/>
  <c r="H11" i="5"/>
  <c r="I11" i="5" s="1"/>
  <c r="H113" i="5"/>
  <c r="I113" i="5" s="1"/>
  <c r="H101" i="5"/>
  <c r="I101" i="5" s="1"/>
  <c r="I89" i="5"/>
  <c r="I24" i="13"/>
  <c r="I8" i="13"/>
  <c r="H40" i="13"/>
  <c r="I40" i="13" s="1"/>
  <c r="H35" i="13"/>
  <c r="I12" i="6"/>
  <c r="I109" i="10"/>
  <c r="I90" i="10"/>
  <c r="I78" i="10"/>
  <c r="I94" i="10"/>
  <c r="I121" i="10"/>
  <c r="I66" i="10"/>
  <c r="I141" i="10"/>
  <c r="I30" i="10"/>
  <c r="I74" i="10"/>
  <c r="I18" i="10"/>
  <c r="H97" i="10"/>
  <c r="I97" i="10" s="1"/>
  <c r="H26" i="10"/>
  <c r="I26" i="10" s="1"/>
  <c r="H101" i="10"/>
  <c r="I101" i="10" s="1"/>
  <c r="H54" i="10"/>
  <c r="I54" i="10" s="1"/>
  <c r="I108" i="10"/>
  <c r="I61" i="10"/>
  <c r="I13" i="10"/>
  <c r="I128" i="10"/>
  <c r="I81" i="10"/>
  <c r="I33" i="10"/>
  <c r="I100" i="10"/>
  <c r="I53" i="10"/>
  <c r="I120" i="10"/>
  <c r="I105" i="10"/>
  <c r="I73" i="10"/>
  <c r="I58" i="10"/>
  <c r="I25" i="10"/>
  <c r="I10" i="10"/>
  <c r="I140" i="10"/>
  <c r="I125" i="10"/>
  <c r="I93" i="10"/>
  <c r="I45" i="10"/>
  <c r="I112" i="10"/>
  <c r="I65" i="10"/>
  <c r="I50" i="10"/>
  <c r="I17" i="10"/>
  <c r="I132" i="10"/>
  <c r="I117" i="10"/>
  <c r="I85" i="10"/>
  <c r="I70" i="10"/>
  <c r="I37" i="10"/>
  <c r="I22" i="10"/>
  <c r="I137" i="10"/>
  <c r="I104" i="10"/>
  <c r="I57" i="10"/>
  <c r="I9" i="10"/>
  <c r="I124" i="10"/>
  <c r="I77" i="10"/>
  <c r="I29" i="10"/>
  <c r="I82" i="10"/>
  <c r="I49" i="10"/>
  <c r="I34" i="10"/>
  <c r="H136" i="10"/>
  <c r="I136" i="10" s="1"/>
  <c r="I116" i="10"/>
  <c r="H89" i="10"/>
  <c r="I89" i="10" s="1"/>
  <c r="I69" i="10"/>
  <c r="H41" i="10"/>
  <c r="I41" i="10" s="1"/>
  <c r="I21" i="10"/>
  <c r="I139" i="10"/>
  <c r="I135" i="10"/>
  <c r="I131" i="10"/>
  <c r="I127" i="10"/>
  <c r="I123" i="10"/>
  <c r="I119" i="10"/>
  <c r="I115" i="10"/>
  <c r="I111" i="10"/>
  <c r="I107" i="10"/>
  <c r="I103" i="10"/>
  <c r="I99" i="10"/>
  <c r="I96" i="10"/>
  <c r="I92" i="10"/>
  <c r="I88" i="10"/>
  <c r="I84" i="10"/>
  <c r="I80" i="10"/>
  <c r="I76" i="10"/>
  <c r="I72" i="10"/>
  <c r="I68" i="10"/>
  <c r="I64" i="10"/>
  <c r="I60" i="10"/>
  <c r="I56" i="10"/>
  <c r="I52" i="10"/>
  <c r="I48" i="10"/>
  <c r="I44" i="10"/>
  <c r="I40" i="10"/>
  <c r="I36" i="10"/>
  <c r="I32" i="10"/>
  <c r="I28" i="10"/>
  <c r="I24" i="10"/>
  <c r="I20" i="10"/>
  <c r="I16" i="10"/>
  <c r="I12" i="10"/>
  <c r="I8" i="10"/>
  <c r="I142" i="10"/>
  <c r="I138" i="10"/>
  <c r="I134" i="10"/>
  <c r="I130" i="10"/>
  <c r="I126" i="10"/>
  <c r="I122" i="10"/>
  <c r="I118" i="10"/>
  <c r="I114" i="10"/>
  <c r="I110" i="10"/>
  <c r="I106" i="10"/>
  <c r="I102" i="10"/>
  <c r="I98" i="10"/>
  <c r="I95" i="10"/>
  <c r="I91" i="10"/>
  <c r="I87" i="10"/>
  <c r="I83" i="10"/>
  <c r="I79" i="10"/>
  <c r="I75" i="10"/>
  <c r="I71" i="10"/>
  <c r="I67" i="10"/>
  <c r="I63" i="10"/>
  <c r="I59" i="10"/>
  <c r="I55" i="10"/>
  <c r="I51" i="10"/>
  <c r="I47" i="10"/>
  <c r="I43" i="10"/>
  <c r="I39" i="10"/>
  <c r="I35" i="10"/>
  <c r="I31" i="10"/>
  <c r="I27" i="10"/>
  <c r="I23" i="10"/>
  <c r="I19" i="10"/>
  <c r="I15" i="10"/>
  <c r="I11" i="10"/>
  <c r="I7" i="10"/>
  <c r="I17" i="6"/>
  <c r="I13" i="6"/>
  <c r="I9" i="6"/>
  <c r="I25" i="13"/>
  <c r="I21" i="13"/>
  <c r="I17" i="13"/>
  <c r="I13" i="13"/>
  <c r="I9" i="13"/>
  <c r="I91" i="5"/>
  <c r="I114" i="5"/>
  <c r="I110" i="5"/>
  <c r="I106" i="5"/>
  <c r="I102" i="5"/>
  <c r="I98" i="5"/>
  <c r="I94" i="5"/>
  <c r="I90" i="5"/>
  <c r="I70" i="2"/>
  <c r="I66" i="2"/>
  <c r="I62" i="2"/>
  <c r="I58" i="2"/>
  <c r="I54" i="2"/>
  <c r="I65" i="2"/>
  <c r="I64" i="2"/>
  <c r="I60" i="2"/>
  <c r="I56" i="2"/>
  <c r="I52" i="2"/>
  <c r="I46" i="2"/>
  <c r="I48" i="2"/>
  <c r="I47" i="2"/>
  <c r="I40" i="2"/>
  <c r="I39" i="2"/>
  <c r="I42" i="2"/>
  <c r="I38" i="2"/>
  <c r="I33" i="2"/>
  <c r="H31" i="2"/>
  <c r="I31" i="2" s="1"/>
  <c r="I32" i="2"/>
  <c r="H25" i="2"/>
  <c r="I25" i="2" s="1"/>
  <c r="H21" i="2"/>
  <c r="I21" i="2" s="1"/>
  <c r="H24" i="2"/>
  <c r="I24" i="2" s="1"/>
  <c r="I27" i="2"/>
  <c r="I26" i="2"/>
  <c r="I22" i="2"/>
  <c r="I7" i="2"/>
  <c r="I14" i="2"/>
  <c r="I10" i="2"/>
  <c r="I17" i="2"/>
  <c r="I16" i="2"/>
  <c r="I12" i="2"/>
  <c r="I8" i="2"/>
  <c r="G25" i="1" l="1"/>
  <c r="H25" i="1" s="1"/>
  <c r="G26" i="1"/>
  <c r="H26" i="1" s="1"/>
  <c r="I26" i="1" s="1"/>
  <c r="G27" i="1"/>
  <c r="H27" i="1" s="1"/>
  <c r="G28" i="1"/>
  <c r="H28" i="1" s="1"/>
  <c r="G29" i="1"/>
  <c r="H29" i="1" s="1"/>
  <c r="G30" i="1"/>
  <c r="H30" i="1" s="1"/>
  <c r="I30" i="1" s="1"/>
  <c r="G31" i="1"/>
  <c r="H31" i="1" s="1"/>
  <c r="G32" i="1"/>
  <c r="H32" i="1" s="1"/>
  <c r="I32" i="1" s="1"/>
  <c r="G33" i="1"/>
  <c r="H33" i="1" s="1"/>
  <c r="G34" i="1"/>
  <c r="H34" i="1" s="1"/>
  <c r="I34" i="1" s="1"/>
  <c r="G35" i="1"/>
  <c r="H35" i="1" s="1"/>
  <c r="G36" i="1"/>
  <c r="H36" i="1" s="1"/>
  <c r="G37" i="1"/>
  <c r="H37" i="1" s="1"/>
  <c r="G38" i="1"/>
  <c r="H38" i="1" s="1"/>
  <c r="I38" i="1" s="1"/>
  <c r="G39" i="1"/>
  <c r="H39" i="1" s="1"/>
  <c r="G40" i="1"/>
  <c r="H40" i="1" s="1"/>
  <c r="I40" i="1" s="1"/>
  <c r="G41" i="1"/>
  <c r="H41" i="1" s="1"/>
  <c r="G42" i="1"/>
  <c r="H42" i="1" s="1"/>
  <c r="I42" i="1" s="1"/>
  <c r="G43" i="1"/>
  <c r="H43" i="1" s="1"/>
  <c r="G44" i="1"/>
  <c r="H44" i="1" s="1"/>
  <c r="I44" i="1" s="1"/>
  <c r="G45" i="1"/>
  <c r="H45" i="1" s="1"/>
  <c r="G46" i="1"/>
  <c r="H46" i="1" s="1"/>
  <c r="I46" i="1" s="1"/>
  <c r="G47" i="1"/>
  <c r="H47" i="1" s="1"/>
  <c r="G48" i="1"/>
  <c r="H48" i="1" s="1"/>
  <c r="G49" i="1"/>
  <c r="H49" i="1" s="1"/>
  <c r="G50" i="1"/>
  <c r="H50" i="1" s="1"/>
  <c r="I50" i="1" s="1"/>
  <c r="G51" i="1"/>
  <c r="H51" i="1" s="1"/>
  <c r="G52" i="1"/>
  <c r="H52" i="1"/>
  <c r="I52" i="1"/>
  <c r="G53" i="1"/>
  <c r="H53" i="1" s="1"/>
  <c r="G54" i="1"/>
  <c r="H54" i="1" s="1"/>
  <c r="I54" i="1" s="1"/>
  <c r="G55" i="1"/>
  <c r="H55" i="1" s="1"/>
  <c r="G7" i="11"/>
  <c r="H7" i="11" s="1"/>
  <c r="G8" i="11"/>
  <c r="H8" i="11" s="1"/>
  <c r="J92" i="14"/>
  <c r="G6" i="14"/>
  <c r="G6" i="10"/>
  <c r="J143" i="10"/>
  <c r="I7" i="11" l="1"/>
  <c r="H6" i="10"/>
  <c r="H6" i="14"/>
  <c r="I53" i="1"/>
  <c r="I41" i="1"/>
  <c r="I29" i="1"/>
  <c r="I47" i="1"/>
  <c r="I35" i="1"/>
  <c r="I28" i="1"/>
  <c r="I45" i="1"/>
  <c r="I33" i="1"/>
  <c r="I51" i="1"/>
  <c r="I39" i="1"/>
  <c r="I27" i="1"/>
  <c r="I49" i="1"/>
  <c r="I37" i="1"/>
  <c r="I55" i="1"/>
  <c r="I48" i="1"/>
  <c r="I43" i="1"/>
  <c r="I36" i="1"/>
  <c r="I31" i="1"/>
  <c r="I25" i="1"/>
  <c r="I8" i="11"/>
  <c r="I6" i="14"/>
  <c r="I6" i="10"/>
  <c r="G80" i="8" l="1"/>
  <c r="J53" i="13"/>
  <c r="G30" i="13"/>
  <c r="J28" i="13"/>
  <c r="G6" i="13"/>
  <c r="G85" i="5"/>
  <c r="G84" i="5"/>
  <c r="G83" i="5"/>
  <c r="G82" i="5"/>
  <c r="J10" i="4"/>
  <c r="G9" i="4"/>
  <c r="J71" i="2"/>
  <c r="G69" i="2"/>
  <c r="J67" i="2"/>
  <c r="G51" i="2"/>
  <c r="H30" i="13" l="1"/>
  <c r="H82" i="5"/>
  <c r="H69" i="2"/>
  <c r="H80" i="8"/>
  <c r="I80" i="8"/>
  <c r="I30" i="13"/>
  <c r="H6" i="13"/>
  <c r="H83" i="5"/>
  <c r="I83" i="5" s="1"/>
  <c r="H84" i="5"/>
  <c r="I84" i="5" s="1"/>
  <c r="H85" i="5"/>
  <c r="I85" i="5" s="1"/>
  <c r="H9" i="4"/>
  <c r="I69" i="2"/>
  <c r="H51" i="2"/>
  <c r="J43" i="2"/>
  <c r="J18" i="6"/>
  <c r="J33" i="7"/>
  <c r="J107" i="9"/>
  <c r="J101" i="9"/>
  <c r="J40" i="9"/>
  <c r="J9" i="11"/>
  <c r="I82" i="5" l="1"/>
  <c r="I6" i="13"/>
  <c r="I9" i="4"/>
  <c r="I51" i="2"/>
  <c r="J11" i="3" l="1"/>
  <c r="J28" i="2"/>
  <c r="J18" i="2"/>
  <c r="G66" i="1" l="1"/>
  <c r="H66" i="1" s="1"/>
  <c r="I66" i="1" s="1"/>
  <c r="G67" i="1"/>
  <c r="H67" i="1" s="1"/>
  <c r="G68" i="1"/>
  <c r="H68" i="1" s="1"/>
  <c r="G69" i="1"/>
  <c r="H69" i="1" s="1"/>
  <c r="G70" i="1"/>
  <c r="H70" i="1" s="1"/>
  <c r="I70" i="1" s="1"/>
  <c r="G71" i="1"/>
  <c r="H71" i="1" s="1"/>
  <c r="G72" i="1"/>
  <c r="H72" i="1" s="1"/>
  <c r="G73" i="1"/>
  <c r="H73" i="1" s="1"/>
  <c r="G74" i="1"/>
  <c r="H74" i="1" s="1"/>
  <c r="I74" i="1" s="1"/>
  <c r="I73" i="1" l="1"/>
  <c r="I69" i="1"/>
  <c r="I72" i="1"/>
  <c r="I68" i="1"/>
  <c r="I71" i="1"/>
  <c r="I67" i="1"/>
  <c r="G65" i="1"/>
  <c r="G13" i="3"/>
  <c r="J14" i="3"/>
  <c r="H65" i="1" l="1"/>
  <c r="H13" i="3"/>
  <c r="I65" i="1" l="1"/>
  <c r="I13" i="3"/>
  <c r="G6" i="11"/>
  <c r="H6" i="11" l="1"/>
  <c r="I6" i="11" l="1"/>
  <c r="G103" i="9"/>
  <c r="H103" i="9" l="1"/>
  <c r="I103" i="9" l="1"/>
  <c r="G68" i="9" l="1"/>
  <c r="H68" i="9" l="1"/>
  <c r="I68" i="9" l="1"/>
  <c r="G42" i="9" l="1"/>
  <c r="H42" i="9" l="1"/>
  <c r="I42" i="9" l="1"/>
  <c r="J59" i="8"/>
  <c r="G36" i="8"/>
  <c r="H36" i="8" l="1"/>
  <c r="I36" i="8" l="1"/>
  <c r="G7" i="9"/>
  <c r="J78" i="8"/>
  <c r="G61" i="8"/>
  <c r="J34" i="8"/>
  <c r="G6" i="8"/>
  <c r="H61" i="8" l="1"/>
  <c r="H7" i="9"/>
  <c r="H6" i="8"/>
  <c r="I61" i="8" l="1"/>
  <c r="I7" i="9"/>
  <c r="I6" i="8"/>
  <c r="G6" i="7" l="1"/>
  <c r="G20" i="6"/>
  <c r="G6" i="6"/>
  <c r="H6" i="7" l="1"/>
  <c r="H6" i="6"/>
  <c r="I6" i="7"/>
  <c r="H20" i="6"/>
  <c r="I20" i="6" l="1"/>
  <c r="I6" i="6"/>
  <c r="J28" i="12"/>
  <c r="G6" i="12"/>
  <c r="H6" i="12" l="1"/>
  <c r="I6" i="12" l="1"/>
  <c r="J117" i="5" l="1"/>
  <c r="G88" i="5"/>
  <c r="J80" i="5"/>
  <c r="J86" i="5" s="1"/>
  <c r="G6" i="5"/>
  <c r="H6" i="5" l="1"/>
  <c r="H88" i="5"/>
  <c r="I6" i="5" l="1"/>
  <c r="I88" i="5"/>
  <c r="J7" i="4"/>
  <c r="G6" i="4"/>
  <c r="H6" i="4" l="1"/>
  <c r="I6" i="4" l="1"/>
  <c r="G6" i="3" l="1"/>
  <c r="H6" i="3" l="1"/>
  <c r="I6" i="3" l="1"/>
  <c r="J49" i="2" l="1"/>
  <c r="G45" i="2"/>
  <c r="G36" i="2"/>
  <c r="J34" i="2"/>
  <c r="G30" i="2"/>
  <c r="G20" i="2"/>
  <c r="G6" i="2"/>
  <c r="H45" i="2" l="1"/>
  <c r="H36" i="2"/>
  <c r="H6" i="2"/>
  <c r="H20" i="2"/>
  <c r="I45" i="2"/>
  <c r="H30" i="2"/>
  <c r="I36" i="2" l="1"/>
  <c r="I20" i="2"/>
  <c r="I6" i="2"/>
  <c r="I30" i="2"/>
  <c r="J63" i="1" l="1"/>
  <c r="G58" i="1"/>
  <c r="J56" i="1"/>
  <c r="G24" i="1"/>
  <c r="J22" i="1"/>
  <c r="G6" i="1"/>
  <c r="H6" i="1" l="1"/>
  <c r="H24" i="1"/>
  <c r="H58" i="1"/>
  <c r="I24" i="1" l="1"/>
  <c r="I6" i="1"/>
  <c r="I58" i="1"/>
  <c r="G22" i="1"/>
</calcChain>
</file>

<file path=xl/sharedStrings.xml><?xml version="1.0" encoding="utf-8"?>
<sst xmlns="http://schemas.openxmlformats.org/spreadsheetml/2006/main" count="2319" uniqueCount="857">
  <si>
    <t>Ponudnik: _____________________________________________________________</t>
  </si>
  <si>
    <t xml:space="preserve">ZAP. ŠT. </t>
  </si>
  <si>
    <t xml:space="preserve">VRSTA BLAGA                                             </t>
  </si>
  <si>
    <t>OCENJENA KOLIČINA</t>
  </si>
  <si>
    <t>ENOTA MERE</t>
  </si>
  <si>
    <t>BLAGOVNA ZNAMKA</t>
  </si>
  <si>
    <t>CENA ZA ENOTO MERE BREZ DDV (EUR)</t>
  </si>
  <si>
    <t>VREDNOST ZA OCENJENO KOLIĆINO BREZ DDV (EUR)</t>
  </si>
  <si>
    <t>ZNESEK DDV (EUR)</t>
  </si>
  <si>
    <t>VREDNOST ZA OCENJENO KOLIČINO Z DDV (EUR)</t>
  </si>
  <si>
    <t>ŠT. ŽIVIL PO MERILU "SHEMA KAKOVOSTI"</t>
  </si>
  <si>
    <t>7 = 3 x 6</t>
  </si>
  <si>
    <t>8 = 7 x stopnja DDV</t>
  </si>
  <si>
    <t>9 = 7 + 8</t>
  </si>
  <si>
    <t>L</t>
  </si>
  <si>
    <t>/</t>
  </si>
  <si>
    <t>SKUPAJ  VREDNOST SKLOPA 1</t>
  </si>
  <si>
    <t>kg</t>
  </si>
  <si>
    <t>Sir za žar, do 250 g</t>
  </si>
  <si>
    <t>SKUPAJ  VREDNOST SKLOPA 2.</t>
  </si>
  <si>
    <t>SKUPAJ  VREDNOST SKLOPA 3.</t>
  </si>
  <si>
    <t>NAVODILO ZA IZPOLNJEVANJE</t>
  </si>
  <si>
    <t>Zahteve naročnika in morebitne storitve v zvezi s posamezno vrsto prehrambenega blaga so v splošnih in posebnih pogojih razpisne dokumentacije in v opisu artikla tega predračunskega obrazca.</t>
  </si>
  <si>
    <t>Ponudnik mora ponuditi prehrambeno blago točno zahtevanih lastnosti, sicer bo njegova ponudba izločena kot nedopustna.</t>
  </si>
  <si>
    <r>
      <t xml:space="preserve">V </t>
    </r>
    <r>
      <rPr>
        <b/>
        <sz val="9"/>
        <rFont val="Arial Narrow"/>
        <family val="2"/>
        <charset val="238"/>
      </rPr>
      <t>stolpec 5</t>
    </r>
    <r>
      <rPr>
        <sz val="9"/>
        <rFont val="Arial Narrow"/>
        <family val="2"/>
        <charset val="238"/>
      </rPr>
      <t xml:space="preserve"> se OBVEZNO navede blagovna ali trgovinska znamka ali vsaj proizvajalec ponujenih živil.</t>
    </r>
  </si>
  <si>
    <r>
      <t xml:space="preserve">V </t>
    </r>
    <r>
      <rPr>
        <b/>
        <sz val="9"/>
        <rFont val="Arial Narrow"/>
        <family val="2"/>
        <charset val="238"/>
      </rPr>
      <t>stolpec 6</t>
    </r>
    <r>
      <rPr>
        <sz val="9"/>
        <rFont val="Arial Narrow"/>
        <family val="2"/>
        <charset val="238"/>
      </rPr>
      <t xml:space="preserve"> se vpiše cena v EUR za ponujeno blago, izračunana na zahtevano enoto mere, ki je navedena v stolpcu 4. </t>
    </r>
    <r>
      <rPr>
        <b/>
        <sz val="9"/>
        <color rgb="FFFF0000"/>
        <rFont val="Arial Narrow"/>
        <family val="2"/>
        <charset val="238"/>
      </rPr>
      <t>Naročnik bo upošteval vrednost vpisane cene na enoto, zaokrožene na štiri decimalna mesta.</t>
    </r>
  </si>
  <si>
    <r>
      <t xml:space="preserve">V </t>
    </r>
    <r>
      <rPr>
        <b/>
        <sz val="9"/>
        <rFont val="Arial Narrow"/>
        <family val="2"/>
        <charset val="238"/>
      </rPr>
      <t>stolpec 7</t>
    </r>
    <r>
      <rPr>
        <sz val="9"/>
        <rFont val="Arial Narrow"/>
        <family val="2"/>
        <charset val="238"/>
      </rPr>
      <t xml:space="preserve"> ponudnik vnese zmnožek cene za enoto mere brez DDV (iz stolpca 6) in ocenjene količine (iz stoplca 3).</t>
    </r>
  </si>
  <si>
    <r>
      <t xml:space="preserve">V </t>
    </r>
    <r>
      <rPr>
        <b/>
        <sz val="9"/>
        <rFont val="Arial Narrow"/>
        <family val="2"/>
        <charset val="238"/>
      </rPr>
      <t>stolpec 8</t>
    </r>
    <r>
      <rPr>
        <sz val="9"/>
        <rFont val="Arial Narrow"/>
        <family val="2"/>
        <charset val="238"/>
      </rPr>
      <t xml:space="preserve"> ponudnik vnese zmožek vrednosti za ocenjeno količino brez DDV (iz stoplca 7) in stopnje DDV.</t>
    </r>
  </si>
  <si>
    <r>
      <t xml:space="preserve">V </t>
    </r>
    <r>
      <rPr>
        <b/>
        <sz val="9"/>
        <rFont val="Arial Narrow"/>
        <family val="2"/>
        <charset val="238"/>
      </rPr>
      <t>stoplec 9</t>
    </r>
    <r>
      <rPr>
        <sz val="9"/>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</si>
  <si>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9"/>
        <rFont val="Arial Narrow"/>
        <family val="2"/>
        <charset val="238"/>
      </rPr>
      <t>stolpec 10</t>
    </r>
    <r>
      <rPr>
        <sz val="9"/>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</si>
  <si>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t>Ponudba velja 4 mesece od datuma za prejem ponudb.</t>
  </si>
  <si>
    <t>SKUPAJ  VREDNOST SKLOPA 7.</t>
  </si>
  <si>
    <t>SKUPAJ  VREDNOST SKLOPA 8.</t>
  </si>
  <si>
    <t>SKUPAJ  VREDNOST SKLOPA 9.</t>
  </si>
  <si>
    <t>SKUPAJ  VREDNOST SKLOPA 10.</t>
  </si>
  <si>
    <r>
      <t xml:space="preserve">V </t>
    </r>
    <r>
      <rPr>
        <b/>
        <sz val="9"/>
        <rFont val="Arial Narrow"/>
        <family val="2"/>
        <charset val="238"/>
      </rPr>
      <t>stolpec 5</t>
    </r>
    <r>
      <rPr>
        <sz val="9"/>
        <rFont val="Arial Narrow"/>
        <family val="2"/>
        <charset val="238"/>
      </rPr>
      <t xml:space="preserve"> se OBVEZNO navede blagovna ali trgovinska znamka ali vsaj proizvajalec ponujenih živil, razen pri izdelkih svežega mesa, kjer je prednastavljen znak "/.</t>
    </r>
  </si>
  <si>
    <r>
      <t xml:space="preserve">V </t>
    </r>
    <r>
      <rPr>
        <b/>
        <sz val="9"/>
        <rFont val="Arial Narrow"/>
        <family val="2"/>
        <charset val="238"/>
      </rPr>
      <t>stolpec 6</t>
    </r>
    <r>
      <rPr>
        <sz val="9"/>
        <rFont val="Arial Narrow"/>
        <family val="2"/>
        <charset val="238"/>
      </rPr>
      <t xml:space="preserve"> se vpiše cena v EUR za ponujeno blago, izračunana na zahtevano enoto mere, ki je navedena v stolpcu 4. </t>
    </r>
    <r>
      <rPr>
        <b/>
        <sz val="9"/>
        <rFont val="Arial Narrow"/>
        <family val="2"/>
        <charset val="238"/>
      </rPr>
      <t>Naročnik bo upošteval vrednost vpisane cene na enoto, zaokrožene na štiri decimalna mesta.</t>
    </r>
  </si>
  <si>
    <t>SKUPAJ  VREDNOST SKLOPA 11.</t>
  </si>
  <si>
    <t>SKUPAJ  VREDNOST SKLOPA 12.</t>
  </si>
  <si>
    <t>SKUPAJ  VREDNOST SKLOPA 13.</t>
  </si>
  <si>
    <t>Motovilec, razred I</t>
  </si>
  <si>
    <t>Rukola, razred I</t>
  </si>
  <si>
    <t>Radič rdeči, razred I</t>
  </si>
  <si>
    <t>Radič štrucar, razred I</t>
  </si>
  <si>
    <t>Koleraba rumena (podzemna), razred I</t>
  </si>
  <si>
    <t>Ohrovt v glavah, razred I</t>
  </si>
  <si>
    <t>Paprika (babura), razred I</t>
  </si>
  <si>
    <t>Bučke, razred I</t>
  </si>
  <si>
    <t>Peteršilj listi, razred I</t>
  </si>
  <si>
    <t>Zelena list, razred I</t>
  </si>
  <si>
    <t>Zelena gomolj, razred I</t>
  </si>
  <si>
    <t>Buče muškatne, razred I</t>
  </si>
  <si>
    <t>Bazilika, sveža</t>
  </si>
  <si>
    <t>Drobnjak, svež</t>
  </si>
  <si>
    <t>Melone, razred I</t>
  </si>
  <si>
    <t>Ringlo, razred I</t>
  </si>
  <si>
    <t>Eko limone, do 100 g / kos, razred I</t>
  </si>
  <si>
    <t>Eko pomaranče, do 120 g/ kos, razred I</t>
  </si>
  <si>
    <t>Eko korenje, razred I</t>
  </si>
  <si>
    <t>Eko paradižnik, razred I</t>
  </si>
  <si>
    <r>
      <t xml:space="preserve">V </t>
    </r>
    <r>
      <rPr>
        <b/>
        <sz val="8"/>
        <rFont val="Arial Narrow"/>
        <family val="2"/>
        <charset val="238"/>
      </rPr>
      <t>stolpec 5</t>
    </r>
    <r>
      <rPr>
        <sz val="8"/>
        <rFont val="Arial Narrow"/>
        <family val="2"/>
        <charset val="238"/>
      </rPr>
      <t xml:space="preserve"> se OBVEZNO navede blagovna ali trgovinska znamka ali vsaj proizvajalec ponujenih živil. Izjema velja pri izdelkih svežega sadja in zelenjave, kjer je predoznačen znak "/".</t>
    </r>
  </si>
  <si>
    <r>
      <t xml:space="preserve">V </t>
    </r>
    <r>
      <rPr>
        <b/>
        <sz val="8"/>
        <rFont val="Arial Narrow"/>
        <family val="2"/>
        <charset val="238"/>
      </rPr>
      <t>stolpec 6</t>
    </r>
    <r>
      <rPr>
        <sz val="8"/>
        <rFont val="Arial Narrow"/>
        <family val="2"/>
        <charset val="238"/>
      </rPr>
      <t xml:space="preserve"> se vpiše </t>
    </r>
    <r>
      <rPr>
        <b/>
        <sz val="8"/>
        <color rgb="FFFF0000"/>
        <rFont val="Arial Narrow"/>
        <family val="2"/>
        <charset val="238"/>
      </rPr>
      <t>maksimalna</t>
    </r>
    <r>
      <rPr>
        <sz val="8"/>
        <rFont val="Arial Narrow"/>
        <family val="2"/>
        <charset val="238"/>
      </rPr>
      <t xml:space="preserve"> cena v EUR za ponujeno blago, izračunana na zahtevano enoto mere, ki je navedena v stolpcu 4. </t>
    </r>
    <r>
      <rPr>
        <b/>
        <sz val="8"/>
        <color rgb="FFFF0000"/>
        <rFont val="Arial Narrow"/>
        <family val="2"/>
        <charset val="238"/>
      </rPr>
      <t>Naročnik bo upošteval vrednost vpisane cene na enoto, zaokrožene na štiri decimalna mesta.</t>
    </r>
  </si>
  <si>
    <r>
      <t xml:space="preserve">V </t>
    </r>
    <r>
      <rPr>
        <b/>
        <sz val="8"/>
        <rFont val="Arial Narrow"/>
        <family val="2"/>
        <charset val="238"/>
      </rPr>
      <t>stolpec 7</t>
    </r>
    <r>
      <rPr>
        <sz val="8"/>
        <rFont val="Arial Narrow"/>
        <family val="2"/>
        <charset val="238"/>
      </rPr>
      <t xml:space="preserve"> ponudnik vnese zmnožek cene za enoto mere brez DDV (iz stolpca 6) in ocenjene količine (iz stoplca 3).</t>
    </r>
  </si>
  <si>
    <r>
      <t xml:space="preserve">V </t>
    </r>
    <r>
      <rPr>
        <b/>
        <sz val="8"/>
        <rFont val="Arial Narrow"/>
        <family val="2"/>
        <charset val="238"/>
      </rPr>
      <t>stolpec 8</t>
    </r>
    <r>
      <rPr>
        <sz val="8"/>
        <rFont val="Arial Narrow"/>
        <family val="2"/>
        <charset val="238"/>
      </rPr>
      <t xml:space="preserve"> ponudnik vnese zmožek vrednosti za ocenjeno količino brez DDV (iz stoplca 7) in stopnje DDV.</t>
    </r>
  </si>
  <si>
    <r>
      <t xml:space="preserve">V </t>
    </r>
    <r>
      <rPr>
        <b/>
        <sz val="8"/>
        <rFont val="Arial Narrow"/>
        <family val="2"/>
        <charset val="238"/>
      </rPr>
      <t>stoplec 9</t>
    </r>
    <r>
      <rPr>
        <sz val="8"/>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</si>
  <si>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8"/>
        <rFont val="Arial Narrow"/>
        <family val="2"/>
        <charset val="238"/>
      </rPr>
      <t>stolpec 10</t>
    </r>
    <r>
      <rPr>
        <sz val="8"/>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 </t>
    </r>
    <r>
      <rPr>
        <b/>
        <sz val="8"/>
        <color rgb="FFFF0000"/>
        <rFont val="Arial Narrow"/>
        <family val="2"/>
        <charset val="238"/>
      </rPr>
      <t xml:space="preserve">Ponudnik, ki v stolpcu 10 navede, da  ponuja živila iz shem kakovosti, je dolžan v primeru izbora dobaviti živila enake kakovosti ter predložiti ustrezen certifikat. </t>
    </r>
  </si>
  <si>
    <t>SKUPAJ  VREDNOST SKLOPA 16.</t>
  </si>
  <si>
    <t>3. sklop: SLADOLEDI (iz shem kakovosti)</t>
  </si>
  <si>
    <t>1. sklop: ŽIVILA IZ SHEM KAKOVOSTI (brez eko živil): MLEKO IN MLEČNI IZDELKI (npr. izbrana kakovost):</t>
  </si>
  <si>
    <t>Mlečni sladoled na palčki- vanilija s kakavovim oblivom, do 80 ml</t>
  </si>
  <si>
    <t>Vanilijev sladoled s sadnim polnilom in kakavovim oblivom z lešniki, do 80ml</t>
  </si>
  <si>
    <t>Paprika fileti v kisu, pasterizirana, brez kemičnih konzervansov, pakiranje do 800 g</t>
  </si>
  <si>
    <t>SKUPAJ  VREDNOST SKLOPA 19.</t>
  </si>
  <si>
    <t>POSEBNE ZAHTEVE, KI JIH MORAJO IZPOLNJEVATI POSAMEZNA ŽIVILA</t>
  </si>
  <si>
    <t>Za sklop 19 in 20: Sokovom v pakiranju 0,2 do 0,25 L mora biti dodana slamica oziroma mora biti embalaža oblikovana tako, da omogoča higiensko ustrezno pitje neposredno iz embalaže (npr. pokrovček z navojem)</t>
  </si>
  <si>
    <t>Nektarji in sokovi pakirani v literski embalaži morajo imeti pokrovček na navoj  z možnostjo ponovnega zapiranja.</t>
  </si>
  <si>
    <t>Ocvrtki zdrobovi, pakiranje od 1 do 2 kg</t>
  </si>
  <si>
    <t>Štruklji korenčkovi – slani,  brez konzervansov,  pakiranje od 1 do 2 kg</t>
  </si>
  <si>
    <t>Sojini polpeti, od 45 do 55  g / kos, pakirano od 1 do 2 kg</t>
  </si>
  <si>
    <t>Listnato testo, v kosu, pakiranje od 0,5 do 2 kg</t>
  </si>
  <si>
    <t>Listnato kvašeno testo, pakiranje do 2 kg</t>
  </si>
  <si>
    <t>Čas dostave za vsa živila iz te skupine izdelkov bo dogovorjen z naročnikom ob vsaki dobavi sproti, ker naročnik nima skladiščnih kapacitet za ta živila.</t>
  </si>
  <si>
    <t>Vsa živila iz te skupine izdelkov morajo biti brez ojačevalcev okusa, umetnih barvil in kemičnih konzervansov.</t>
  </si>
  <si>
    <t>V primeru, da je bilo živilo odtajano in ponovno zamrznjeno, bo naročnik tako živilo zavrnil.</t>
  </si>
  <si>
    <t>Česen, razred I</t>
  </si>
  <si>
    <t>Koromač, razred I</t>
  </si>
  <si>
    <t>Grenivke, razred I</t>
  </si>
  <si>
    <t>Sveže fige, razred I</t>
  </si>
  <si>
    <t>SKUPAJ  VREDNOST SKLOPA 22.</t>
  </si>
  <si>
    <t>Ravioli ali kapeletii, polnjeni s sirom, do 5 kg</t>
  </si>
  <si>
    <t>Njoki ajdovi, pakiranje do 5 kg</t>
  </si>
  <si>
    <t>Njoki pirini, pakiranje do 5 kg</t>
  </si>
  <si>
    <t>Moka koruzna, pakiranje do 1 kg</t>
  </si>
  <si>
    <t>Zdrob pirin, pakiranje do 1 kg</t>
  </si>
  <si>
    <t>Kus kus, pakiranje od 2 do 5 kg</t>
  </si>
  <si>
    <t>Zdrob koruzni, pakiranje 1 kg</t>
  </si>
  <si>
    <t>3 žita - riž, pira in ječmen, pakiranje do 1 kg</t>
  </si>
  <si>
    <t>Kaša ajdova, pakiranje do 1 kg</t>
  </si>
  <si>
    <t>Ješprenj, pakiranje do 1 kg</t>
  </si>
  <si>
    <t>Kvinoja, pakiranje do 1 kg</t>
  </si>
  <si>
    <t>Mlinci, pakiranje od 1 do 6 kg</t>
  </si>
  <si>
    <t>Drobtine, krušne, bele in polbele, pakiranje od 0,5 do 1 kg</t>
  </si>
  <si>
    <t>kos</t>
  </si>
  <si>
    <t>Čičerika, razred I</t>
  </si>
  <si>
    <t>Kvas sveži, pakiranje 42 g</t>
  </si>
  <si>
    <t>SKUPAJ 30. sklop:</t>
  </si>
  <si>
    <r>
      <rPr>
        <b/>
        <sz val="9"/>
        <rFont val="Arial Narrow"/>
        <family val="2"/>
        <charset val="238"/>
      </rPr>
      <t xml:space="preserve">V stolpec 6 </t>
    </r>
    <r>
      <rPr>
        <sz val="9"/>
        <rFont val="Arial Narrow"/>
        <family val="2"/>
        <charset val="238"/>
      </rPr>
      <t>se vpiše cena v EUR za ponujeno blago, izračunana na zahtevano enoto mere, ki je navedena v stolpcu 4. Naročnik bo upošteval vrednost vpisane cene na enoto, zaokrožene na štiri decimalna mesta.</t>
    </r>
  </si>
  <si>
    <t>SKUPAJ  VREDNOST SKLOPA 6.</t>
  </si>
  <si>
    <t>13. sklop : SVEŽE RIBE</t>
  </si>
  <si>
    <t>SKUPAJ VREDNOST SKLOPA 14.</t>
  </si>
  <si>
    <r>
      <t>SKUPAJ  VREDNOST SKLOPA 27</t>
    </r>
    <r>
      <rPr>
        <b/>
        <sz val="9"/>
        <rFont val="Arial Narrow"/>
        <family val="2"/>
        <charset val="238"/>
      </rPr>
      <t>.</t>
    </r>
  </si>
  <si>
    <t xml:space="preserve">/ </t>
  </si>
  <si>
    <t xml:space="preserve"> / </t>
  </si>
  <si>
    <r>
      <rPr>
        <b/>
        <sz val="7"/>
        <color rgb="FFFF0000"/>
        <rFont val="Arial Narrow"/>
        <family val="2"/>
        <charset val="238"/>
      </rPr>
      <t>MAKSIMALNA</t>
    </r>
    <r>
      <rPr>
        <b/>
        <sz val="7"/>
        <rFont val="Arial Narrow"/>
        <family val="2"/>
        <charset val="238"/>
      </rPr>
      <t xml:space="preserve"> CENA ZA ENOTO MERE BREZ DDV (EUR)</t>
    </r>
  </si>
  <si>
    <t>Sklop 29 vsa živila v tem sklopu se zahteva, da vsebujejo manj kot 2 % trans maščobnih kislin.Kot ustrezno dokazilo se šteje proizvodna specifikacija ali deklaracija, kjer je navedena vsebnost trans maščobnih kislin. Če tega ni, ponudnik predloži lastno izjavo, dano pod kazensko in materialno odgovornostjo.</t>
  </si>
  <si>
    <r>
      <t xml:space="preserve">V </t>
    </r>
    <r>
      <rPr>
        <b/>
        <sz val="8"/>
        <rFont val="Arial Narrow"/>
        <family val="2"/>
        <charset val="238"/>
      </rPr>
      <t>stolpec 5</t>
    </r>
    <r>
      <rPr>
        <sz val="8"/>
        <rFont val="Arial Narrow"/>
        <family val="2"/>
        <charset val="238"/>
      </rPr>
      <t xml:space="preserve"> se OBVEZNO navede blagovna ali trgovinska znamka ali vsaj proizvajalec ponujenih živil.</t>
    </r>
  </si>
  <si>
    <r>
      <t xml:space="preserve">V </t>
    </r>
    <r>
      <rPr>
        <b/>
        <sz val="8"/>
        <rFont val="Arial Narrow"/>
        <family val="2"/>
        <charset val="238"/>
      </rPr>
      <t>stolpec 6</t>
    </r>
    <r>
      <rPr>
        <sz val="8"/>
        <rFont val="Arial Narrow"/>
        <family val="2"/>
        <charset val="238"/>
      </rPr>
      <t xml:space="preserve"> se vpiše cena v EUR za ponujeno blago, izračunana na zahtevano enoto mere, ki je navedena v stolpcu 4. </t>
    </r>
    <r>
      <rPr>
        <b/>
        <sz val="8"/>
        <color rgb="FFFF0000"/>
        <rFont val="Arial Narrow"/>
        <family val="2"/>
        <charset val="238"/>
      </rPr>
      <t>Naročnik bo upošteval vrednost vpisane cene na enoto, zaokrožene na štiri decimalna mesta.</t>
    </r>
  </si>
  <si>
    <r>
      <t xml:space="preserve">V </t>
    </r>
    <r>
      <rPr>
        <b/>
        <sz val="8"/>
        <rFont val="Arial Narrow"/>
        <family val="2"/>
        <charset val="238"/>
      </rPr>
      <t>stolpec 10</t>
    </r>
    <r>
      <rPr>
        <sz val="8"/>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</si>
  <si>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t>Naročnik: OŠ SAVSKO NASELJE</t>
  </si>
  <si>
    <t>Mleko, pasterizirano, z najmanj 3,2 % m.m., nehomogenizirano ali homogenizirano, 10 L</t>
  </si>
  <si>
    <t>Sveže mleko (pasterizirano), 3,2 do 3,5 % m.m., 1 L</t>
  </si>
  <si>
    <t>Surovo maslo 1. vrste, min 82 % m.m., brez konzervansov in aditivov, pakiranje 250-1000 g</t>
  </si>
  <si>
    <t>Surovo maslo 1. vrste, min 82 % m.m., brez konzervansov in aditivov, pakiranje 15-30 g</t>
  </si>
  <si>
    <t>Tekoči navadni jogurt,  3,2 do 3,5 % m.m., pakiranje 500 do 1000 g</t>
  </si>
  <si>
    <t>Navadni jogurt,  3,2 do 3,5 % m.m., pakiranje 150 do 250 g</t>
  </si>
  <si>
    <t>Sadni jogurt, različni okusi, od 1,1 do 3,5 % m.m., pakiranje 150 do 250 g</t>
  </si>
  <si>
    <t>Probiotični navadni jogurt, čvrst, 1,0  do 3,5 % m.m.,  lonček 150 do 180 g</t>
  </si>
  <si>
    <t>Probiotični sadni jogurt, čvrst, 1,0  do 3,5 % m.m., lonček 150 do 180 g</t>
  </si>
  <si>
    <t>Skuta, pasirana, iz pasteriziranega mleka, min. 35 % m.m. v suhi snovi, pakiranje 0,5 do 1 kg</t>
  </si>
  <si>
    <t>Skuta, nepasirana, iz pasteriziranega mleka, min. 35 % m.m. v suhi snovi, pakiranje 3 do 5 kg</t>
  </si>
  <si>
    <t>Skuta s sadjem ali skuta s podloženim ali nadloženim sadjem, pakiranje v lonček 100 do 150 g</t>
  </si>
  <si>
    <t>Sirni smetanov namaz, 20 do 30 % m.m., pakiranje 1 do 3 kg, brez konzervansov in barvil</t>
  </si>
  <si>
    <t>Sirni smetanov namaz, različni okusi, pakiranje do 120 do 200 g, brez konzervansov in barvil (enakovredni Mu Vita sirni namaz in podobno)</t>
  </si>
  <si>
    <t>Sirni smetanov namaz, različni okusi, pakiranje do 50 g, brez konzervansov in barvil (enakovredni Mu Vita sirni namaz in podobno)</t>
  </si>
  <si>
    <t>Sladka smetana, 30 do 35 % m.m., brez konzervansov in aditivov,  pakiranje 0,5 do 1 L</t>
  </si>
  <si>
    <t>Mleko, DEKLARIRANO BREZ LAKTOZE, sterilizirano, 1,6  % m.m., pakiranje do 1 L</t>
  </si>
  <si>
    <t>Mleko, DEKLARIRANO BREZ LAKTOZE, sterilizirano, 1,6  % m.m., pakiranje do 250 ml</t>
  </si>
  <si>
    <t>Sterilizirano mleko z okusom čokolade (kratkotrajna sterilizacija), najmanj 3,2 % m.m., pakiranje 0,2 L, dodana slamica</t>
  </si>
  <si>
    <t>Sterilizirano mleko z (kratkotrajna sterilizacija), najmanj 3,2 % m.m., pakiranje 0,2 L, dodana slamica</t>
  </si>
  <si>
    <t>Navadni jogurt, DEKLARIRAN BREZ LAKTOZE, pakiranje do 500 g</t>
  </si>
  <si>
    <t>Sadni jogurt, DEKLARIRAN BREZ LAKTOZE, pakiranje do 500 g</t>
  </si>
  <si>
    <t>Navadni jogurt, DEKLARIRAN BREZ LAKTOZE, pakiranje do 150 do 180 g</t>
  </si>
  <si>
    <t>Sadni jogurt, DEKLARIRAN BREZ LAKTOZE, pakiranje do 150 do 180 g</t>
  </si>
  <si>
    <t>Kislo mleko, brez dodanega sladkorja ali umetnih sladil, 3,2 do 3,5 % m.m., pakiranje 150 do 500 g</t>
  </si>
  <si>
    <t>Kisla pasterizirana smetana, 20 do 25 % m.m., brez konzervansov in aditivov,  pakiranje 150 do 180 g</t>
  </si>
  <si>
    <t>Kisla pasterizirana smetana, 20 do 35 % m.m., brez konzervansov in aditivov, pakiranje 400 do 600 g</t>
  </si>
  <si>
    <t>Smetana za kuhanje, 20 do 25 % m.m., pakiranje 0,5 do 1 L</t>
  </si>
  <si>
    <t>Sladka smetana, v spreju, 30 - 35 % mm, pakirano po 250 ml</t>
  </si>
  <si>
    <t>Rastlinska smetana za stepanje, pakiranje 0,5 do 1 L</t>
  </si>
  <si>
    <t>Sadna skuta, pakiranje v lonček 60 do 100 g</t>
  </si>
  <si>
    <t>Skuta s podloženim ali nadloženim sadjem, min. 10 % m.m. v suhi snovi, do 20 % sadnega pripravka, pakiranje v lonček 110 do 150 g</t>
  </si>
  <si>
    <t>Topljeni sir, polnomastni, koščki v škatli,  pakiranje 140 do 200 g</t>
  </si>
  <si>
    <t>Sveži beli polnomastni sir v slanici (tipa FETA ali enakovredno), pakiranje od 200 do 500 g</t>
  </si>
  <si>
    <t>Sveži sir mastni v slanici (Tipa MOZZARELA ali enakovredno), kroglice ali v kosu, pakiranje od 250 do 1000 g</t>
  </si>
  <si>
    <t>Poltrdi sir GAUDA, min. 45 % m.m. v suhi snovi, brez konzervansov, barvil in ostalih aditivov</t>
  </si>
  <si>
    <t>Poltrdi sir EDAMEC, min. 45 % m.m. v suhi snovi, brez konzervansov, barvil in ostalih aditivov</t>
  </si>
  <si>
    <t>Poltrdi sir TRAPIST, min. 45 % m.m. v suhi snovi, brez konzervansov, barvil in ostalih aditivov</t>
  </si>
  <si>
    <t>Poltrdi lahki sir, 25 - 35 % m.m. v suhi snovi, brez konzervansov, barvil i ostalih aditivov, pakiranje od 300 do 600 g</t>
  </si>
  <si>
    <t>Poltrdi polnomastni dimljen sir, min. od 35 do 45 % m.m. v suhi snovi, pakiranje o 300 do 600 g</t>
  </si>
  <si>
    <t xml:space="preserve">Poltrdi polnomastni sir brez lizocima iz jajc, primeren za alergike na jajca, 35 do 45 % m.m. v suhi snovi, pakiranje od 300 do 600 g </t>
  </si>
  <si>
    <t>Poltrdi sir (tipa GAUDA, EDAMEC ali TRAPIST), DEKLARIRANO BREZ LAKTOZE, min. 45 % m.m. v suhi snovi, brez konzervansov, barvil in ostalih aditivov, pakiranje od 300 do 600 g</t>
  </si>
  <si>
    <t>Riban poltrdi sir, min. 45 % m.m. v suhi snovi,  pakiranje 3 do 5 kg</t>
  </si>
  <si>
    <t>Riban sir za pizzo, pakiranje 300 do 500 g</t>
  </si>
  <si>
    <t>Riban, trdi polnomastn sir  (tipa ZBRINC ali enakvredno), pakiranje od 0,5 do 1 kg</t>
  </si>
  <si>
    <t>mlečni puding brez smetane, vanilija do 200g</t>
  </si>
  <si>
    <t xml:space="preserve">mlečni puding brez smetane, čokolada do 200g </t>
  </si>
  <si>
    <t>Sladoled kremni/mlečni brez umetnih sladil z različnimi okusi (čokolada, vanilija, jagoda) , lonček, dodana  žlička, pakiranje od 80 do 140 ml</t>
  </si>
  <si>
    <t>Sladoled kremni/mlečni brez umetnih sladil, brez laktoze, z različnimi okusi (čokolada, vanilija, jagoda) , lonček, dodana  žlička, pakiranje od 80 do 140 ml</t>
  </si>
  <si>
    <t>Vodni sladoledni desert, do 140 ml, brez umetnih sladil z različnimi okusi, brez alergenov</t>
  </si>
  <si>
    <t>4. sklop: EKO MLEKO IN MLEČNI IZDELKI</t>
  </si>
  <si>
    <t>Eko mleko, pasterizirano, nehomogenizirano, min. 3,5 m.m., pakiranje 5 do 10 L</t>
  </si>
  <si>
    <t>Eko kislo mleko, pasterizirano, pakiranje 150 do 200 ml</t>
  </si>
  <si>
    <t>Eko jogurt, navaden, 3,2 do 3,5 % m.m., pakiranje 120 do 180 g</t>
  </si>
  <si>
    <t>Eko jogurt, sadni (različni okusi), 3,2 do 3,5 % m.m., pakiranje 120 do 180 g</t>
  </si>
  <si>
    <t>Eko kefir,različni okusi, iz tradicionalnih kefirjevih zrn, 3,2 do 3,5 % m.m., pakiranje 150 do 200 g</t>
  </si>
  <si>
    <t>Eko mleko z okusom vanilije, 3 - 3,5 % mm, pakiranje 150 do 200 ml</t>
  </si>
  <si>
    <t>Eko skutni namaz, pakiranje 0,25 do 1 kg</t>
  </si>
  <si>
    <t>Eko skuta, nepasirana, iz pasteriziranega mleka, min. 35 % m.m. v suhi snovi, pakiranje 3 do 5 kg</t>
  </si>
  <si>
    <t>Eko albuminska skuta, pakiranje do 1 kg</t>
  </si>
  <si>
    <t>Eko surovo maslo 1.vrste, min 82% m.m., pakiranje 125 do 500 g</t>
  </si>
  <si>
    <t>SKUPAJ VREDNOST SKLOPA 4.</t>
  </si>
  <si>
    <t>5. sklop:PERUTNINSKO MESO IN IZDELKI IZ PERUTNINSKEGA MESA</t>
  </si>
  <si>
    <t>Puranji file v kosu, razred kakovosti A (max skupno odstopanje 2 % naročene mase) (puranja prsa BKK)</t>
  </si>
  <si>
    <t>Puranji file, razred kakovosti A, narezan na kocke velikosti cca 2x2 cm (max odstopanje 10 % od velikosti kock, max skupno odstopanje 2 % naročene teže) (puranja prsa BKK)</t>
  </si>
  <si>
    <t>Puranji file, razred kakovosti A, narezan na zrezke 80 do 120 g (puranja prsa bkk)</t>
  </si>
  <si>
    <t>Pleskavice (oblikovane) iz mletega manj začinjenega in soljenega puranjega mesa I. kat. b.k., teža posameznega kosa mora imeti med 80 in 90 g</t>
  </si>
  <si>
    <t>Čevapčiči iz mletega puranjega mesa I. kat. b.k., teža posameznega čevapčiča 20 do 30 g</t>
  </si>
  <si>
    <t>Piščančje hrenovke brez ovoja iz piščančjega mesa (brez glutena), teha posamezne hrenovke cca 70-90 g</t>
  </si>
  <si>
    <t>Piščančja posebna salama extra razreda, najmanj 70 %  piščančjega mesa, brez glutena, v kosu</t>
  </si>
  <si>
    <t>Piščančje prsi v ovoju, delež piščančjih prsi brez kosti je najmanj 80 %, brez glutena, narezano na rezine</t>
  </si>
  <si>
    <t xml:space="preserve">Puranja šunka v ovoju, najmanj 70 % puranjega mesa, narezano na rezine </t>
  </si>
  <si>
    <t>Pečene puranje prsi v ovitku, narezano na rezine</t>
  </si>
  <si>
    <t xml:space="preserve">Pečena piščančja šunka v ovitku njamanj 70% piščančjega mesa, v kosu </t>
  </si>
  <si>
    <t>Pečenice iz perutninskega puranjega mesa, brez svinjine, brez glutena, 60 do 80 g/kos</t>
  </si>
  <si>
    <t>6. sklop: ŽIVILA IZ SHEM KAKOVOSTI  (brez eko živil): PERUTNINA (npr.: višja kakovost ali izbrana kakovost)</t>
  </si>
  <si>
    <t>Piščančji file v kosu prsa, razred kakovosti A (max skupno odstopanje 2 % naročene teže) (piščančja prsa BKK)</t>
  </si>
  <si>
    <t>Piščančji file prsa, razred kakovosti A, narezan na kocke velikosti cca 2x2 cm (max odstopanje 10 % od velikosti kock, max skupno odstopanje 2 % naročene teže) (piščančja prsa BKK)</t>
  </si>
  <si>
    <t>Piščančji file prsa, razred kakovosti A, narezan na trakce (max skupno odstopanje 2 % naročene teže) (piščančja prsa BKK)</t>
  </si>
  <si>
    <t>Piščančji file prsa, razred kakovosti A, narezan na zrezke 80 do 120 g (piščančja prsa bkk)</t>
  </si>
  <si>
    <t xml:space="preserve">Piščančje krače (spodnji del), razred kakovosti A, 110 - 120 g/ kos </t>
  </si>
  <si>
    <t>Piščančja stegna (zgornji del), razred kakovosti A,(piščančja stegna BKK)</t>
  </si>
  <si>
    <t>Piščančje nabodalo z zelenjavo brez svinjine (min 75 % mesa – piščančje stegno ali prsa in do 15 % zelenjave), brez konzervansov, 100 do 120 g</t>
  </si>
  <si>
    <t xml:space="preserve">Mlada kokoš, sveža, polovice </t>
  </si>
  <si>
    <t>SKUPAJ  VREDNOST SKLOPA 5.</t>
  </si>
  <si>
    <t>7. sklop: EKO PIŠČANČJE MESO IN IZDELKI</t>
  </si>
  <si>
    <t>Eko Piščančji file v kosu, razred kakovosti A (max skupno odstopanje 2 % naročene teže) (piščančja prsa BKK)</t>
  </si>
  <si>
    <t>Eko Piščančje krače (spodnji del), razred kakovosti A, 110 - 120 g/ kos</t>
  </si>
  <si>
    <t>Eko Piščančja stegna (zgornji del), razred kakovosti A, (piščančja stegna BKK)</t>
  </si>
  <si>
    <t>Eko piščančja hrenovka, 90 % piščanca z rastlinskim oljem v naravnem ovoju, teža posamezne hrenovke cca 60 g</t>
  </si>
  <si>
    <t>8. sklop: ŽIVILA IZ SHEM KAKOVOSTI  (brez eko živil): GOVEJE MESO (npr.: izbrana kakovost)</t>
  </si>
  <si>
    <t>Meso mlade govedine I. kat., stegno brez bočnika b.k. v kosu, konfekcionirano, kosi težki 3 do 4 kg (max skupno odstopanje 2 % od naročene teže)</t>
  </si>
  <si>
    <t>Meso mlade govedine I. kat., stegno brez bočnika narezano na kocke velikosti cca 1,5 x 1,5 cm (max odstopanje 10 % od velikosti kock; max skupno odstopanje 2 % naročene teže)</t>
  </si>
  <si>
    <t>Meso mlade govedine I. kat., stegno brez bočnika narezano na zrezke 80 do 120 g in potolčene</t>
  </si>
  <si>
    <t>Meso mlade govedine I. kat., stegno, mleto (max skupno odstopanje 2 % naročene teže), v kosu</t>
  </si>
  <si>
    <t>Meso mlade govedine, roastbeaf I.kat b.k. (očiščen; max skupno odstopanje 2 % naročene teže)</t>
  </si>
  <si>
    <t>Meso mlade govedine, roastbeaf I.kat b.k. narezano na zrezke 80 do 120 g</t>
  </si>
  <si>
    <t>Narezane kosti mladega goveda - cevaste kosti (primerne za juho), sveže</t>
  </si>
  <si>
    <t>9. sklop: EKO GOVEJE MESO IN IZDELKI</t>
  </si>
  <si>
    <t>Meso eko mlade govedine I. kat., stegno brez bočnika b.k. v kosu, konfekcionirano, kosi težki 3 do 4 kg (max skupno odstopanje 2 % od naročene teže)</t>
  </si>
  <si>
    <t>Meso eko mlade govedine I. kat., stegno brez bočnika narezano na kocke velikosti cca 1,5 x 1,5 cm (max odstopanje 10 % od velikosti kock; max skupno odstopanje 2 % naročene teže)</t>
  </si>
  <si>
    <t>Meso eko mlade govedine I. kat., stegno, mleto (max skupno odstopanje 2 % naročene teže)</t>
  </si>
  <si>
    <t>Eko goveje hrenovke brez alergenov, brez svinjine, brez aditivov, teža 60 do 80 g</t>
  </si>
  <si>
    <t>10. SKLOP: SVINJSKO MESO IN IZDELKI</t>
  </si>
  <si>
    <t>Svinjsko meso I. kat, stegno b.k., konfekcionirano, kosi težki 3 do 4 kg (max skupno odstopanje 2 % naročene teže)</t>
  </si>
  <si>
    <t>Svinjsko meso I. kat, stegno b.k., narezano na kocke velikosti cca 1,5 x 1,5 cm (max odstopanje 10% od velikosti kock, max skupno odstopanje 2 % naročene teže)</t>
  </si>
  <si>
    <t>Svinjski kare, BK, očiščeno, I. kategorija, v kosu</t>
  </si>
  <si>
    <t>Svinjsko meso I. kat, stegno, mleto, brez slanine in brez dodane soli in ostalih aditivov</t>
  </si>
  <si>
    <t>Klobasa za kuhanje (Tipa: Kranjska klobasa), 75 - 80 % svinjskega mesa I in II. kategorije in največ 20 % slanine in za kranjsko klobaso dovoljeni dodatki (sol, nitratna sol, poper, česen)</t>
  </si>
  <si>
    <t>Pečenice iz svinjskega mesa v naravnem ovoju, manj začinjena, primerno za otroke, teža posamezne pečenice od 80 do 120 g</t>
  </si>
  <si>
    <t>Kuhan pršut, I. kat. narezan konzervansov., rezan na rezine 20 g</t>
  </si>
  <si>
    <t>Pečen pršut, I. kat. narezan konzervansov., rezan na rezine 20 g</t>
  </si>
  <si>
    <t>Pečena, poltrajna hamburška slanina, v kosu, pakiranje od 250 do 500 g</t>
  </si>
  <si>
    <t>Suha salama, ogrska, narezana na rezine</t>
  </si>
  <si>
    <t>Suha salama, ogrska, v kosu, pakiranje od 250 do 500 g</t>
  </si>
  <si>
    <t xml:space="preserve">Mortadela, v kosu </t>
  </si>
  <si>
    <t>Mortadela, narezana na rezine, rezina do 15 g/ kos</t>
  </si>
  <si>
    <t>Prekajena svinjska vratovina, suhi mesnati izdelek, v kosu, pakiranje od 250 do 500 g</t>
  </si>
  <si>
    <t>Sušena svinjska vratovina, budjola, v kosu, pakiranje od 250 do 500 g</t>
  </si>
  <si>
    <t>Ocvirki iz svinjine suhi, brez masti, pakirano od 0,5 do 1 kg</t>
  </si>
  <si>
    <t>11. SKLOP: DRUGE VRSTE MESA</t>
  </si>
  <si>
    <t>Kunčji file, I. kat., FLAM, narezan na kocke 1 cm, brez kosti</t>
  </si>
  <si>
    <t>Žrebičkovo stegno bk I. kat., očiščeno, narezano na kocke 1 x 1 cm</t>
  </si>
  <si>
    <t xml:space="preserve">Morski sadeži, brez surimija, pakiranje do 1 kg </t>
  </si>
  <si>
    <t>ARGENTINSKI OSLIČ- file, porcijski, posamič, zamrznjen (max. 10% odstopanje od naročene teže), brez kosti, pakiranje do 8 kg, I. kvaliteta 80-120 g</t>
  </si>
  <si>
    <t>ORADA- file, file, porcijski, posamič, zamrznjen (max. 10% odstopanje od naročene teže), brez kosti, pakiranje do 8 kg, I. kvaliteta 80-120 g</t>
  </si>
  <si>
    <t>BRANCIN- file, porcijski, posamič, zamrznjen (max. 10% odstopanje od naročene teže), brez kosti, pakiranje do 8 kg, I. kvaliteta 80- 120 g</t>
  </si>
  <si>
    <t xml:space="preserve">12. sklop: ZAMRZNJENE RIBE </t>
  </si>
  <si>
    <t>ATLANTSKI LOSOS sveži, (max 10% odstopanje od naročene teže posameznega fileja), file 100-150 g</t>
  </si>
  <si>
    <t>14. sklop: KOKOŠJA JAJCA HLEVSKE REJE</t>
  </si>
  <si>
    <t>Kokošja jajca iz talne reje, A razred, velikost M</t>
  </si>
  <si>
    <t xml:space="preserve">15. sklop: EKO JAJCA </t>
  </si>
  <si>
    <t>Eko kokošja jajca A razred, velikost M</t>
  </si>
  <si>
    <t>Zelena solata - mehkolistna, razred I</t>
  </si>
  <si>
    <t>Solata Gentile, razred I</t>
  </si>
  <si>
    <t>Solata kristalka, razred I</t>
  </si>
  <si>
    <t>Solata ledenka, razred I</t>
  </si>
  <si>
    <t>Solata endivja, razred I</t>
  </si>
  <si>
    <t>Kitajsko zelje, razred I</t>
  </si>
  <si>
    <t>Zelje (belo) v glavah, razred I</t>
  </si>
  <si>
    <t>Zelje (belo) mlado, razred I</t>
  </si>
  <si>
    <t>Cvetača, razred I</t>
  </si>
  <si>
    <t>Koleraba (nadzemna), razred I</t>
  </si>
  <si>
    <t>Kumare razred I</t>
  </si>
  <si>
    <t>Čebula (srednje debela), razred I</t>
  </si>
  <si>
    <t>Por, razred I</t>
  </si>
  <si>
    <t>Korenje, razred I</t>
  </si>
  <si>
    <t>Peteršilj gomolj, razred I</t>
  </si>
  <si>
    <t>Melancani (jajčevci), razred I</t>
  </si>
  <si>
    <t>Blitva, razred I</t>
  </si>
  <si>
    <t>Mlad stročji fižol - maslenec</t>
  </si>
  <si>
    <t>Brokoli, razred I</t>
  </si>
  <si>
    <t>Rdeče zelje, razred I</t>
  </si>
  <si>
    <t>Paprika, zelena, razred I</t>
  </si>
  <si>
    <t>Paprika, rdeča, razred I</t>
  </si>
  <si>
    <t>Paprika, rumena, razred I</t>
  </si>
  <si>
    <t>Paradižnik, srednje debel, razred I</t>
  </si>
  <si>
    <t>Rdeča čebula, razred I</t>
  </si>
  <si>
    <t>Rdeča redkev, razred I</t>
  </si>
  <si>
    <t>Bela redkev, razred I</t>
  </si>
  <si>
    <t>Buče Hokaido, razred I</t>
  </si>
  <si>
    <t>Beluši (beli), razred I</t>
  </si>
  <si>
    <t>Beluši (zelen), razred I</t>
  </si>
  <si>
    <t>Korenje, rumeno, razred I</t>
  </si>
  <si>
    <t>Šampinjoni celi, razred I</t>
  </si>
  <si>
    <t>Pastinjak, razred I</t>
  </si>
  <si>
    <t>Mladi krompir (maj, junij, julij), razred I</t>
  </si>
  <si>
    <t>Krompir (rdeč, bel, rumen, srednje debel), razred I</t>
  </si>
  <si>
    <t>Hruške do 120 g, razred I</t>
  </si>
  <si>
    <t>Breskve ustrezne teže do 100 g/kos, razred I</t>
  </si>
  <si>
    <t>Marelice ustrezne teže do 100 g/kos, razred I</t>
  </si>
  <si>
    <t>Nektarine ustrezne teže do 100 g/kos, ekstra kvalitete</t>
  </si>
  <si>
    <t>Grozdje, belo, ekstra kvalitete</t>
  </si>
  <si>
    <t>Grozdje, črno, ekstra kvalitete</t>
  </si>
  <si>
    <t>Kaki vanilija (Persimon), ustrezne teže do 120 g/kos</t>
  </si>
  <si>
    <t>Lubenica, razred I</t>
  </si>
  <si>
    <t>Pomaranče ustrezne teže do 120 g/kos, brez pešk, razred I</t>
  </si>
  <si>
    <t>Pomaranče, rdeče, ustrezne teže do 120 g/kos, brez pešk, razred I</t>
  </si>
  <si>
    <t>Mandarine ustrezne teže do 100 g/kos, brez pešk, razred I</t>
  </si>
  <si>
    <t>Klemenitne , razred I</t>
  </si>
  <si>
    <t>Mandore, razred I</t>
  </si>
  <si>
    <t>Kivi ustrezne teže do 100 g/kos razred I</t>
  </si>
  <si>
    <t>Limone razred I, ustrezne teže do 100 g/kos</t>
  </si>
  <si>
    <t>Limete razred I</t>
  </si>
  <si>
    <t>Banane, ustrezne teže do 150 g/kos</t>
  </si>
  <si>
    <t>Ananas, razred I</t>
  </si>
  <si>
    <t>Jabolka ustrezne teže do 120 g/kos, razred I</t>
  </si>
  <si>
    <t>Eko glavnata solata, razred I</t>
  </si>
  <si>
    <t>Eko mešana solata, razred I</t>
  </si>
  <si>
    <t>Eko kitajsko zelje, razred I</t>
  </si>
  <si>
    <t>Eko mlada špinača, razred I</t>
  </si>
  <si>
    <t>EKO rukola, razred I.</t>
  </si>
  <si>
    <t>Eko koleraba (nadzemna), razred I</t>
  </si>
  <si>
    <t>Eko mlada čebula, razred I</t>
  </si>
  <si>
    <t>Eko bučke, razred I</t>
  </si>
  <si>
    <t>Eko šparglji zeleni, razred I</t>
  </si>
  <si>
    <t>Eko ohrovt - listnati, razred I</t>
  </si>
  <si>
    <t>Eko blitva, razred I</t>
  </si>
  <si>
    <t>Eko koromač</t>
  </si>
  <si>
    <t>Eko, rdeča redkvica, razred I</t>
  </si>
  <si>
    <t>Eko, rdeča pesa, razred I</t>
  </si>
  <si>
    <t>Eko stročji fižol, razred I</t>
  </si>
  <si>
    <t>Eko peteršilj - listi, razred I</t>
  </si>
  <si>
    <t>Eko bazilika, razred I</t>
  </si>
  <si>
    <t>Eko krompir (rdeč, bel, rumen, srednje debel), razred I</t>
  </si>
  <si>
    <t>Eko mladi krompir (maj, junij, julij), razred I</t>
  </si>
  <si>
    <t>Eko jabolka ustrezne teže do 120 g/kos, razred I</t>
  </si>
  <si>
    <t>Eko jagode, razred I</t>
  </si>
  <si>
    <t>Eko slive, razred I</t>
  </si>
  <si>
    <t>Eko banane, do 150 g / kos, razred I</t>
  </si>
  <si>
    <t>Eko breskve, do 120 g / kos,  razred I</t>
  </si>
  <si>
    <t>Eko kivi, do 100 g / kos, razred I</t>
  </si>
  <si>
    <t>Fižol češnjevec, razred I</t>
  </si>
  <si>
    <t>Fižol tetovec, razred I</t>
  </si>
  <si>
    <t>Lešniki praženi, fino mleti, razred I, pakiranje do 1000 g</t>
  </si>
  <si>
    <t>Lešniki, jedrca, razred I, pakiranje do 5 kg</t>
  </si>
  <si>
    <t>Lanena semena, pakirano do 1 kg</t>
  </si>
  <si>
    <t>Sezamova semena, pakirano o 1 kg</t>
  </si>
  <si>
    <t>Semena bučna (golica), pakirano do 1 kg</t>
  </si>
  <si>
    <t>Sončnična semena, luščene, pakirano do 1 kg</t>
  </si>
  <si>
    <t>Zamrznjena špinača (pasirana v briketih), pakiranje do 2,5 kg</t>
  </si>
  <si>
    <t>Zamrznjena blitva (briketi), pakiranje do 2,5 kg</t>
  </si>
  <si>
    <t>Zamrznjeno korenje – kockice, pakiranje do 2,5 kg</t>
  </si>
  <si>
    <t>Zamrznjeno korenje – valovite rezine, pakiranje do 2,5 kg</t>
  </si>
  <si>
    <t>Zamrznjeno baby korenje, pakiranje do 2,5 kg</t>
  </si>
  <si>
    <t>Zamrznjen stročji fižol, rumen, pakiranje do 2,5 kg</t>
  </si>
  <si>
    <t>Zamrznjen grah v zrnju, pakiranje do 2,5 kg</t>
  </si>
  <si>
    <t>Zamrznjen brokoli, do pakiranje 2,5 kg</t>
  </si>
  <si>
    <t>Zamrznjena cvetača, pakiranje do 2,5 kg</t>
  </si>
  <si>
    <t>Zamrznjena koruza v zrnju, pakiranje do 2,5 kg</t>
  </si>
  <si>
    <t>Zamrznjen por (rezan na lističe), pakiranje do 2,5 kg</t>
  </si>
  <si>
    <t>Zamrznjena čebula (rezana na lističe ali kockice), pakiranje do 2,5kg</t>
  </si>
  <si>
    <t>Zamrznjena paprika (rdeča, zelena) – kocke, pakiranje do 2,5 kg</t>
  </si>
  <si>
    <r>
      <t xml:space="preserve">Zamrznjen brstični ohrovt, pakiranje </t>
    </r>
    <r>
      <rPr>
        <sz val="9"/>
        <rFont val="Arial Narrow"/>
        <family val="2"/>
        <charset val="238"/>
      </rPr>
      <t>do 2,5 kg</t>
    </r>
  </si>
  <si>
    <t>Zamrznjeni beluši (zeleni), pakiranje do 2,5 kg</t>
  </si>
  <si>
    <t>Zamrznjene paradižnikove kocke, pakiranje do 2,5 kg</t>
  </si>
  <si>
    <t>Mešana zamrznjena zelenjava (cvetača, korenček, brokoli), pakiranje do 2,5 kg</t>
  </si>
  <si>
    <t>Mešana zamrznjena zelenjava za juho (korenje, cvetača, stročji fižol, grah, č.koren, repa, zelena, por,... - mešanica cca 6 do 8 različnih vrst zelenjave, ki je primerna za juhe), pakiranje do 2,5 kg</t>
  </si>
  <si>
    <r>
      <t xml:space="preserve">Zamrznjene višnje, brez koščic, pakiranje do 2,5 </t>
    </r>
    <r>
      <rPr>
        <sz val="9"/>
        <rFont val="Arial Narrow"/>
        <family val="2"/>
        <charset val="238"/>
      </rPr>
      <t>kg</t>
    </r>
  </si>
  <si>
    <r>
      <t xml:space="preserve">Zamrznjene borovnice, celi plodovi, pakiranje do 2,5 </t>
    </r>
    <r>
      <rPr>
        <sz val="9"/>
        <rFont val="Arial Narrow"/>
        <family val="2"/>
        <charset val="238"/>
      </rPr>
      <t>kg</t>
    </r>
  </si>
  <si>
    <r>
      <t xml:space="preserve">Zamrznjene jagode, celi plodovi, pakiranje do 2,5 </t>
    </r>
    <r>
      <rPr>
        <sz val="9"/>
        <rFont val="Arial Narrow"/>
        <family val="2"/>
        <charset val="238"/>
      </rPr>
      <t>kg</t>
    </r>
  </si>
  <si>
    <r>
      <t xml:space="preserve">Zamrznjeni gozdni sadeži, pakiranje do 2,5 </t>
    </r>
    <r>
      <rPr>
        <sz val="9"/>
        <rFont val="Arial Narrow"/>
        <family val="2"/>
        <charset val="238"/>
      </rPr>
      <t>kg</t>
    </r>
  </si>
  <si>
    <r>
      <t xml:space="preserve">Zamrznjena maline, celi plodovi pakiranje do 2,5 </t>
    </r>
    <r>
      <rPr>
        <sz val="9"/>
        <rFont val="Arial Narrow"/>
        <family val="2"/>
        <charset val="238"/>
      </rPr>
      <t>kg</t>
    </r>
  </si>
  <si>
    <t>Koruza – sladka, zrnje, sterilizirana, brez kemičnih konzervansov, pakiranje do 800 g</t>
  </si>
  <si>
    <t>Čičerika, sterilizirana, brez kemičnih konzervansov, pakiranje do 700 do 5000 g</t>
  </si>
  <si>
    <t>Čičerika, sterilizirana, brez kemičnih konzervansov, pakiranje od 150 do 800 g</t>
  </si>
  <si>
    <t>Fižol, steriliziran, brez kemičnih konzervansov, pakiranje do 700 do 5000 g</t>
  </si>
  <si>
    <t>Fižol, steriliziran, brez kemičnih konzervansov, pakiranje do 150 do 500 g</t>
  </si>
  <si>
    <t>Kumarice v kisu, pasterizirane, brez kemičnih konzervansov, pakiranje 3 do 4,5 kg</t>
  </si>
  <si>
    <t>Kumarice, delikatesne, v kisu, pasterizirane, brez kemičnih konzervansov, pakiranje do 1200 g</t>
  </si>
  <si>
    <t>Olive zelene brez koščic, pasterizirane, pasterizirane, brez kemičnih konzervansov, pakiranje do 1200 g</t>
  </si>
  <si>
    <t>Paprika (rdeča ali rumena) fileti v kisu, pasterizirana, brez kemičnih konzervansov, pakiranje 3 do 4,5 kg</t>
  </si>
  <si>
    <t>Paprika rdeča pečena, pasterizirana, brez kemičnih konzervansov, pakiranje do 800 g</t>
  </si>
  <si>
    <t>Paradižnikov koncentrat – dvojni, pasteriziran, min. 28 % suhe snovi, brez kemičnih konzervansov, pakiranje do 1 kg</t>
  </si>
  <si>
    <t>Paradižnik pelati, pasterizirani, brez kemičnih konzervansov,  pakiranje 2 do 3 kg</t>
  </si>
  <si>
    <t>Paradižnik pelati, pasterizirani, brez kemičnih konzervansov,  pakiranje do 1 kg</t>
  </si>
  <si>
    <t>Rdeča pesa, pasterizirana, brez kemičnih konzervansov, pakiranje do 800 g</t>
  </si>
  <si>
    <t>Rdeča pesa, pasterizirana, brez kemičnih konzervansov, pakiranje 3 do 10 kg</t>
  </si>
  <si>
    <t>Kisla repa, rezano, brez kem. konzervansov, pakiranje do 1 kg</t>
  </si>
  <si>
    <t>Kisla repa, rezano, brez kem. konzervansov, pakiranje od 3 do 10 kg ali rinfuza</t>
  </si>
  <si>
    <t>Kislo zelje, rezano, brez kem. konzervansov, pakiranje do 1 kg</t>
  </si>
  <si>
    <t>Kislo zelje, rezano, brez kem. konzervansov, pakiranje od 3 do 10 kg ali rinfuza</t>
  </si>
  <si>
    <t>Višnjev kompot (brez koščic), manj sladek, min. 50% plodu, pasteriziran ali steriliziran, brez kemičnih konzervansov in sladil, pakiranje do 5kg</t>
  </si>
  <si>
    <t>Breskov kompot, manj sladek, pakiranje do 5 kg</t>
  </si>
  <si>
    <t>Ananasov sok, 100 % sadni delež, brez dodanega sladkorja, umetnih sladil in arom ter kemičnih konzervansov, pakiranje 1 L</t>
  </si>
  <si>
    <t>Ananasov sok, 100 % sadni delež, brez dodanega sladkorja, umetnih sladil in arom ter kemičnih konzervansov, pakiranje 0,2 do 0,25 L</t>
  </si>
  <si>
    <t xml:space="preserve">Jabolčni sok, 100 % sadni delež, brez dodanega sladkorja, umetnih sladil in arom ter kemičnih konzervansov, pakiranje 1 L </t>
  </si>
  <si>
    <t>Jabolčni sok, 100 % sadni delež, brez dodanega sladkorja, umetnih sladil in arom ter kemičnih konzervansov, pakiranje 0,2 do 0,25 L</t>
  </si>
  <si>
    <t xml:space="preserve">Pomarančni sok, 100 % sadni delež, brez dodanega sladkorja, umetnih sladil in arom ter kemičnih konzervansov, pakiranje 1 L </t>
  </si>
  <si>
    <t xml:space="preserve">Pomarančni sok, 100 % sadni delež, brez dodanega sladkorja, umetnih sladil in arom ter kemičnih konzervansov, pakiranje 0,2 do 0,25 L </t>
  </si>
  <si>
    <t>Zelenjavno - sadni sok (korenček, jabolko pomaranča), brez dodanega sladkorja, umetnih sladil in arom ter kemičnih konzervansov, pakirano od 0,5 do 1 L</t>
  </si>
  <si>
    <t>100% limonin sok brez dodanega sladkorja, umetnih sladil in arom ter kemičnih konzervansov, pakiran po 1L</t>
  </si>
  <si>
    <t xml:space="preserve">Bezeg, sadni sirup za razrečitev, pakiranje 0,75 do 2 L »brez umetnih sladil, barvil ter kemičnih konzervansov« </t>
  </si>
  <si>
    <t xml:space="preserve">Borovnica, sadni sirup za razrečitev, pakiranje 0,75 do 2 L »brez umetnih sladil, barvil ter kemičnih konzervansov« </t>
  </si>
  <si>
    <t xml:space="preserve">Jabolko, sadni sirup za razrečitev, pakiranje 0,75 do 2 L »brez umetnih sladil, barvil ter kemičnih konzervansov« </t>
  </si>
  <si>
    <t xml:space="preserve">Jagoda, sadni sirup za razrečitev, pakiranje 0,75 do 2 L»brez umetnih sladil, barvil ter kemičnih konzervansov« </t>
  </si>
  <si>
    <t>SKUPAJ  VREDNOST SKLOPA 23.</t>
  </si>
  <si>
    <t>Eko jabolčni sok, 100 % sadni delež, pakiranje 0,5 do 1 L</t>
  </si>
  <si>
    <t>Eko jabolčni sok, 100 % sadni delež, pakiranje 0,2 do 0,25 L</t>
  </si>
  <si>
    <t>Eko 100% sadno zelenjavni sok iz sadja in korenja, pakiranje 0,5 do 1 L</t>
  </si>
  <si>
    <t>SKUPAJ  VREDNOST SKLOPA 24.</t>
  </si>
  <si>
    <t>Krompirjevi svaljki, pakiranje do 2 kg, zamrznjeni</t>
  </si>
  <si>
    <t>Krompirjevi svaljki z doatkom ržene moke, pakiranje do 2 kg, zamrznjeni</t>
  </si>
  <si>
    <t>Krompirjevi svaljki z dodatkom pirine moke, pakiranje do 2 kg, zamrznjeni</t>
  </si>
  <si>
    <t>Cmoki zdrobovi za prilogo, pakiranje do 2 kg, zamrznjeni</t>
  </si>
  <si>
    <t>Jagodni cmoki, pakiranje do 2 kg, zamrznjeni</t>
  </si>
  <si>
    <t>Slivovi cmoki,  pakiranje do 2 kg, zamrznjeni</t>
  </si>
  <si>
    <t>Cmoki pirini z mareličnim madevom, pakiranje do 2 kg, zamrznjeni</t>
  </si>
  <si>
    <t>Skutini štruklji – slani,  brez konzervansov, porcijski (teža 100 do 150 g), pakiranje do 2 kg, zamrznjeni</t>
  </si>
  <si>
    <t>Kaneloni sirovi, porcijski (teža do 100 g), pakiranje do 2 kg, zamrznjeni</t>
  </si>
  <si>
    <t>Kruhovi cmoki porcijski (teža do 100 g), pakiranje do 2 kg, zamrznjeni</t>
  </si>
  <si>
    <t>Pečene zamrznjene palačinke, porcijske (teža do 60 g), pakiranje od 1 do 1,5 kg, zamrznjeni</t>
  </si>
  <si>
    <t>Pečene zamrznjene ajdove palačinke, porcijske (teža do 60 g), pakiranje od 1 do 1,5 kg, zamrznjeni</t>
  </si>
  <si>
    <t>Testo za lazanjo (predpripravljeno - termično obdelano), dimenzije cca 30 x 50 cm, pakiranje do 5 kg, zamrznjeni</t>
  </si>
  <si>
    <t>Listnato testo, razvaljano, dimenzije cca 30 x 50 cm, teža kosa do 0,5 kg, pakiranje do 6 kg, zamrznjeni</t>
  </si>
  <si>
    <t>Polnjene testenine s sirnim nadevom (kapelati ali tortelini), pakirani od 0,5 do 5 kg, sveže</t>
  </si>
  <si>
    <t>Polnjene testenine s špinačnim nadevom (kapelati ali tortelini), pakirani od 0,5 do 5 kg, sveže</t>
  </si>
  <si>
    <t>Vlečeno testo, pakirano do 1 kg, sveže</t>
  </si>
  <si>
    <t>Vlečeno testo, polnozrnato, pakirano do 1 kg, sveže</t>
  </si>
  <si>
    <t>Zelenjavni zrezki, 50 do 100 g / kos, pakiranje do 2 kg</t>
  </si>
  <si>
    <t>Moka pšenična moka T 400 - ostra, pakiranje po 1 kg</t>
  </si>
  <si>
    <t>Moka namenska pšenična za kvašeno testo T 500, pakiranje po 1 kg</t>
  </si>
  <si>
    <t>Moka namenska pšenična za vlečeno testo T 500, pakiranje po 1 kg</t>
  </si>
  <si>
    <t>Pšenična moka T 850, pakiranje po 5 kg</t>
  </si>
  <si>
    <t>Moka pšenična polnozrnata (graham), pakiranje do 1 kg</t>
  </si>
  <si>
    <t>Moka pirina, pakiranje do 1 kg</t>
  </si>
  <si>
    <t>Moka pirina polnozrnata, pakiranje do 1 kg</t>
  </si>
  <si>
    <t>Moka ržena, pakiranje do 1 kg</t>
  </si>
  <si>
    <t>Moka ržena polnozrnata, pakiranje do 5 kg</t>
  </si>
  <si>
    <t>Moka ajdova pakiranje od 1 kg</t>
  </si>
  <si>
    <t>Zdrob pšenični, pakiranje do 1 kg</t>
  </si>
  <si>
    <t>Kaša prosena, pakiranej do 1 kg</t>
  </si>
  <si>
    <t>Kus kus polnozrnati,  pakiranje do 1 kg</t>
  </si>
  <si>
    <t>Bulgur, polnozrnati, pakiranje do 1kg</t>
  </si>
  <si>
    <t>Ovseni kosmiči, pakiranje do 1kg</t>
  </si>
  <si>
    <t>Riž bel, glaziran, okroglozrnati, 1. vrste (kakovost ZLATO POLJE SANTA ANDREA ali enakovredno), pakiranje 3 do 5 kg</t>
  </si>
  <si>
    <t>Riž integralni, parboiled, pakiranje do 1 kg</t>
  </si>
  <si>
    <t>Riž dolgozrnati parboiled, ekstra kvalitete (kakovost ZLATO POLJE PARBOILED ali enakovredno), pakiranje 3 do 5 kg</t>
  </si>
  <si>
    <t>Eko ješprenj, pakiranje do 5 kg</t>
  </si>
  <si>
    <t>Eko prosena kaša, pakiranje do 5 kg</t>
  </si>
  <si>
    <t>Eko ajdova kaša, pakiranje do 5 kg</t>
  </si>
  <si>
    <t>Eko proseni kosmiči, pakiranje do 1 kg</t>
  </si>
  <si>
    <t>Eko ječmenovi kosmiči, pakiranje  0,5 do 1 kg</t>
  </si>
  <si>
    <t>Eko ovseni kosmiči, pakiranje do 5 kg</t>
  </si>
  <si>
    <t>Eko pirini kosmiči, pakiranje  0,5 do 1 kg</t>
  </si>
  <si>
    <t>Eko pira, pakiranje 1 kg</t>
  </si>
  <si>
    <t>Eko pirin zdrob, pakiranje do 5 kg</t>
  </si>
  <si>
    <t>Eko pšenični zdrob, pakiranje do 5 kg</t>
  </si>
  <si>
    <t>Eko koruzni zdrob, pakiranje do 5 kg</t>
  </si>
  <si>
    <t>Eko khorosan (kamut) zdrob, pakiranje do 5 kg</t>
  </si>
  <si>
    <t>Eko ječmenovi kosmiči, pakiranje do 5 kg</t>
  </si>
  <si>
    <t>Eko pšenična moka tipa 500, pakiranje do 5 kg</t>
  </si>
  <si>
    <t>Eko pirina polnozrnata moka, pakiranje do 5 kg</t>
  </si>
  <si>
    <t>Eko pšenična črna moka TIP 1100, pakiranje do 5 kg</t>
  </si>
  <si>
    <t>Eko pšenična polbela moka TIP 800, pakiranje do 5 kg</t>
  </si>
  <si>
    <t>Eko pšenična polnozrnata moka, pakiranje do 5 kg</t>
  </si>
  <si>
    <t>Eko pirina moka, pakiranje do 5 kg</t>
  </si>
  <si>
    <t>Eko prosena moka, pakiranje do 5 kg</t>
  </si>
  <si>
    <t>Eko koruzna moka, pakiranje do 5 kg</t>
  </si>
  <si>
    <t>Eko khorosan (kamut) moka, pakiranje do 5 kg</t>
  </si>
  <si>
    <t>Eko ajdova moka, pakiranje do 5 kg</t>
  </si>
  <si>
    <t>Polžki,pšenični z jajci, pakiranje do 5 kg</t>
  </si>
  <si>
    <t>Polžki, pšenični polnozrnati (brez jajc) pakiranje do 5 kg</t>
  </si>
  <si>
    <t>Široki rezanci - pšenični z jajci, pakiranje do 5 kg</t>
  </si>
  <si>
    <t>Široki rezanci - polnozrnati pšenični (lahko vsebujejo sledove jajc), pakiranje do 5 kg</t>
  </si>
  <si>
    <t>Široki rezanci - pšenični z špinačo, pakiranje do 6 kg</t>
  </si>
  <si>
    <t>Špageti - polnozrnati pšenični (lahko vsebujejo sledove jajc), pakiranje do 5 kg</t>
  </si>
  <si>
    <t>Svedrčki - pšenični z jajci, pakiranje do 5 kg</t>
  </si>
  <si>
    <t>Svedrčki - polnozrnati pšenični (lahko vsebujejo sledove jajc), pakiranje do 5 kg</t>
  </si>
  <si>
    <t>Pirine testenine (široki rezanci), pakiranje do 10 kg</t>
  </si>
  <si>
    <t>Vodni vlivanci – priloga, pakiranje do 2 kg</t>
  </si>
  <si>
    <t>Fuži, valjani, pšenični z jajci, pakiranje  do 5 kg</t>
  </si>
  <si>
    <t>Jajčni bleki, pšenični z jajci, pakiranje  do 5 kg</t>
  </si>
  <si>
    <t>Testenine za lazanjo z jajci, suha, pakiranje do 10 kg</t>
  </si>
  <si>
    <t>Vodni vlivanci – zakuha, pakiranje do 2 kg</t>
  </si>
  <si>
    <t>Rezanci – jušna zakuha, pšenični z jajci, pakiranje do 1 kg</t>
  </si>
  <si>
    <t>Rinčice - jušna zakuha, pšenična z jajci, pakiranje do 4 kg</t>
  </si>
  <si>
    <t>Ribana kaša - jušna zakuha, pšenična z  jajci, pakiranje do 3 kg</t>
  </si>
  <si>
    <t>Eko pšenične testenine (svedri ali peresniki), od 0,5 do 3 kg</t>
  </si>
  <si>
    <t>Eko pšenične polnozrnate testenine (polširoki ali široki rezanci) pakiranje  do 3 kg</t>
  </si>
  <si>
    <t>Eko pšenične testenine  (polširoki ali široki rezanci) pakiranje  do 3 kg</t>
  </si>
  <si>
    <t>Eko pirine polnozrnate testenine (svedri ali polžki ali polširoki ali široki rezanci), pakiranje do 3 kg</t>
  </si>
  <si>
    <t>Eko pirine bele testenine (svedri ali polžki ali polširoki ali široki rezanci), pakiranje do 3 kg</t>
  </si>
  <si>
    <t>Eko ajdove testenine (švedri ali polširoki ali široki rezanci)  pakiranje do 3 kg</t>
  </si>
  <si>
    <t>Eko polnjene testenine s sirovim nadevom, 1/3 nadeva, 2/3 testa, pakiranje do 5 kg</t>
  </si>
  <si>
    <t>Eko durum jušni rezanci, od 0,2 do 3 kg</t>
  </si>
  <si>
    <t xml:space="preserve">Eko pirina zakuha, do 1 kg </t>
  </si>
  <si>
    <t>Pšenični črni kruh (T-1100), 0,7 do 1,0 kg, štruca ali v modelu, rezan in pakiran</t>
  </si>
  <si>
    <t>Pšenični mešani kruh brez aditivov, 0,7 do 1,0 kg, štruca ali v modelu, rezan in pakiran</t>
  </si>
  <si>
    <t>Pšenični polnozrnati kruh (Graham kruh) brez aditivov, 0,7 do 1,0 kg, štruca ali v modelu, rezan in pakiran</t>
  </si>
  <si>
    <t>Koruzni kruh brez aditivov, 0,7 do 1,0 kg, štruca ali v modelu, rezan in pakiran</t>
  </si>
  <si>
    <t>Ovseni kruh brez aditivov, 0,7 do 1,0 kg, štruca ali v modelu, rezan in pakiran</t>
  </si>
  <si>
    <t>Ajdov kruh, 0,7 do 1,0 kg, štruca ali v modelu, rezan in pakiran</t>
  </si>
  <si>
    <t>Ajdov kruh z orehi, 0,7 do 1,0 kg, štruca ali v modelu, rezan in pakiran</t>
  </si>
  <si>
    <t>Pšenični polnozrnati kruh (Graham kruh), 0,7 do 1,0 kg, štruca ali v modelu, rezan in pakiran</t>
  </si>
  <si>
    <t>Koruzni kruh, 0,7 do 1,0 kg, štruca ali v modelu, rezan in pakiran</t>
  </si>
  <si>
    <t>Ovseni kruh, 0,7 do 1,0 kg, štruca ali v modelu, rezan in pakiran</t>
  </si>
  <si>
    <t>Pisani kruh, 0,7 do 1,0 kg, štruca ali v modelu, rezan in pakiran</t>
  </si>
  <si>
    <t>Rženi kruh, 0,7 do 1,0 kg, štruca ali v modelu, rezan in pakiran</t>
  </si>
  <si>
    <t>Pirin kruh, 0,7 do 1,0 kg, štruca ali v modelu, rezan in pakiran</t>
  </si>
  <si>
    <t>Pšenično belo pekovsko pecivo različnih oblik (žemlja, kajzerica, bombeta, štručka,…), 60 do 80 g, po potrebi prerezano</t>
  </si>
  <si>
    <t>Pšenično polbelo pekovsko pecivo različnih oblik (žemlja, kajzerica, bombeta, štručka,…), 60 do 80 g, po potrebi prerezano</t>
  </si>
  <si>
    <t>Pšenično črno pekovsko pecivo različnih oblik (žemlja, kajzerica, bombeta, štručka,…), 60 do 80 g, po potrebi prerezano</t>
  </si>
  <si>
    <t>Pšenično polnozrnato (Graham) pekovsko pecivo različnih oblik (žemlja, kajzerica, bombeta, štručka,…), 60 do 80 g, po potrebi prerezano</t>
  </si>
  <si>
    <t>Pirino pekovsko pecivo različnih oblik (žemlja, kajzerica, bombeta, štručka,…), 60 do 80 g, po potrebi prerezano</t>
  </si>
  <si>
    <t>Koruzno pekovsko pecivo različnih oblik (žemlja, kajzerica, bombeta, štručka,…), 60 do 80 g, po potrebi prerezano</t>
  </si>
  <si>
    <t>Ajdovo pekovsko pecivo različnih oblik (žemlja, kajzerica, bombeta, štručka,…), 60 do 80 g, po potrebi prerezano</t>
  </si>
  <si>
    <t>Rženo pekovsko pecivo različnih oblik (žemlja, kajzerica, bombeta, štručka,…), 60 do 80 g, po potrebi prerezano</t>
  </si>
  <si>
    <t>Ovseno pekovsko pecivo različnih oblik (žemlja, kajzerica, bombeta, štručka,…), 60 do 80 g, po potrebi prerezano</t>
  </si>
  <si>
    <t>Hot dog štručka, 110 do 130 g, prerezana na pol in luknjana</t>
  </si>
  <si>
    <t xml:space="preserve">Mlečno pekovsko pecivo različnih oblik (štručka, rogljič, polžek,…), 60 do 80 g </t>
  </si>
  <si>
    <t>Sirova štručka, 60 do 80 g</t>
  </si>
  <si>
    <t>Pekovsko pecivo posebnih oblik (parkelj, zajček,…), 80 do 120 g</t>
  </si>
  <si>
    <t>Pšenično pecivo z različnimi posipi (mak, sezam, sončnice,…) 60 do 80 g, po potrebi prerezano</t>
  </si>
  <si>
    <t>Pekovsko pecivo brez aditivov, različnih oblik (žemlja, bombeta, kajzerica, šrtučka,…), 60 do 80 g, po potrebi prerezano</t>
  </si>
  <si>
    <t>Ciabatta, 60 do 80 g, po potrebi prerezano</t>
  </si>
  <si>
    <t>Slanik s posipom ali brez, 60 do 80 g, po potrebi prerezano</t>
  </si>
  <si>
    <t>Pletenica 8-10 dag s posipom (sezam, mak, cimet, ipd.)</t>
  </si>
  <si>
    <t>Rogljič kruhov-kifeljček brez mleka in mlečnih izdelkov, 4 -8 dag</t>
  </si>
  <si>
    <t>Presta, manj slana 3-4 dag</t>
  </si>
  <si>
    <t>Eko pirin mešani polnozrnat kruh, rezan, pakiran 0,7-1 kg, z izjavo, da je brez mleka, jajc, soje, oreškov in arašidov</t>
  </si>
  <si>
    <t>Eko pirin mešani kruh, rezan, pakiran 0,7-1 kg, z izjavo, da je brez mleka, jajc, soje, oreškov in arašidov</t>
  </si>
  <si>
    <t>Eko ržen mešani kruh, rezan, pakiran 0,7-1 kg,  z izjavo, da je brez mleka, jajc, soje, oreškov in arašidov</t>
  </si>
  <si>
    <t>Eko pšenični polnozrnat  kruh, rezan, pakiran 0,7-1 kg,  z izjavo, da je brez mleka, jajc, soje, oreškov in arašidov</t>
  </si>
  <si>
    <t>Eko koruzni mešani kruh, rezan, pakiran 0,7-1 kg, z izjavo, da je brez mleka, jajc, soje,oreškov in arašidov</t>
  </si>
  <si>
    <t>Eko pšenični mešani kruh z dodatkom zelenjave rezan, pakiran 0,7-1 kg, z izjavo, da je brez mleka, jajc, soje, oreškov in arašidov</t>
  </si>
  <si>
    <t>Eko kruh z rozinami, rezan, pakiran 0,7-1 kg,  z izjavo, da je brez mleka, jajc, soje, oreškov in arašidov</t>
  </si>
  <si>
    <t>Eko ovseni mešani kruh, rezan, pakiran 0,7-1 kg,  z izjavo, da je brez mleka, jajc, soje, oreškov in arašidov</t>
  </si>
  <si>
    <t>Eko ajdov mešani kruh, rezan, pakiran 0,7-1 kg,  z izjavo, da je brez mleka, jajc, soje, oreškov in arašidov</t>
  </si>
  <si>
    <t>Eko ajdovo mešano pecivo, 60-80 g,  z izjavo, da je brez mleka, jajc, soje, oreškov in arašidov</t>
  </si>
  <si>
    <t>Eko pecivo s semeni, 60-80 g,  z izjavo, da je brez mleka, jajc, soje, oreškov in arašidov</t>
  </si>
  <si>
    <t>Eko pirino mešano pecivo z ovsenimi kosmiči, 60-80 g,  z izjavo, da je brez mleka, jajc, soje, oreškov in arašidov</t>
  </si>
  <si>
    <t>Eko pšenično pecivo z ovsenimi kosmiči, 60-80 g,  z izjavo, da je brez mleka, jajc, soje, oreškov in arašidov</t>
  </si>
  <si>
    <t>Eko pirino mešano pecivo z rozinami, 60-80 g,  z izjavo, da je brez mleka, jajc, soje, oreškov in arašidov</t>
  </si>
  <si>
    <t>Eko pirino mešano pecivo,  60-80 g,  z izjavo, da je brez mleka, jajc, soje, oreškov in arašidov</t>
  </si>
  <si>
    <t>Eko pšenično polnozrnato pecivo, 60-80g,  z izjavo, da je brez mleka, jajc, soje, oreškov in arašidov</t>
  </si>
  <si>
    <t>Eko pecivo z makom, 60-80 g, z izjavo, da je brez mleka, jajc, soje, oreškov in arašidov</t>
  </si>
  <si>
    <t>Eko rženo mešano pecivo, 60-80 g, z izjavo, da je brez mleka, jajc, soje, oreškov in arašidov</t>
  </si>
  <si>
    <t>Eko pecivo s sirom, 60-80 g, z izjavo, da je brez jajc, soje, oreškov in arašidov</t>
  </si>
  <si>
    <t>Eko skutino pecivo, 60-80g, z izjavo, da je brez soje, oreškov in arašidov</t>
  </si>
  <si>
    <t>Eko mufin, čokoladni, 60-80g,  z izjavo, da je brez MLEKA, JAJC, soje, oreškov in arašidov</t>
  </si>
  <si>
    <t>Eko pica (s pelati in s sirom), 60 - 120g, z izjavo, da je brez jajc, soje, oreškov in arašidov</t>
  </si>
  <si>
    <t>Eko pica (s pelati, šunko in sirom), 60 - 120g, z izjavo, da je brez jajc, soje, oreškov in arašidov</t>
  </si>
  <si>
    <t>Eko buhtelj z marmelado, od 60 do 80 g, z izjavo, da je brez soje, oreškov in arašidov</t>
  </si>
  <si>
    <t>SKUPAJ 31. sklop:</t>
  </si>
  <si>
    <t>Francoski masleni (min 10 % masla) rogljič brez marmelade, 60-80g</t>
  </si>
  <si>
    <t>Polnozrnat francoski rogljič z mrmelado, 60-80g</t>
  </si>
  <si>
    <t>Polnozrnat francoski rogljič brez mrmelade, 60-80g</t>
  </si>
  <si>
    <t>Temna kraljeva štručka s sezamom, 60-80g</t>
  </si>
  <si>
    <t>Kokosova rezina, 80 do 100 g</t>
  </si>
  <si>
    <t>Mufin iz pšenične bele moke s sadjem, 50-80g</t>
  </si>
  <si>
    <t>Mufin iz pšenične bele moke s čokolado, 50-80g</t>
  </si>
  <si>
    <t>Mufin iz pirine polnozrnate moke z dodatkom sadja, 50-80g</t>
  </si>
  <si>
    <t>Minijoni s sadjem, 30 g</t>
  </si>
  <si>
    <t>Minijoni s čokolado, 30 g</t>
  </si>
  <si>
    <t>Biskvitni kolač s sadjem, 80 g</t>
  </si>
  <si>
    <t>Marmorni kolač, 80 g</t>
  </si>
  <si>
    <t>Krof z marelično marmelado, 60-80g</t>
  </si>
  <si>
    <t>Žepek z jabolčnim nadevom, 60 - 80 g</t>
  </si>
  <si>
    <t>Čokoladni navihančki, 60 g</t>
  </si>
  <si>
    <t>Pica s sirom, do 120 g</t>
  </si>
  <si>
    <t xml:space="preserve">Burek z mesnim nadevom iz piščančjega mesa 8-12 dag </t>
  </si>
  <si>
    <t xml:space="preserve">burek z zelenjavnim nadevom (krompir, špinača, zelje,ipd) 8-12 dag </t>
  </si>
  <si>
    <t>Sirov burek s skuto, 80-130g</t>
  </si>
  <si>
    <t>Polžek s sirom, 60-80g</t>
  </si>
  <si>
    <t>Sendvič s sirom, 100-120 g</t>
  </si>
  <si>
    <t>Sendvič s sirom in perutninsko salamo, 100-120 g</t>
  </si>
  <si>
    <t>Sendvič s sirom in suho govejo salamo, 100 -120 g</t>
  </si>
  <si>
    <t>Skutni zavitek, 100 g</t>
  </si>
  <si>
    <t>Potica orehova, razrezana in pakirana, pakiranje do 1 kg</t>
  </si>
  <si>
    <t>Orehova potica, rezana, pakirana, 60-80g/kos</t>
  </si>
  <si>
    <t>Makova potica, rezana, pakirana, 60-80g/kos</t>
  </si>
  <si>
    <t>Pehtranova potica, rezana, pakirana, 60-80g/kos</t>
  </si>
  <si>
    <t>Vanilijevi rogljički,  pakiranje do 1 kg</t>
  </si>
  <si>
    <t>Medenjaki, pakirani do 1 kg do 3 kg</t>
  </si>
  <si>
    <t>Linški keksi, pakiranje do 1 kg</t>
  </si>
  <si>
    <t>Kokosovi keksi, pakiranje do 1 kg</t>
  </si>
  <si>
    <t>keksi iz polnovredne moke z ovsenimi kosmiči in suhim sadjem 350 do 2000 g</t>
  </si>
  <si>
    <t>SKUPAJ 32. sklop:</t>
  </si>
  <si>
    <t>Koruzni kosmiči brez dodanega sladkorja, pakiranje do 1kg</t>
  </si>
  <si>
    <t xml:space="preserve">Musli sadni, pakiranje od 700 do 2000 g </t>
  </si>
  <si>
    <t>Musli s čokolado (lahko v kombinaciji lešnik), porcijski od 40 -50 g</t>
  </si>
  <si>
    <t xml:space="preserve">Musli s čokolado, pakiranje od 700- 2000g </t>
  </si>
  <si>
    <t>Čokoladne kroglice- kosmiči s čokolado (kvaliteta kot Nesquick), 400-1000g</t>
  </si>
  <si>
    <t>Čaj šipek - hibiskus, filter vrečke, gastro pakiranje do 1,5 kg</t>
  </si>
  <si>
    <t>Čaj šipek, filter vrečke, gastro pakiranje do 1,5 kg</t>
  </si>
  <si>
    <t>Planinski čaj, filter vrečke, gastro pakiranje do 1,5 kg</t>
  </si>
  <si>
    <t>Bezgov čaj, filter vrečke, gastro pakiranje do 1,5 kg</t>
  </si>
  <si>
    <t>Bezgov čaj, pakiranje od 30 do 100 g</t>
  </si>
  <si>
    <t>Hibiskus, pakiranje od 30 do 100 g</t>
  </si>
  <si>
    <t>Malina aromatizirani čaj, pakiranje od 30 do 100 g</t>
  </si>
  <si>
    <t>Metin čaj, pakiranje od 30 do 100 g</t>
  </si>
  <si>
    <t>Bazilika, pakiranje do 20 g</t>
  </si>
  <si>
    <t>Brinove jagode, pakirano do 40 g</t>
  </si>
  <si>
    <t>Cimet mleti, pakiranje od 300 g do 700g</t>
  </si>
  <si>
    <t>Čebula zrnata, pakirano od 500 do 650 g, gastro pakiranje v embalažo, ki omogoča neprodušno zapiranje</t>
  </si>
  <si>
    <t>Česen zrnasti, granulat, pakiranje do 1000 g, gastro pakiranje v embalažo, ki omogoča neprodušno zapiranje</t>
  </si>
  <si>
    <t>Drobnjak, sušen, pakiranje od 100 do 1000 g</t>
  </si>
  <si>
    <t>Kardamom, pakiranje do 200 g</t>
  </si>
  <si>
    <t>Kumina cela, pakirano do 100 g</t>
  </si>
  <si>
    <t>Kumina mleta, pakiranje do 500 g, gastro pakiranje v embalažo, ki omogoča neprodušno zapiranje</t>
  </si>
  <si>
    <t>Jušna zelenjava,brez kemičnih konzervansov, pakirano 200-300 g</t>
  </si>
  <si>
    <t>Klinčki celi, pakirano 30 do 200 g</t>
  </si>
  <si>
    <t>Klinčki mleti, pakirano 30 do 200 g</t>
  </si>
  <si>
    <t>Koper, zdrobljen, sušen z zamrzovanjem, pakiran do 150 g</t>
  </si>
  <si>
    <t>Curry, pakiranje do 60 g</t>
  </si>
  <si>
    <t>Kurkuma, pakiranje do 200 g</t>
  </si>
  <si>
    <t>Muškatni orešček mleti, pakiranje do 600 g, gastro pakiranje v embalažo, ki omogoča neprodušno zapiranje</t>
  </si>
  <si>
    <t>Origano, zamrznjeno sušen, pakiranje do 250 g, gastro pakiranje v embalažo, ki omogoča neprodušno zapiranje</t>
  </si>
  <si>
    <t>Paprika rdeča mleta sladka, pakiranje 500 - 700 g, gastro pakiranje v embalažo, ki omogoča neprodušno zapiranje</t>
  </si>
  <si>
    <t>Rožmarin, listi, pakiranje do 500 g, gastro pakiranje v embalažo, ki omogoča neprodušno zapiranje</t>
  </si>
  <si>
    <t>Šetraj, zdrobljeni, pakiranje do 600 g, gastro pakiranje v embalažo, ki omogoča neprodušno zapiranje</t>
  </si>
  <si>
    <t>Timijan, zdrobljeni, pakiranje do 600 g, gastro pakiranje v embalažo, ki omogoča neprodušno zapiranje</t>
  </si>
  <si>
    <t>Lovorjev list, pakiranje do 100 g, gastro pakiranje v embalažo, ki omogoča neprodušno zapiranje</t>
  </si>
  <si>
    <t>Majaron, zamrznjeno sušen,  pakiranje do 250 g, gastro pakiranje v embalažo, ki omogoča neprodušno zapiranje</t>
  </si>
  <si>
    <t>Peteršilj rezani, sušen z zamrzovanjem, pakiranje do 800 g, gastro pakiranje v embalažo, ki omogoča neprodušno zapiranje</t>
  </si>
  <si>
    <t>Pehtran, pakiranje do 250 g, gastro pakiranje v embalažo, ki omogoča neprodušno zapiranje</t>
  </si>
  <si>
    <t>Poper, črni, celi, pakiranje do 600 g, gastro pakiranje v embalažo, ki omogoča neprodušno zapiranje</t>
  </si>
  <si>
    <t>Poper, črni, mleti, pakiranje do 600 g, gastro pakiranje v embalažo, ki omogoča neprodušno zapiranje</t>
  </si>
  <si>
    <t>Poper beli, mleti, pakiranje do 700  g, gastro pakiranje v embalažo, ki omogoča neprodušno zapiranje</t>
  </si>
  <si>
    <t>Žafranika, pakirana do 20 g</t>
  </si>
  <si>
    <t>Repično olje, 100 %, pakiranje do 1 L</t>
  </si>
  <si>
    <t>Ekstra sončnično olje, pakiranje do 1 L</t>
  </si>
  <si>
    <t>Sončnično olje, pakiranje do 5l</t>
  </si>
  <si>
    <t xml:space="preserve">Oljčno olje 100 %, ekstra deviško, pakiranje do 1 L </t>
  </si>
  <si>
    <t xml:space="preserve">Bučno olje 100 %, pakiranje do 1 L </t>
  </si>
  <si>
    <t>Bučno olje 100 %, pakiranje do 1 L v stekleni embalaži</t>
  </si>
  <si>
    <t>Naravni jabolčni kis 5 %, pakiranje 1 L</t>
  </si>
  <si>
    <t>Balzamični kis, steklenica do 1L</t>
  </si>
  <si>
    <t>Morska sol, drobno mleta, brez dodanih sredstev za sprijemanje, pakiranje 1 kg</t>
  </si>
  <si>
    <t>Groba morska sol, brez sredstev proti strjevanju, pakirana po 1 kg</t>
  </si>
  <si>
    <t>Nadomestek za belo kavo, pražen ječmen, pražena korenina cikorje (Divka ali podobno), pakirano po 250 g</t>
  </si>
  <si>
    <t>Nadomestek za belo kavo, pražen ječmen, pražena korenina cikorje (kvaliteta kot Proja ali podobno) , pakirano po 250 g</t>
  </si>
  <si>
    <t>Nadomestek za belo kavo,pražena korenina cikorje (kvalitete kot Franck ali podobno), pakirano po 250 g</t>
  </si>
  <si>
    <t>Kava, pražena kot Barcafe clasic original ali podobno, pakirano od 100 g do 250 g</t>
  </si>
  <si>
    <t>Instant bela kava, pakiranje 0,4 do 0,5 kg (kvaliteta Benquick ali podobno)</t>
  </si>
  <si>
    <t>Instant kakavov napitek (min. 25% kakava), pakiranje do 2,5 kg (kvaliteta Benquick ali podobno)</t>
  </si>
  <si>
    <t>Čokoladno lešnikov namaz (min. 13 % lešnikov, min. 7 % manj masten kakav v prahu), enobarvni, pakiranje od 15 do 50 g</t>
  </si>
  <si>
    <t>Čokolada v prahu, min 36% kakav.delež, pakiranje 100 - 1000 g</t>
  </si>
  <si>
    <t>Kakav v prahu, min. 20 % kakavovega masla (Tipa: Kraš), pakiranje do 200 g</t>
  </si>
  <si>
    <t>Jedilna žlahtna čokolada, min. 70 % kakava. Pakirana do 1 kg.</t>
  </si>
  <si>
    <t>Mlečna čokolada z lešniki, min 30 % kakav. Deleža, pakirana do 300 g</t>
  </si>
  <si>
    <t>Temna čokolada, min 50 % kakavov delež, s koščki sadja (Tipa: Mistica), pakirano do 100 g</t>
  </si>
  <si>
    <t>Jedilna čokolada, min. 40 % kakavov delež, pakiranje do 1 kg</t>
  </si>
  <si>
    <t>Koruzni škrob, brez glutena, pakiranje do 200 g</t>
  </si>
  <si>
    <t>Prašek za puding – vanilija, pakiranje do 1 kg</t>
  </si>
  <si>
    <t>Prašek za puding – čokolada, pakiranje do 1 kg</t>
  </si>
  <si>
    <t>Pecilni prašek, pakiranje do 1 kg</t>
  </si>
  <si>
    <t>Vinski kamen, pakiranje do 20 g</t>
  </si>
  <si>
    <t>Sladkor rjavi, pakiranje do 1 kg</t>
  </si>
  <si>
    <t>Sladkor kristalni, pakiranje 1 kg</t>
  </si>
  <si>
    <t>Sladkor mleti, pakiranje 0,5 - 1 kg</t>
  </si>
  <si>
    <t>Vanilin sladkor, pakiranje 1 kg</t>
  </si>
  <si>
    <t>Kokosova moka, pakiranje 200 - 1000 g</t>
  </si>
  <si>
    <t>Rožičeva moka, pakiranje 200 - 1000 g</t>
  </si>
  <si>
    <t>Mleti mak, pakiranje 200 - 500 g</t>
  </si>
  <si>
    <t>Soda bikarbona, JEDILNA, pakirana od 500 do 1000 g</t>
  </si>
  <si>
    <t>Ketchup, porcijski 15-20g</t>
  </si>
  <si>
    <t>Kvas suhi, pakiranje do 15 g</t>
  </si>
  <si>
    <r>
      <t>Gorčica,</t>
    </r>
    <r>
      <rPr>
        <sz val="9"/>
        <rFont val="Arial Narrow"/>
        <family val="2"/>
        <charset val="238"/>
      </rPr>
      <t xml:space="preserve"> gorčično seme, voda, kis, sladkor, sol, začimbe, brez konzervansov, nepekoča od 680 do 1050 g</t>
    </r>
  </si>
  <si>
    <t>Hren, delikatesni, pakiran do 1000 g</t>
  </si>
  <si>
    <t>Majoneza, neto količina do 500g</t>
  </si>
  <si>
    <t>Ajvar, nepekoč, pakiran do 1000 g</t>
  </si>
  <si>
    <t>Ocvrte kroglice, pakiranje od  0,5 do 1 kg</t>
  </si>
  <si>
    <t>Fritati, pakiranje od 0,5 do 1 kg</t>
  </si>
  <si>
    <t>Naravna pitna voda, negazirana, pakiranje 0,5 L</t>
  </si>
  <si>
    <t>Keksi obogateni z vlakninami (kvaliteta kot Plazma ali podobno), pakiranje do 300 g</t>
  </si>
  <si>
    <t>Polnozrnati piškoti z ovsenimi kosmiči (kvaliteta kot Gran cereale clasico ali podobno), pakiranje do 250 g</t>
  </si>
  <si>
    <t>Piškoti z musliji (kvaliteta kot Gran Cereale Ffrutta ali podobno), pakiranje do 250 g</t>
  </si>
  <si>
    <t>Masleni  keksi (Tipa: Albert, Leibnez), porcijski 50 g</t>
  </si>
  <si>
    <t>Polnozrnati keksi (Tipa: Albert, Leibnez), do 500g</t>
  </si>
  <si>
    <r>
      <t>Pirini keksi</t>
    </r>
    <r>
      <rPr>
        <sz val="9"/>
        <rFont val="Arial Narrow"/>
        <family val="2"/>
        <charset val="238"/>
      </rPr>
      <t xml:space="preserve">, pakirani do 3 kg </t>
    </r>
  </si>
  <si>
    <r>
      <t>Keksi iz polnozrnate moke in ovsenih kosmičev</t>
    </r>
    <r>
      <rPr>
        <sz val="9"/>
        <rFont val="Arial Narrow"/>
        <family val="2"/>
        <charset val="238"/>
      </rPr>
      <t>, pakirani do 3 kg</t>
    </r>
  </si>
  <si>
    <t>Sadno - žitna rezina z jogurtovim ali čokoladnim oblivom, min. 30 % sadja (kvaliteta kot Frutabella ali podobno), pakiranje 25 do 35 g</t>
  </si>
  <si>
    <t>Sadno - žitna rezina s čokolado, min. 90 % sadja (kvaliteta kot Frutabella ali podobno, pakiranje od 35 do 45g</t>
  </si>
  <si>
    <t xml:space="preserve">Sadno - zelenjavna rezina z min. 80 % sadja in zelenjave (kvaliteta kot Frutabella ali podobno), pakiranje 30 do 40 g </t>
  </si>
  <si>
    <t>Suho sadje oblito z mlečno čokolado (Tipa:Gorenjka), pakiranje do 200 g</t>
  </si>
  <si>
    <t>Tunin namaz v tubi, min. 45 % tunine, do 200g</t>
  </si>
  <si>
    <t>Ribja pašteta iz tune. (30-35% tuninega mesa ), 25 do 50 g, kot ARGETA ali podobno</t>
  </si>
  <si>
    <t>Kokošja pašteta, (min. 25 % kokošjega mesa), kot ARGETA ali podobno, 20 do 45 g</t>
  </si>
  <si>
    <t>Kokošja pašteta, (min. 25 % kokošjega mesa), kot ARGETA ali podobno, 500-1000 g</t>
  </si>
  <si>
    <t xml:space="preserve">Jetrna pašteta z največ 35% maščob in vsebnostjo najmanj 15% jeter, pakirana 500-1000g </t>
  </si>
  <si>
    <t>File tune v naravnem soku, pakiranje 1 do 2 kg</t>
  </si>
  <si>
    <t>File tune v oljčnem olju, pakiranje 1 do 2 kg</t>
  </si>
  <si>
    <t>Skuše v oljčnem olju, pakiranje 100 do 200g</t>
  </si>
  <si>
    <t>Tuna v rastlinskem olju, pakiranje 1 do 2 kg</t>
  </si>
  <si>
    <t>Marmelada mešana, minimalno 45 % sadnega deleža, brez konzervansov, v hermetično zaprti embalaži min 0,700 kg do 5 kg</t>
  </si>
  <si>
    <t>Marmelda mešana, porcijska od 15 do 50 g</t>
  </si>
  <si>
    <t>Marmelada šipkova, brez konzervansov, pakiranje do 1 kg</t>
  </si>
  <si>
    <t>Marmelada slivova (Tipa: Pekmez), pakiranje do 1 kg</t>
  </si>
  <si>
    <t>Cvetlični med, porcijski od 15 do 50 g</t>
  </si>
  <si>
    <t>Mlinci, brez konzervansov, pakiranje 1 do 5 kg</t>
  </si>
  <si>
    <t>Drobtine, krušne, bele, pakiranje do 1 kg</t>
  </si>
  <si>
    <t>Drobtine, krušne, pirine, pakiranje do 1 kg</t>
  </si>
  <si>
    <t>Grisini klasik, porcijsko pakiranje od 20 do 30 g ali od 100 do 150 g</t>
  </si>
  <si>
    <t>Grisini polnozrnati, porcijsko pakiranje od 20 - 30 g ali 100 - 300 g</t>
  </si>
  <si>
    <t>Grisini s sezamomi, porcijsko pakiranje od 20 - 30 g ali  od 100 -150 g</t>
  </si>
  <si>
    <t>Krekerji, brez soli, 100-500g</t>
  </si>
  <si>
    <t>Riževi vaflji, 100-130g</t>
  </si>
  <si>
    <t>Koruzni vaflji, 100-130g</t>
  </si>
  <si>
    <t>Kvinojini hrustljavi kruhki, pakiranje 120-180 g</t>
  </si>
  <si>
    <t>Polnozrnati hrustljavi kruhki, pakiranje 120-180 g</t>
  </si>
  <si>
    <t>Prepečenec porcijski v rezinah, pakiranje 20-47 g</t>
  </si>
  <si>
    <t>Prepečenec polnozrnati, pakiranje do 1 kg</t>
  </si>
  <si>
    <t>Džem marelica, minimalno 45 % sadnega deleža, brez barvil, konzervansov in umetnih sladil, v hermetično zaprti embalaži, 320 g do 1000g</t>
  </si>
  <si>
    <t>Džem borovnica, minimalno 45 % sadnega deleža, brez barvil, konzervansov in umetnih sladil, v hermetično zaprti embalaži, 320 g do 1000 g</t>
  </si>
  <si>
    <t>Džem jagoda, minimalno 45 % sadnega deleža, brez barvil, konzervansov in umetnih sladil, v hermetično zaprti embalaži, 320 g do 1000 g</t>
  </si>
  <si>
    <t>Koruzni kosmiči brez dodanega sladkorja, pakiranje 40-50g</t>
  </si>
  <si>
    <t>Sadni musli, pakiranje 40- 50g</t>
  </si>
  <si>
    <t>Čokoladni musli, pakiranje 40- 50g</t>
  </si>
  <si>
    <t>Agar Agar, brez mleka, brez jajc in glutena, pakirano do 50 g</t>
  </si>
  <si>
    <t>Agavin sirup, pakiranje do 0,5 L</t>
  </si>
  <si>
    <t>Javorjev sirup, pakiranje do 0,5 L</t>
  </si>
  <si>
    <t>Stevia, v prahu, pakiranje do 100 g</t>
  </si>
  <si>
    <t>Sojin napitek, pakiranje 1 L</t>
  </si>
  <si>
    <t>Sojin napitek – vanilijev, pakiranje do 0,25 L</t>
  </si>
  <si>
    <t>Rižev napitek z dodanim kalcijem, pakiranje 1 L</t>
  </si>
  <si>
    <t>Rižev napitek s kakavom, pakiranje pakiranje do 0,25 L</t>
  </si>
  <si>
    <t>Rižev napitek z dodatkom kalcija, pakiranje do 0,25 L</t>
  </si>
  <si>
    <t>Ovseni napitek, pakiranje 1 L</t>
  </si>
  <si>
    <t>Pirin napitek, pakiranje do 1 L</t>
  </si>
  <si>
    <t>Kokosov napitek - mleko, pakiranje do 1 L</t>
  </si>
  <si>
    <t>Sojin desert navaden, pakiranje 125 do 160 g</t>
  </si>
  <si>
    <t>Sojin desert sadni, pakiranje 125 do 160 g</t>
  </si>
  <si>
    <t>Sojin puding, vanilija, čokolada, pakiranje 110 do 140 g</t>
  </si>
  <si>
    <t xml:space="preserve">Rižev puding, vanilija, čokolada, pakiranje 100 do 140 g </t>
  </si>
  <si>
    <t>Sojin jogurt, navadni, pakiranje do 250 g</t>
  </si>
  <si>
    <t>Sojin jogurt, sadni, pakiranje do 250 g</t>
  </si>
  <si>
    <r>
      <t xml:space="preserve">Riževa smetana za kuhanje, pakiranje </t>
    </r>
    <r>
      <rPr>
        <sz val="9"/>
        <rFont val="Arial Narrow"/>
        <family val="2"/>
        <charset val="238"/>
      </rPr>
      <t>do</t>
    </r>
    <r>
      <rPr>
        <sz val="9"/>
        <color theme="1"/>
        <rFont val="Arial Narrow"/>
        <family val="2"/>
        <charset val="238"/>
      </rPr>
      <t xml:space="preserve"> 250 ml</t>
    </r>
  </si>
  <si>
    <r>
      <t xml:space="preserve">Riževa smetana, sladka, pakiranje </t>
    </r>
    <r>
      <rPr>
        <sz val="9"/>
        <rFont val="Arial Narrow"/>
        <family val="2"/>
        <charset val="238"/>
      </rPr>
      <t>do</t>
    </r>
    <r>
      <rPr>
        <sz val="9"/>
        <color theme="1"/>
        <rFont val="Arial Narrow"/>
        <family val="2"/>
        <charset val="238"/>
      </rPr>
      <t xml:space="preserve"> 300 ml</t>
    </r>
  </si>
  <si>
    <t>Kokosova smetana za stepanje, brez alergenov, pakiranje do 500 ml</t>
  </si>
  <si>
    <t>Kokosova smetana za kuhanje, brez alergenov, pakiranje do 500 ml</t>
  </si>
  <si>
    <t>Sojina krema za stepanje, pakiranje do 300 ml</t>
  </si>
  <si>
    <r>
      <t>Sojin</t>
    </r>
    <r>
      <rPr>
        <strike/>
        <sz val="9"/>
        <rFont val="Arial Narrow"/>
        <family val="2"/>
        <charset val="238"/>
      </rPr>
      <t xml:space="preserve"> </t>
    </r>
    <r>
      <rPr>
        <sz val="9"/>
        <rFont val="Arial Narrow"/>
        <family val="2"/>
        <charset val="238"/>
      </rPr>
      <t>sladoled brez glutena (okus kakav, vanilija), pakiranje do 1 kg</t>
    </r>
  </si>
  <si>
    <r>
      <t>Rižev sladoled brez glutena (</t>
    </r>
    <r>
      <rPr>
        <sz val="9"/>
        <rFont val="Arial Narrow"/>
        <family val="2"/>
        <charset val="238"/>
      </rPr>
      <t>kokos mango/ananas ali drugo sadje), pakiranje do 1 kg</t>
    </r>
  </si>
  <si>
    <t>Marmelada,  primerna za bolnike s sladkorno boleznijo (z manj sladkorja, sladkana z ustreznim sladilom), do 500 g</t>
  </si>
  <si>
    <t>Džem raznih okusov primeren za bolnike s sladkorno boleznijo, do 500 g</t>
  </si>
  <si>
    <t>Zelenjavna pašteta, brez jajc, mleka, ml. sestavin, različni okusi, pakiranje do 50 g (Tipa: Zwergenwiese Streich)</t>
  </si>
  <si>
    <r>
      <t>Zelenjavni namaz okus paradižnik-drobnjak</t>
    </r>
    <r>
      <rPr>
        <strike/>
        <sz val="9"/>
        <rFont val="Arial Narrow"/>
        <family val="2"/>
        <charset val="238"/>
      </rPr>
      <t xml:space="preserve"> </t>
    </r>
    <r>
      <rPr>
        <sz val="9"/>
        <rFont val="Arial Narrow"/>
        <family val="2"/>
        <charset val="238"/>
      </rPr>
      <t>brez alergenov, pakiranje do 300 g</t>
    </r>
  </si>
  <si>
    <t>Zelenjavni namaz s hrenom (Tipa GranoVita) brez alergenov, pakiranje do 300 g</t>
  </si>
  <si>
    <r>
      <t xml:space="preserve">Zelenjavni otroški namaz </t>
    </r>
    <r>
      <rPr>
        <sz val="9"/>
        <rFont val="Arial Narrow"/>
        <family val="2"/>
        <charset val="238"/>
      </rPr>
      <t>brez alergenov, pakiranje do 300 g</t>
    </r>
  </si>
  <si>
    <t>Rožičev namaz brez kakava (Tipa: Molenaartje Carobella), pakiranje do 350 g</t>
  </si>
  <si>
    <t>Čokoladni namaz brez jajc, mleka, oreškov, (Tipa: Palmil) pakiranje 250 do 300 g</t>
  </si>
  <si>
    <t>Čokolada, nemlečni nadomestek za mlečno čokolado, pakirana do 100 g</t>
  </si>
  <si>
    <t>Čokolada brez mleka, jajc, oreškov, okus čokolada, meta, pakirana do 100 g</t>
  </si>
  <si>
    <t>Temna čokolada, 80%  do 90%  kakavovih delčkov, do 150 g</t>
  </si>
  <si>
    <t>Riževi vaflji s čokolado, pakiranje do 200 g</t>
  </si>
  <si>
    <t>Riževi vaflji, pakiranje do 200 g</t>
  </si>
  <si>
    <t>Koruzni vaflji, pakiranje do 120 g</t>
  </si>
  <si>
    <t>Margarina z olivnim oljem, brez mleka, oreškov, glutena, umetnih barvil, umetnih arom in konzervansov (Tipa: Vitaquell mOlivo), pakiranje do 250 g</t>
  </si>
  <si>
    <t>Margarina vsebuje 60% repičnega olja ter je bogata z vitaminom E in omega 3 maščobnimi kislinami (Tipa: Vitaguell Extra Vital), pakiranje do 250 g</t>
  </si>
  <si>
    <t>Margarina  iz 60% naravnega sončničnega olja brez citronske kisline, emulgatorjev, mlečnih beljakovin in laktoze (tipa: Vitaquell BIO Vitagen), pakiranje do 250 g</t>
  </si>
  <si>
    <t>Kokosovo olje, pakiranje do 1 L</t>
  </si>
  <si>
    <t>Majoneza brez alergenov, neto količina do 500g</t>
  </si>
  <si>
    <t>Nadomestek jajc, deklariran brez alergenov, pakiranje do 500 g</t>
  </si>
  <si>
    <t>Puding, prašek čokolada (Tipa: Byodo), deklariran brez glutena, pakiran do 50 g oz. za pripravo pudiga do 0,5 l</t>
  </si>
  <si>
    <t>Puding, prašek vanilija (Tipa: Byodo), deklariran brez glutena, pakiran do 50 g oz. za pripravo pudiga do 0,5 l</t>
  </si>
  <si>
    <t xml:space="preserve">Moka brez glutena za pecivo (kakovost Schar ali enakovredno), pakiranje do 1 kg </t>
  </si>
  <si>
    <t>Rožičeva moka deklarirana brez glutena ali z izjavo proizvajalca, da ne vsebuje glutena, oreškov, arašidov, mleka, pakiranje 200 do 1000 g</t>
  </si>
  <si>
    <t>Kokosova moka, deklarirana brez alergenov (gluten, arašidi, mleko, soja …) ali z izjavo proizvajalca, pakiranje do 1000 g</t>
  </si>
  <si>
    <t>Čičerikina moka, deklarirana brez alergenov (gluten, arašidi, mleko, soja …) ali z izjavo proizvajalca, pakiranje do 1000 g</t>
  </si>
  <si>
    <t>Piškoti različnih oblik, brez glutena (kakovost Schar ali enakovredno), pakiranje do 1 kg</t>
  </si>
  <si>
    <t>Piškoti različnih oblik, brez glutena, mleka, jajc, soje in čokolade (kakovost Schar ali Orgran ali podobno), pakiranje do 1 kg</t>
  </si>
  <si>
    <t>Testenine - polžki, brez glutena, mleka, jajc (kakovost Schar ali Orgran ali podobno), pakiranje do 1 kg</t>
  </si>
  <si>
    <t>Testenine - špageti, brez glutena, mleka, jajc (kakovost Schar ali Orgran ali podobno), pakiranje do 1 kg</t>
  </si>
  <si>
    <t>Testenine - svedri, brez glutena, mleka, jajc (kakovost Schar ali Orgran ali podobno), pakiranje do 1 kg</t>
  </si>
  <si>
    <t>Testenine - peresniki, brez glutena, mleka, jajc (kakovost Schar ali Orgran ali podobno), pakiranje do 1 kg</t>
  </si>
  <si>
    <t>Testenine - široki rezanci, brez glutena, mleka, jajc (kakovost Schar ali Orgran ali podobno), pakiranje do 1 kg</t>
  </si>
  <si>
    <t>Testenine za lazanjo, brez glutena, pakiranje do 500 g</t>
  </si>
  <si>
    <t>Jušna zakuha, rezanci, brez glutena, mleka in jajc (kakovost Schar ali podobno), pakiranje do 1 kg</t>
  </si>
  <si>
    <t>Jušna zakuha, obročki, brez glutena, mleka in jajc (kakovost Schar ali podobno), pakiranje do 1 kg</t>
  </si>
  <si>
    <t>Njoki, brez glutena, mleka, jajc in soje, pakiranje do 500 g</t>
  </si>
  <si>
    <t>Hrustljavi musli, brez glutena, pakiranje do 0,5 kg</t>
  </si>
  <si>
    <t>Amarant, brez glutena, pakiranje do 0,5 kg</t>
  </si>
  <si>
    <t>Kvinoja, brez glutena, pakiranje do 0,5 kg</t>
  </si>
  <si>
    <t>Bela polenta brez glutena, pakiranje do 0,5 kg</t>
  </si>
  <si>
    <t>Rumena polenta brez glutena, pakiranje do 0,5 kg</t>
  </si>
  <si>
    <t>Grisini brez glutena, pakiranje do 250 g</t>
  </si>
  <si>
    <t>Pekovsko pecivo - bombice,  brez glutena (kakovost Schar ali podobno), 60 do 80 g</t>
  </si>
  <si>
    <t>2. sklop: MLEKO IN MLEČNI IZDELKI</t>
  </si>
  <si>
    <t>16. sklop: SVEŽA ZELENJAVA IN SADJE, ZELIŠČA</t>
  </si>
  <si>
    <r>
      <rPr>
        <b/>
        <sz val="9"/>
        <rFont val="Arial Narrow"/>
        <family val="2"/>
        <charset val="238"/>
      </rPr>
      <t xml:space="preserve">17. </t>
    </r>
    <r>
      <rPr>
        <b/>
        <sz val="9"/>
        <color theme="1"/>
        <rFont val="Arial Narrow"/>
        <family val="2"/>
        <charset val="238"/>
      </rPr>
      <t xml:space="preserve">sklop: SVEŽ OČIŠČEN KROMPIR </t>
    </r>
  </si>
  <si>
    <t>SKUPAJ  VREDNOST SKLOPA 17.</t>
  </si>
  <si>
    <r>
      <rPr>
        <b/>
        <sz val="9"/>
        <rFont val="Arial Narrow"/>
        <family val="2"/>
        <charset val="238"/>
      </rPr>
      <t xml:space="preserve">18. </t>
    </r>
    <r>
      <rPr>
        <b/>
        <sz val="9"/>
        <color theme="1"/>
        <rFont val="Arial Narrow"/>
        <family val="2"/>
        <charset val="238"/>
      </rPr>
      <t>sklop: EKO SADJE IN EKO ZELENJAVA</t>
    </r>
  </si>
  <si>
    <t>SKUPAJ  VREDNOST SKLOPA 18.</t>
  </si>
  <si>
    <t>19. sklop:  STROČNICE IN SUHO SADJE</t>
  </si>
  <si>
    <t>20. sklop: ZAMRZNJENA ZELENJAVA IN SADJE</t>
  </si>
  <si>
    <t>SKUPAJ  VREDNOST SKLOPA 20</t>
  </si>
  <si>
    <t>21. sklop:  KONZERVIRANA ZELENJAVA IN SADJE</t>
  </si>
  <si>
    <t>SKUPAJ  VREDNOST SKLOPA 21.</t>
  </si>
  <si>
    <t>22. sklop:  SADNI SOKOVI IN SIRUPI</t>
  </si>
  <si>
    <t>23. sklop:  EKO SADNI SOKOVI</t>
  </si>
  <si>
    <t>24. sklop:  ZAMRZNJENI IN SVEŽI IZDELKI IZ TESTA</t>
  </si>
  <si>
    <t>25. sklop:  ŽITA IN MLEVSKI IZDELKI</t>
  </si>
  <si>
    <r>
      <t>SKUPAJ  VREDNOST SKLOPA</t>
    </r>
    <r>
      <rPr>
        <b/>
        <sz val="9"/>
        <rFont val="Arial Narrow"/>
        <family val="2"/>
        <charset val="238"/>
      </rPr>
      <t xml:space="preserve"> 25.</t>
    </r>
  </si>
  <si>
    <t>26. sklop: EKO ŽITA IN MLEVSKI IZDELKI</t>
  </si>
  <si>
    <t>SKUPAJ VREDNOST SKLOPA 26. sklop:</t>
  </si>
  <si>
    <t>27. sklop:  TESTENINE</t>
  </si>
  <si>
    <t>28. sklop:  EKO TESTNINE BREZ JAJC (primerne za alergike)</t>
  </si>
  <si>
    <r>
      <t>SKUPAJ  VREDNOST SKLOPA</t>
    </r>
    <r>
      <rPr>
        <b/>
        <sz val="9"/>
        <rFont val="Arial Narrow"/>
        <family val="2"/>
        <charset val="238"/>
      </rPr>
      <t xml:space="preserve"> 28.</t>
    </r>
  </si>
  <si>
    <t>29. sklop: KRUH  IN PEKOVSKO PECIVO</t>
  </si>
  <si>
    <r>
      <t>SKUPAJ  VREDNOST SKLOPA 29</t>
    </r>
    <r>
      <rPr>
        <b/>
        <sz val="9"/>
        <rFont val="Arial Narrow"/>
        <family val="2"/>
        <charset val="238"/>
      </rPr>
      <t>.</t>
    </r>
  </si>
  <si>
    <t>30. sklop:  EKO KRUH, PEKOVSKO PECIVO IN IZDELKI IZ TESTA</t>
  </si>
  <si>
    <r>
      <rPr>
        <b/>
        <sz val="9"/>
        <rFont val="Arial Narrow"/>
        <family val="2"/>
        <charset val="238"/>
      </rPr>
      <t>31.</t>
    </r>
    <r>
      <rPr>
        <b/>
        <sz val="9"/>
        <color theme="1"/>
        <rFont val="Arial Narrow"/>
        <family val="2"/>
        <charset val="238"/>
      </rPr>
      <t xml:space="preserve"> sklop:  IZDELKI IZ TESTA, KEKSI IN SLAŠČIČARSKI IZDELKI</t>
    </r>
  </si>
  <si>
    <t>32. sklop: EKO PIŠKOTI</t>
  </si>
  <si>
    <r>
      <rPr>
        <b/>
        <sz val="9"/>
        <rFont val="Arial Narrow"/>
        <family val="2"/>
        <charset val="238"/>
      </rPr>
      <t>33. s</t>
    </r>
    <r>
      <rPr>
        <b/>
        <sz val="9"/>
        <color theme="1"/>
        <rFont val="Arial Narrow"/>
        <family val="2"/>
        <charset val="238"/>
      </rPr>
      <t>klop: SPLOŠNO PREHRAMBENO BLAGO</t>
    </r>
  </si>
  <si>
    <r>
      <t>SKUPAJ  VREDNOST SKLOPA</t>
    </r>
    <r>
      <rPr>
        <b/>
        <sz val="9"/>
        <rFont val="Arial Narrow"/>
        <family val="2"/>
        <charset val="238"/>
      </rPr>
      <t xml:space="preserve"> 33.</t>
    </r>
  </si>
  <si>
    <t>34.  sklop:  DIETNA ŽIVILA</t>
  </si>
  <si>
    <t xml:space="preserve">SKUPAJ 34. sklop: </t>
  </si>
  <si>
    <t>35.  sklop:  BIO DŽEMI</t>
  </si>
  <si>
    <t xml:space="preserve">SKUPAJ 35. sklop: </t>
  </si>
  <si>
    <t>Krompir olupljen - cel, razred I, vakuumsko pakiran</t>
  </si>
  <si>
    <t>Krompir olupljen - narezan na krhlje, razred I, vakuumsko pakiran</t>
  </si>
  <si>
    <t>Krompir olupljen - narezan na kocke, razred I, vakuumsko pakiran</t>
  </si>
  <si>
    <t>Krompir olupljen - narezan na kolute, razred I, vakuumsko pakiran</t>
  </si>
  <si>
    <t>Eko jagodni džem, pakiranje do 1 kg</t>
  </si>
  <si>
    <t>Eko borovničev džem, pakiranje do 1 kg</t>
  </si>
  <si>
    <t>Eko marelični džem, pakiranje do 1 kg</t>
  </si>
  <si>
    <r>
      <t xml:space="preserve">Kus kus rižev ali koruzni, brez glutena, mleka in jajc  (kakovost Schar ali podobno) , </t>
    </r>
    <r>
      <rPr>
        <sz val="9"/>
        <rFont val="Arial Narrow"/>
        <family val="2"/>
        <charset val="238"/>
      </rPr>
      <t>do 1 kg</t>
    </r>
  </si>
  <si>
    <r>
      <t>Drobtine brez glutena, mleka in jajc  (kakovost Orgran ali podobno)</t>
    </r>
    <r>
      <rPr>
        <sz val="9"/>
        <rFont val="Arial Narrow"/>
        <family val="2"/>
        <charset val="238"/>
      </rPr>
      <t xml:space="preserve"> , do 1 kg</t>
    </r>
  </si>
  <si>
    <r>
      <t xml:space="preserve">Proseni zdrob brez glutena, mleka in jajc, </t>
    </r>
    <r>
      <rPr>
        <sz val="9"/>
        <rFont val="Arial Narrow"/>
        <family val="2"/>
        <charset val="238"/>
      </rPr>
      <t>do 1 kg</t>
    </r>
  </si>
  <si>
    <r>
      <t>Rižev zdrob brez glutena, mleka in jajc ,</t>
    </r>
    <r>
      <rPr>
        <sz val="9"/>
        <rFont val="Arial Narrow"/>
        <family val="2"/>
        <charset val="238"/>
      </rPr>
      <t>do 1 kg</t>
    </r>
  </si>
  <si>
    <r>
      <t>Koruzni zdrob brez glutena, mleka in jajc  (kakovost Schar ali podobno</t>
    </r>
    <r>
      <rPr>
        <sz val="9"/>
        <rFont val="Arial Narrow"/>
        <family val="2"/>
        <charset val="238"/>
      </rPr>
      <t>) ,do 1 kg</t>
    </r>
  </si>
  <si>
    <r>
      <t xml:space="preserve">Ajdovi kosmiči brez glutena, mleka in jajc, </t>
    </r>
    <r>
      <rPr>
        <sz val="9"/>
        <rFont val="Arial Narrow"/>
        <family val="2"/>
        <charset val="238"/>
      </rPr>
      <t>do 1 kg</t>
    </r>
  </si>
  <si>
    <r>
      <t>Koruzni kosmiči brez glutena, mleka in jajc  (kakovost Schar ali podobno),</t>
    </r>
    <r>
      <rPr>
        <sz val="9"/>
        <rFont val="Arial Narrow"/>
        <family val="2"/>
        <charset val="238"/>
      </rPr>
      <t>do 1 kg</t>
    </r>
  </si>
  <si>
    <r>
      <t xml:space="preserve">Riževi kosmiči brez glutena, mleka in jajc  (kakovost Schar ali podobno) , </t>
    </r>
    <r>
      <rPr>
        <sz val="9"/>
        <rFont val="Arial Narrow"/>
        <family val="2"/>
        <charset val="238"/>
      </rPr>
      <t>do 1 kg</t>
    </r>
  </si>
  <si>
    <r>
      <t xml:space="preserve">Prepečenec brez glutena, mleka in jajc (kakovost Schar ali podobno) </t>
    </r>
    <r>
      <rPr>
        <sz val="9"/>
        <rFont val="Arial Narrow"/>
        <family val="2"/>
        <charset val="238"/>
      </rPr>
      <t>, do 1 kg</t>
    </r>
  </si>
  <si>
    <r>
      <t xml:space="preserve">Preste brez glutena, mleka in jajc (kakovost Schar ali podobno), </t>
    </r>
    <r>
      <rPr>
        <sz val="9"/>
        <rFont val="Arial Narrow"/>
        <family val="2"/>
        <charset val="238"/>
      </rPr>
      <t>do 1 kg</t>
    </r>
  </si>
  <si>
    <r>
      <t>Krekerji brez glutena, mleka in jajc (kakovost Schar ali podobno),</t>
    </r>
    <r>
      <rPr>
        <sz val="9"/>
        <rFont val="Arial Narrow"/>
        <family val="2"/>
        <charset val="238"/>
      </rPr>
      <t>do 1 kg</t>
    </r>
  </si>
  <si>
    <r>
      <t xml:space="preserve">Koruzni vaflji brez glutena, mleka in jajc (kakovost Schar ali podobno), </t>
    </r>
    <r>
      <rPr>
        <sz val="9"/>
        <rFont val="Arial Narrow"/>
        <family val="2"/>
        <charset val="238"/>
      </rPr>
      <t>do 1 kg</t>
    </r>
  </si>
  <si>
    <r>
      <t xml:space="preserve">Riževi vaflji, brez glutena, mleka in jajc (Schar ali podobno), </t>
    </r>
    <r>
      <rPr>
        <sz val="9"/>
        <rFont val="Arial Narrow"/>
        <family val="2"/>
        <charset val="238"/>
      </rPr>
      <t>do 1 kg</t>
    </r>
  </si>
  <si>
    <r>
      <t xml:space="preserve">Večzrnati kruh brez glutena (kakovost Schar ali podobno), </t>
    </r>
    <r>
      <rPr>
        <sz val="9"/>
        <rFont val="Arial Narrow"/>
        <family val="2"/>
        <charset val="238"/>
      </rPr>
      <t>do 1 kg</t>
    </r>
  </si>
  <si>
    <r>
      <t xml:space="preserve">Temen kruh brez glutena (kakovost Schar ali podobno), </t>
    </r>
    <r>
      <rPr>
        <sz val="9"/>
        <rFont val="Arial Narrow"/>
        <family val="2"/>
        <charset val="238"/>
      </rPr>
      <t>do 1 kg</t>
    </r>
  </si>
  <si>
    <t>Zelenjavne hrenovke, brez mleka in jajc, do 500g</t>
  </si>
  <si>
    <t>Zelenjavne pečenice, brez mleka in jajc, do 500g</t>
  </si>
  <si>
    <t>Keksi polnjeni s polnilom (čokolada, ali kakav ali vanilija) - do 2 kg</t>
  </si>
  <si>
    <t>Sadni čaj z okusom divja češnja, pakiranje do 1,5 kg</t>
  </si>
  <si>
    <t>Sadni čaj z okusom gozdni sadeži, pakiranje do 1,5 kg</t>
  </si>
  <si>
    <t>Sadni čaj z okusom  malina, pakiranje do 1,5 kg</t>
  </si>
  <si>
    <t>Čokoladni kosmiči (kvalitete čokolino ali podobno), do 2 kg</t>
  </si>
  <si>
    <t>Eko pirini keksi keksi  različnih oblik (brez mleka, jajc, arašidov, soje), do 1 kg</t>
  </si>
  <si>
    <t>Eko pirini keksi z marmelado, različnih obliki (brez jajc, arašidov, soje),  do 1 kg</t>
  </si>
  <si>
    <t>Eko khorosan(kamut) keksi (brez mleka, jajc, arašidov, soje),  do 1 kg</t>
  </si>
  <si>
    <t>Eko čokoladni keksi (brez jajc, arašidov),  do 1 kg</t>
  </si>
  <si>
    <r>
      <t xml:space="preserve">Leča, suha, rjava, razred I, </t>
    </r>
    <r>
      <rPr>
        <sz val="9"/>
        <rFont val="Arial Narrow"/>
        <family val="2"/>
        <charset val="238"/>
      </rPr>
      <t>do 5 kg</t>
    </r>
  </si>
  <si>
    <r>
      <t>Leča, suha, rdeča , razred I</t>
    </r>
    <r>
      <rPr>
        <sz val="9"/>
        <rFont val="Arial Narrow"/>
        <family val="2"/>
        <charset val="238"/>
      </rPr>
      <t>, do 5 kg</t>
    </r>
  </si>
  <si>
    <r>
      <t xml:space="preserve">Indijski oreščki, razred I, </t>
    </r>
    <r>
      <rPr>
        <sz val="9"/>
        <color rgb="FFFF0000"/>
        <rFont val="Arial Narrow"/>
        <family val="2"/>
        <charset val="238"/>
      </rPr>
      <t xml:space="preserve"> </t>
    </r>
    <r>
      <rPr>
        <sz val="9"/>
        <rFont val="Arial Narrow"/>
        <family val="2"/>
        <charset val="238"/>
      </rPr>
      <t>do 5 kg</t>
    </r>
  </si>
  <si>
    <r>
      <t xml:space="preserve">Mandlji, celi, razred I, </t>
    </r>
    <r>
      <rPr>
        <sz val="9"/>
        <rFont val="Arial Narrow"/>
        <family val="2"/>
        <charset val="238"/>
      </rPr>
      <t>do 1 kg</t>
    </r>
  </si>
  <si>
    <r>
      <t xml:space="preserve">Orehova jedrca - mleta, razred I, </t>
    </r>
    <r>
      <rPr>
        <sz val="9"/>
        <rFont val="Arial Narrow"/>
        <family val="2"/>
        <charset val="238"/>
      </rPr>
      <t>do 5 kg</t>
    </r>
  </si>
  <si>
    <r>
      <t xml:space="preserve">Suhe banane, razred I, </t>
    </r>
    <r>
      <rPr>
        <sz val="9"/>
        <rFont val="Arial Narrow"/>
        <family val="2"/>
        <charset val="238"/>
      </rPr>
      <t>do 1 kg</t>
    </r>
  </si>
  <si>
    <r>
      <t xml:space="preserve">Suhe brusnice brez konzervansov, razred I, </t>
    </r>
    <r>
      <rPr>
        <sz val="9"/>
        <rFont val="Arial Narrow"/>
        <family val="2"/>
        <charset val="238"/>
      </rPr>
      <t>do 1 kg</t>
    </r>
  </si>
  <si>
    <r>
      <t xml:space="preserve">Orehova jedrca - polovice, razred I, </t>
    </r>
    <r>
      <rPr>
        <sz val="9"/>
        <rFont val="Arial Narrow"/>
        <family val="2"/>
        <charset val="238"/>
      </rPr>
      <t>do 1 kg</t>
    </r>
  </si>
  <si>
    <r>
      <t xml:space="preserve">Rozine brez konzervansov (nežveplane), razred I, </t>
    </r>
    <r>
      <rPr>
        <sz val="9"/>
        <rFont val="Arial Narrow"/>
        <family val="2"/>
        <charset val="238"/>
      </rPr>
      <t>do 1 kg</t>
    </r>
  </si>
  <si>
    <r>
      <t>Suhe fige, brez konzervansov, razred I,</t>
    </r>
    <r>
      <rPr>
        <sz val="9"/>
        <color rgb="FFFF0000"/>
        <rFont val="Arial Narrow"/>
        <family val="2"/>
        <charset val="238"/>
      </rPr>
      <t xml:space="preserve"> </t>
    </r>
    <r>
      <rPr>
        <sz val="9"/>
        <rFont val="Arial Narrow"/>
        <family val="2"/>
        <charset val="238"/>
      </rPr>
      <t>do 1 kg</t>
    </r>
  </si>
  <si>
    <r>
      <t>Suhi datlji brez koščic, brez konzervansov (nežveplani), razred I,</t>
    </r>
    <r>
      <rPr>
        <sz val="9"/>
        <color rgb="FFFF0000"/>
        <rFont val="Arial Narrow"/>
        <family val="2"/>
        <charset val="238"/>
      </rPr>
      <t xml:space="preserve"> </t>
    </r>
    <r>
      <rPr>
        <sz val="9"/>
        <rFont val="Arial Narrow"/>
        <family val="2"/>
        <charset val="238"/>
      </rPr>
      <t>do15 kg</t>
    </r>
  </si>
  <si>
    <r>
      <t xml:space="preserve">Suhe marelice brez konzervansov (nežveplane), razred I, </t>
    </r>
    <r>
      <rPr>
        <sz val="9"/>
        <rFont val="Arial Narrow"/>
        <family val="2"/>
        <charset val="238"/>
      </rPr>
      <t>do 1 kg</t>
    </r>
  </si>
  <si>
    <r>
      <t xml:space="preserve">Suhe slive brez koščic in konzervansov (nežveplane), razred I, </t>
    </r>
    <r>
      <rPr>
        <sz val="9"/>
        <rFont val="Arial Narrow"/>
        <family val="2"/>
        <charset val="238"/>
      </rPr>
      <t>do 1 kg</t>
    </r>
  </si>
  <si>
    <r>
      <t xml:space="preserve">Morski list - file brez kosti (max 10 % odstopanje od naročene teže), 1.kval., brez kosti </t>
    </r>
    <r>
      <rPr>
        <sz val="9"/>
        <rFont val="Arial Narrow"/>
        <family val="2"/>
        <charset val="238"/>
      </rPr>
      <t>, 80- 120g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</si>
</sst>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0"/>
    <numFmt numFmtId="165" formatCode="0.0000"/>
  </numFmts>
  <fonts count="53">
    <font>
      <sz val="11"/>
      <color theme="1"/>
      <name val="Aptos Narrow"/>
      <family val="2"/>
      <charset val="238"/>
      <scheme val="minor"/>
    </font>
    <font>
      <sz val="9"/>
      <color theme="1"/>
      <name val="Arial Narrow"/>
      <family val="2"/>
      <charset val="238"/>
    </font>
    <font>
      <sz val="9"/>
      <color theme="1"/>
      <name val="Aptos Narrow"/>
      <family val="2"/>
      <charset val="238"/>
      <scheme val="minor"/>
    </font>
    <font>
      <sz val="10"/>
      <name val="Arial"/>
      <family val="2"/>
      <charset val="238"/>
    </font>
    <font>
      <b/>
      <sz val="7"/>
      <name val="Arial Narrow"/>
      <family val="2"/>
      <charset val="238"/>
    </font>
    <font>
      <b/>
      <sz val="9"/>
      <color theme="1"/>
      <name val="Arial Narrow"/>
      <family val="2"/>
      <charset val="238"/>
    </font>
    <font>
      <sz val="9"/>
      <name val="Arial Narrow"/>
      <family val="2"/>
      <charset val="238"/>
    </font>
    <font>
      <sz val="11"/>
      <color indexed="8"/>
      <name val="Calibri"/>
      <family val="2"/>
      <charset val="238"/>
    </font>
    <font>
      <b/>
      <sz val="9"/>
      <name val="Arial Narrow"/>
      <family val="2"/>
      <charset val="238"/>
    </font>
    <font>
      <b/>
      <u/>
      <sz val="9"/>
      <name val="Arial Narrow"/>
      <family val="2"/>
      <charset val="238"/>
    </font>
    <font>
      <b/>
      <sz val="9"/>
      <color rgb="FFFF0000"/>
      <name val="Arial Narrow"/>
      <family val="2"/>
      <charset val="238"/>
    </font>
    <font>
      <sz val="7"/>
      <name val="Arial Narrow"/>
      <family val="2"/>
      <charset val="238"/>
    </font>
    <font>
      <sz val="9"/>
      <color rgb="FFFF0000"/>
      <name val="Arial Narrow"/>
      <family val="2"/>
      <charset val="238"/>
    </font>
    <font>
      <sz val="11"/>
      <color theme="1"/>
      <name val="Aptos Narrow"/>
      <family val="2"/>
      <charset val="238"/>
      <scheme val="minor"/>
    </font>
    <font>
      <sz val="10"/>
      <name val="Arial Narrow"/>
      <family val="2"/>
      <charset val="238"/>
    </font>
    <font>
      <sz val="11"/>
      <color indexed="10"/>
      <name val="Calibri"/>
      <family val="2"/>
      <charset val="238"/>
    </font>
    <font>
      <b/>
      <sz val="11"/>
      <color indexed="8"/>
      <name val="Calibri"/>
      <family val="2"/>
      <charset val="238"/>
    </font>
    <font>
      <sz val="10"/>
      <name val="Arial CE"/>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8"/>
      <name val="Arial1"/>
      <charset val="238"/>
    </font>
    <font>
      <sz val="11"/>
      <color indexed="60"/>
      <name val="Calibri"/>
      <family val="2"/>
      <charset val="238"/>
    </font>
    <font>
      <b/>
      <sz val="11"/>
      <color indexed="63"/>
      <name val="Calibri"/>
      <family val="2"/>
      <charset val="238"/>
    </font>
    <font>
      <sz val="7"/>
      <color indexed="8"/>
      <name val="Tahoma"/>
      <family val="2"/>
      <charset val="238"/>
    </font>
    <font>
      <b/>
      <sz val="18"/>
      <color indexed="56"/>
      <name val="Cambria"/>
      <family val="2"/>
      <charset val="238"/>
    </font>
    <font>
      <sz val="8"/>
      <name val="Arial Narrow"/>
      <family val="2"/>
      <charset val="238"/>
    </font>
    <font>
      <sz val="8"/>
      <color theme="1"/>
      <name val="Arial Narrow"/>
      <family val="2"/>
      <charset val="238"/>
    </font>
    <font>
      <b/>
      <sz val="8"/>
      <name val="Arial Narrow"/>
      <family val="2"/>
      <charset val="238"/>
    </font>
    <font>
      <b/>
      <sz val="8"/>
      <color rgb="FFFF0000"/>
      <name val="Arial Narrow"/>
      <family val="2"/>
      <charset val="238"/>
    </font>
    <font>
      <sz val="9"/>
      <color theme="1" tint="4.9989318521683403E-2"/>
      <name val="Arial Narrow"/>
      <family val="2"/>
      <charset val="238"/>
    </font>
    <font>
      <b/>
      <i/>
      <sz val="9"/>
      <color theme="1"/>
      <name val="Arial Narrow"/>
      <family val="2"/>
      <charset val="238"/>
    </font>
    <font>
      <sz val="9"/>
      <color theme="1"/>
      <name val="Arial"/>
      <family val="2"/>
      <charset val="238"/>
    </font>
    <font>
      <sz val="9"/>
      <color rgb="FF333333"/>
      <name val="Arial"/>
      <family val="2"/>
      <charset val="238"/>
    </font>
    <font>
      <sz val="9"/>
      <color rgb="FF000000"/>
      <name val="Arial Narrow"/>
      <family val="2"/>
      <charset val="238"/>
    </font>
    <font>
      <sz val="4"/>
      <color theme="1"/>
      <name val="Arial Narrow"/>
      <family val="2"/>
      <charset val="238"/>
    </font>
    <font>
      <sz val="11"/>
      <color indexed="8"/>
      <name val="Arial Narrow"/>
      <family val="2"/>
      <charset val="238"/>
    </font>
    <font>
      <b/>
      <sz val="11"/>
      <color indexed="8"/>
      <name val="Arial Narrow"/>
      <family val="2"/>
      <charset val="238"/>
    </font>
    <font>
      <sz val="9"/>
      <color indexed="8"/>
      <name val="Arial Narrow"/>
      <family val="2"/>
      <charset val="238"/>
    </font>
    <font>
      <b/>
      <sz val="9"/>
      <color indexed="8"/>
      <name val="Arial Narrow"/>
      <family val="2"/>
      <charset val="238"/>
    </font>
    <font>
      <strike/>
      <sz val="9"/>
      <name val="Arial Narrow"/>
      <family val="2"/>
      <charset val="238"/>
    </font>
    <font>
      <b/>
      <sz val="7"/>
      <color rgb="FFFF0000"/>
      <name val="Arial Narrow"/>
      <family val="2"/>
      <charset val="238"/>
    </font>
    <font>
      <b/>
      <u/>
      <sz val="8"/>
      <name val="Arial Narrow"/>
      <family val="2"/>
      <charset val="238"/>
    </font>
    <font>
      <sz val="10"/>
      <name val="Tahoma"/>
      <family val="2"/>
      <charset val="238"/>
    </font>
    <font>
      <sz val="8"/>
      <name val="Tahoma"/>
      <family val="2"/>
      <charset val="238"/>
    </font>
  </fonts>
  <fills count="31">
    <fill>
      <patternFill patternType="none"/>
    </fill>
    <fill>
      <patternFill patternType="gray125"/>
    </fill>
    <fill>
      <patternFill patternType="solid">
        <fgColor indexed="5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rgb="FF99CC0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rgb="FFFFFFCC"/>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auto="1"/>
      </left>
      <right style="thin">
        <color auto="1"/>
      </right>
      <top style="thin">
        <color auto="1"/>
      </top>
      <bottom/>
      <diagonal/>
    </border>
    <border>
      <left style="thin">
        <color indexed="64"/>
      </left>
      <right/>
      <top/>
      <bottom/>
      <diagonal/>
    </border>
  </borders>
  <cellStyleXfs count="62">
    <xf numFmtId="0" fontId="0" fillId="0" borderId="0"/>
    <xf numFmtId="0" fontId="3" fillId="0" borderId="0"/>
    <xf numFmtId="0" fontId="7" fillId="0" borderId="0"/>
    <xf numFmtId="0" fontId="7" fillId="0" borderId="0"/>
    <xf numFmtId="44" fontId="7" fillId="0" borderId="0" applyFont="0" applyFill="0" applyBorder="0" applyAlignment="0" applyProtection="0"/>
    <xf numFmtId="0" fontId="7" fillId="0" borderId="0"/>
    <xf numFmtId="0" fontId="3" fillId="0" borderId="0"/>
    <xf numFmtId="0" fontId="3" fillId="0" borderId="0"/>
    <xf numFmtId="0" fontId="17" fillId="0" borderId="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1"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18" fillId="19"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6" borderId="0" applyNumberFormat="0" applyBorder="0" applyAlignment="0" applyProtection="0"/>
    <xf numFmtId="0" fontId="19" fillId="9" borderId="0" applyNumberFormat="0" applyBorder="0" applyAlignment="0" applyProtection="0"/>
    <xf numFmtId="0" fontId="20" fillId="14" borderId="6" applyNumberFormat="0" applyAlignment="0" applyProtection="0"/>
    <xf numFmtId="0" fontId="21" fillId="27" borderId="7" applyNumberFormat="0" applyAlignment="0" applyProtection="0"/>
    <xf numFmtId="0" fontId="22" fillId="0" borderId="0" applyNumberFormat="0" applyFill="0" applyBorder="0" applyAlignment="0" applyProtection="0"/>
    <xf numFmtId="0" fontId="23" fillId="10" borderId="0" applyNumberFormat="0" applyBorder="0" applyAlignment="0" applyProtection="0"/>
    <xf numFmtId="0" fontId="24" fillId="0" borderId="8" applyNumberFormat="0" applyFill="0" applyAlignment="0" applyProtection="0"/>
    <xf numFmtId="0" fontId="25" fillId="0" borderId="9" applyNumberFormat="0" applyFill="0" applyAlignment="0" applyProtection="0"/>
    <xf numFmtId="0" fontId="26" fillId="0" borderId="10" applyNumberFormat="0" applyFill="0" applyAlignment="0" applyProtection="0"/>
    <xf numFmtId="0" fontId="26" fillId="0" borderId="0" applyNumberFormat="0" applyFill="0" applyBorder="0" applyAlignment="0" applyProtection="0"/>
    <xf numFmtId="0" fontId="27" fillId="13" borderId="6" applyNumberFormat="0" applyAlignment="0" applyProtection="0"/>
    <xf numFmtId="0" fontId="27" fillId="14" borderId="6" applyNumberFormat="0" applyAlignment="0" applyProtection="0"/>
    <xf numFmtId="0" fontId="28" fillId="0" borderId="11" applyNumberFormat="0" applyFill="0" applyAlignment="0" applyProtection="0"/>
    <xf numFmtId="0" fontId="3" fillId="0" borderId="0"/>
    <xf numFmtId="0" fontId="29" fillId="0" borderId="0"/>
    <xf numFmtId="0" fontId="13" fillId="0" borderId="0"/>
    <xf numFmtId="0" fontId="13" fillId="0" borderId="0"/>
    <xf numFmtId="0" fontId="13" fillId="0" borderId="0"/>
    <xf numFmtId="0" fontId="13" fillId="0" borderId="0"/>
    <xf numFmtId="0" fontId="30" fillId="28" borderId="0" applyNumberFormat="0" applyBorder="0" applyAlignment="0" applyProtection="0"/>
    <xf numFmtId="0" fontId="3" fillId="0" borderId="0"/>
    <xf numFmtId="0" fontId="17" fillId="29" borderId="12" applyNumberFormat="0" applyFont="0" applyAlignment="0" applyProtection="0"/>
    <xf numFmtId="0" fontId="3" fillId="29" borderId="12" applyNumberFormat="0" applyFont="0" applyAlignment="0" applyProtection="0"/>
    <xf numFmtId="0" fontId="31" fillId="14" borderId="13" applyNumberFormat="0" applyAlignment="0" applyProtection="0"/>
    <xf numFmtId="0" fontId="32" fillId="7" borderId="0">
      <alignment horizontal="left" vertical="top"/>
    </xf>
    <xf numFmtId="0" fontId="33" fillId="0" borderId="0" applyNumberFormat="0" applyFill="0" applyBorder="0" applyAlignment="0" applyProtection="0"/>
    <xf numFmtId="0" fontId="16" fillId="0" borderId="14" applyNumberFormat="0" applyFill="0" applyAlignment="0" applyProtection="0"/>
    <xf numFmtId="0" fontId="15" fillId="0" borderId="0" applyNumberFormat="0" applyFill="0" applyBorder="0" applyAlignment="0" applyProtection="0"/>
    <xf numFmtId="0" fontId="51" fillId="0" borderId="0"/>
  </cellStyleXfs>
  <cellXfs count="214">
    <xf numFmtId="0" fontId="0" fillId="0" borderId="0" xfId="0"/>
    <xf numFmtId="3" fontId="1" fillId="0" borderId="0" xfId="0" applyNumberFormat="1" applyFont="1" applyProtection="1">
      <protection locked="0"/>
    </xf>
    <xf numFmtId="0" fontId="1" fillId="0" borderId="0" xfId="0" applyFont="1" applyProtection="1">
      <protection locked="0"/>
    </xf>
    <xf numFmtId="0" fontId="2" fillId="0" borderId="0" xfId="0" applyFont="1"/>
    <xf numFmtId="0" fontId="4" fillId="2" borderId="1" xfId="1" applyFont="1" applyFill="1" applyBorder="1" applyAlignment="1">
      <alignment horizontal="center" vertical="center" wrapText="1"/>
    </xf>
    <xf numFmtId="3" fontId="4" fillId="2" borderId="1" xfId="1" applyNumberFormat="1" applyFont="1" applyFill="1" applyBorder="1" applyAlignment="1">
      <alignment horizontal="center" vertical="center" wrapText="1"/>
    </xf>
    <xf numFmtId="4" fontId="4" fillId="2" borderId="1" xfId="1" applyNumberFormat="1" applyFont="1" applyFill="1" applyBorder="1" applyAlignment="1">
      <alignment horizontal="center" vertical="center" wrapText="1"/>
    </xf>
    <xf numFmtId="0" fontId="4" fillId="2" borderId="2" xfId="1" applyFont="1" applyFill="1" applyBorder="1" applyAlignment="1">
      <alignment horizontal="center" vertical="center" wrapText="1"/>
    </xf>
    <xf numFmtId="3" fontId="4" fillId="2" borderId="2" xfId="1" applyNumberFormat="1" applyFont="1" applyFill="1" applyBorder="1" applyAlignment="1">
      <alignment horizontal="center" vertical="center" wrapText="1"/>
    </xf>
    <xf numFmtId="4" fontId="4" fillId="2" borderId="2" xfId="1" applyNumberFormat="1" applyFont="1" applyFill="1" applyBorder="1" applyAlignment="1">
      <alignment horizontal="center"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pplyProtection="1">
      <alignment horizontal="center" vertical="center" wrapText="1"/>
      <protection locked="0"/>
    </xf>
    <xf numFmtId="3" fontId="1" fillId="4" borderId="1" xfId="0" applyNumberFormat="1" applyFont="1" applyFill="1" applyBorder="1" applyAlignment="1">
      <alignment horizontal="center"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3" fontId="8" fillId="0" borderId="1" xfId="0" quotePrefix="1" applyNumberFormat="1" applyFont="1" applyBorder="1" applyAlignment="1">
      <alignment horizontal="center" vertical="center"/>
    </xf>
    <xf numFmtId="3" fontId="8" fillId="5" borderId="1" xfId="0" quotePrefix="1" applyNumberFormat="1" applyFont="1" applyFill="1" applyBorder="1" applyAlignment="1">
      <alignment horizontal="center" vertical="center"/>
    </xf>
    <xf numFmtId="4" fontId="5" fillId="4" borderId="1" xfId="0" applyNumberFormat="1" applyFont="1" applyFill="1" applyBorder="1" applyAlignment="1">
      <alignment horizontal="center" vertical="center"/>
    </xf>
    <xf numFmtId="3" fontId="5" fillId="4" borderId="1" xfId="0" applyNumberFormat="1" applyFont="1" applyFill="1" applyBorder="1" applyAlignment="1">
      <alignment horizontal="center" vertical="center"/>
    </xf>
    <xf numFmtId="0" fontId="6" fillId="0" borderId="0" xfId="0" applyFont="1" applyAlignment="1">
      <alignment vertical="center"/>
    </xf>
    <xf numFmtId="0" fontId="2" fillId="0" borderId="0" xfId="0" applyFont="1" applyAlignment="1">
      <alignment vertical="center"/>
    </xf>
    <xf numFmtId="0" fontId="6" fillId="0" borderId="0" xfId="0" applyFont="1"/>
    <xf numFmtId="0" fontId="6" fillId="0" borderId="0" xfId="0" applyFont="1" applyAlignment="1">
      <alignment horizontal="left"/>
    </xf>
    <xf numFmtId="0" fontId="8" fillId="2" borderId="1" xfId="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4" fontId="8" fillId="2" borderId="1" xfId="1" applyNumberFormat="1" applyFont="1" applyFill="1" applyBorder="1" applyAlignment="1">
      <alignment horizontal="center" vertical="center" wrapText="1"/>
    </xf>
    <xf numFmtId="0" fontId="8" fillId="2" borderId="2" xfId="1" applyFont="1" applyFill="1" applyBorder="1" applyAlignment="1">
      <alignment horizontal="center" vertical="center" wrapText="1"/>
    </xf>
    <xf numFmtId="3" fontId="8" fillId="2" borderId="2" xfId="1" applyNumberFormat="1" applyFont="1" applyFill="1" applyBorder="1" applyAlignment="1">
      <alignment horizontal="center" vertical="center" wrapText="1"/>
    </xf>
    <xf numFmtId="4" fontId="8" fillId="2" borderId="2" xfId="1"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0" fontId="6" fillId="5" borderId="0" xfId="0" applyFont="1" applyFill="1" applyAlignment="1">
      <alignment horizontal="left" vertical="center" wrapText="1"/>
    </xf>
    <xf numFmtId="4" fontId="4" fillId="6" borderId="1" xfId="1" applyNumberFormat="1" applyFont="1" applyFill="1" applyBorder="1" applyAlignment="1">
      <alignment horizontal="center" vertical="center" wrapText="1"/>
    </xf>
    <xf numFmtId="3" fontId="4" fillId="6" borderId="2" xfId="1" applyNumberFormat="1" applyFont="1" applyFill="1" applyBorder="1" applyAlignment="1">
      <alignment horizontal="center" vertical="center" wrapText="1"/>
    </xf>
    <xf numFmtId="3" fontId="8" fillId="0" borderId="5" xfId="0" quotePrefix="1" applyNumberFormat="1" applyFont="1" applyBorder="1" applyAlignment="1">
      <alignment horizontal="center" vertical="center"/>
    </xf>
    <xf numFmtId="0" fontId="8" fillId="0" borderId="0" xfId="0" applyFont="1" applyProtection="1">
      <protection locked="0"/>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0" fillId="0" borderId="0" xfId="0" applyAlignment="1">
      <alignment wrapText="1"/>
    </xf>
    <xf numFmtId="0" fontId="14" fillId="0" borderId="0" xfId="0" applyFont="1" applyAlignment="1">
      <alignment horizontal="left"/>
    </xf>
    <xf numFmtId="0" fontId="34" fillId="0" borderId="0" xfId="0" applyFont="1" applyAlignment="1">
      <alignment vertical="center"/>
    </xf>
    <xf numFmtId="0" fontId="35" fillId="0" borderId="0" xfId="0" applyFont="1" applyAlignment="1">
      <alignment vertical="center"/>
    </xf>
    <xf numFmtId="0" fontId="34" fillId="0" borderId="0" xfId="0" applyFont="1" applyAlignment="1">
      <alignment horizontal="left"/>
    </xf>
    <xf numFmtId="0" fontId="35" fillId="0" borderId="0" xfId="0" applyFont="1"/>
    <xf numFmtId="0" fontId="34" fillId="0" borderId="0" xfId="0" applyFont="1"/>
    <xf numFmtId="0" fontId="14" fillId="0" borderId="0" xfId="0" applyFont="1"/>
    <xf numFmtId="0" fontId="1" fillId="0" borderId="0" xfId="0" applyFont="1"/>
    <xf numFmtId="3" fontId="38" fillId="0" borderId="1" xfId="0" applyNumberFormat="1" applyFont="1" applyBorder="1" applyAlignment="1" applyProtection="1">
      <alignment horizontal="center" vertical="center" wrapText="1"/>
      <protection locked="0"/>
    </xf>
    <xf numFmtId="0" fontId="9" fillId="0" borderId="0" xfId="0" applyFont="1"/>
    <xf numFmtId="0" fontId="1" fillId="0" borderId="0" xfId="0" applyFont="1" applyAlignment="1">
      <alignment horizontal="center" vertical="center"/>
    </xf>
    <xf numFmtId="3" fontId="1" fillId="0" borderId="0" xfId="0" applyNumberFormat="1" applyFont="1"/>
    <xf numFmtId="0" fontId="39" fillId="5" borderId="0" xfId="0" applyFont="1" applyFill="1" applyProtection="1">
      <protection locked="0"/>
    </xf>
    <xf numFmtId="0" fontId="43" fillId="0" borderId="0" xfId="0" applyFont="1"/>
    <xf numFmtId="3" fontId="43" fillId="0" borderId="0" xfId="0" applyNumberFormat="1" applyFont="1"/>
    <xf numFmtId="0" fontId="6" fillId="0" borderId="0" xfId="0" applyFont="1" applyAlignment="1">
      <alignment horizontal="left" vertical="center" wrapText="1"/>
    </xf>
    <xf numFmtId="0" fontId="2" fillId="0" borderId="0" xfId="0" applyFont="1" applyAlignment="1">
      <alignment horizontal="left" vertical="center" wrapText="1"/>
    </xf>
    <xf numFmtId="0" fontId="9" fillId="0" borderId="0" xfId="0" applyFont="1" applyAlignment="1">
      <alignment horizontal="left" vertical="center" wrapText="1"/>
    </xf>
    <xf numFmtId="0" fontId="44" fillId="0" borderId="1" xfId="0" applyFont="1" applyBorder="1" applyAlignment="1">
      <alignment horizontal="center" vertical="center" wrapText="1"/>
    </xf>
    <xf numFmtId="0" fontId="46" fillId="0" borderId="1" xfId="0" applyFont="1" applyBorder="1" applyAlignment="1">
      <alignment horizontal="center" vertical="center" wrapText="1"/>
    </xf>
    <xf numFmtId="3" fontId="46" fillId="0" borderId="1" xfId="0" applyNumberFormat="1" applyFont="1" applyBorder="1" applyAlignment="1">
      <alignment horizontal="center" vertical="center" wrapText="1"/>
    </xf>
    <xf numFmtId="0" fontId="8" fillId="0" borderId="1" xfId="5" applyFont="1" applyBorder="1" applyAlignment="1">
      <alignment vertical="center" wrapText="1"/>
    </xf>
    <xf numFmtId="0" fontId="45" fillId="0" borderId="1" xfId="0" applyFont="1" applyBorder="1" applyAlignment="1">
      <alignment horizontal="center" vertical="center" wrapText="1"/>
    </xf>
    <xf numFmtId="0" fontId="1" fillId="0" borderId="2" xfId="0" applyFont="1" applyBorder="1" applyAlignment="1">
      <alignment horizontal="justify" vertical="center" wrapText="1"/>
    </xf>
    <xf numFmtId="0" fontId="5" fillId="0" borderId="2" xfId="0" applyFont="1" applyBorder="1" applyAlignment="1">
      <alignment horizontal="justify" vertical="center" wrapText="1"/>
    </xf>
    <xf numFmtId="3" fontId="8" fillId="0" borderId="2" xfId="0" quotePrefix="1" applyNumberFormat="1" applyFont="1" applyBorder="1" applyAlignment="1">
      <alignment horizontal="center" vertical="center"/>
    </xf>
    <xf numFmtId="3" fontId="8" fillId="5" borderId="2" xfId="0" quotePrefix="1" applyNumberFormat="1" applyFont="1" applyFill="1" applyBorder="1" applyAlignment="1">
      <alignment horizontal="center" vertical="center"/>
    </xf>
    <xf numFmtId="3" fontId="5" fillId="4" borderId="2" xfId="0" applyNumberFormat="1" applyFont="1" applyFill="1" applyBorder="1" applyAlignment="1">
      <alignment horizontal="center" vertical="center"/>
    </xf>
    <xf numFmtId="3" fontId="5" fillId="5" borderId="1" xfId="0" applyNumberFormat="1" applyFont="1" applyFill="1" applyBorder="1" applyAlignment="1">
      <alignment horizontal="center" vertical="center"/>
    </xf>
    <xf numFmtId="0" fontId="46" fillId="0" borderId="3" xfId="0" applyFont="1" applyBorder="1" applyAlignment="1">
      <alignment horizontal="center" vertical="center" wrapText="1"/>
    </xf>
    <xf numFmtId="4" fontId="8" fillId="0" borderId="1" xfId="5" quotePrefix="1" applyNumberFormat="1" applyFont="1" applyBorder="1" applyAlignment="1">
      <alignment horizontal="center" vertical="center"/>
    </xf>
    <xf numFmtId="0" fontId="8" fillId="0" borderId="1" xfId="1" applyFont="1" applyBorder="1" applyAlignment="1">
      <alignment horizontal="left" vertical="center" wrapText="1"/>
    </xf>
    <xf numFmtId="4" fontId="8" fillId="0" borderId="1" xfId="1" quotePrefix="1" applyNumberFormat="1" applyFont="1" applyBorder="1" applyAlignment="1">
      <alignment horizontal="center" vertical="center"/>
    </xf>
    <xf numFmtId="3" fontId="1" fillId="5" borderId="1" xfId="0" applyNumberFormat="1" applyFont="1" applyFill="1" applyBorder="1" applyAlignment="1">
      <alignment horizontal="center" vertical="center" wrapText="1"/>
    </xf>
    <xf numFmtId="3" fontId="8" fillId="0" borderId="1" xfId="5" quotePrefix="1" applyNumberFormat="1" applyFont="1" applyBorder="1" applyAlignment="1">
      <alignment horizontal="center" vertical="center"/>
    </xf>
    <xf numFmtId="3" fontId="47" fillId="4" borderId="1" xfId="0" applyNumberFormat="1" applyFont="1" applyFill="1" applyBorder="1" applyAlignment="1">
      <alignment horizontal="center" vertical="center" wrapText="1"/>
    </xf>
    <xf numFmtId="0" fontId="6" fillId="5" borderId="1" xfId="0" applyFont="1" applyFill="1" applyBorder="1" applyAlignment="1">
      <alignment horizontal="left" vertical="center" wrapText="1"/>
    </xf>
    <xf numFmtId="0" fontId="6" fillId="5" borderId="1" xfId="0" applyFont="1" applyFill="1" applyBorder="1" applyAlignment="1">
      <alignment horizontal="justify" vertical="center" wrapText="1"/>
    </xf>
    <xf numFmtId="3" fontId="6"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6"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0" fontId="47" fillId="0" borderId="1" xfId="0" applyFont="1" applyBorder="1" applyAlignment="1">
      <alignment horizontal="left" vertical="center" wrapText="1"/>
    </xf>
    <xf numFmtId="4" fontId="1"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xf>
    <xf numFmtId="0" fontId="1" fillId="4" borderId="1" xfId="0" applyFont="1" applyFill="1" applyBorder="1" applyAlignment="1" applyProtection="1">
      <alignment horizontal="center" vertical="center" wrapText="1"/>
      <protection locked="0"/>
    </xf>
    <xf numFmtId="164" fontId="1" fillId="4" borderId="1" xfId="0" applyNumberFormat="1" applyFont="1" applyFill="1" applyBorder="1" applyAlignment="1" applyProtection="1">
      <alignment horizontal="center" vertical="center" wrapText="1"/>
      <protection locked="0"/>
    </xf>
    <xf numFmtId="4" fontId="1" fillId="5" borderId="1" xfId="0" applyNumberFormat="1" applyFont="1" applyFill="1" applyBorder="1" applyAlignment="1">
      <alignment horizontal="center" vertical="center" wrapText="1"/>
    </xf>
    <xf numFmtId="4" fontId="5" fillId="5" borderId="1" xfId="0" applyNumberFormat="1" applyFont="1" applyFill="1" applyBorder="1" applyAlignment="1">
      <alignment horizontal="center" vertical="center"/>
    </xf>
    <xf numFmtId="3" fontId="1" fillId="4" borderId="1" xfId="0" applyNumberFormat="1" applyFont="1" applyFill="1" applyBorder="1" applyAlignment="1" applyProtection="1">
      <alignment horizontal="center" vertical="center" wrapText="1"/>
      <protection locked="0"/>
    </xf>
    <xf numFmtId="0" fontId="0" fillId="4" borderId="1" xfId="0" applyFill="1" applyBorder="1"/>
    <xf numFmtId="3" fontId="1" fillId="0" borderId="1" xfId="0" applyNumberFormat="1" applyFont="1" applyBorder="1" applyAlignment="1" applyProtection="1">
      <alignment horizontal="center" vertical="center" wrapText="1"/>
      <protection locked="0"/>
    </xf>
    <xf numFmtId="165" fontId="1" fillId="4" borderId="1" xfId="0" applyNumberFormat="1" applyFont="1" applyFill="1" applyBorder="1" applyAlignment="1" applyProtection="1">
      <alignment horizontal="center" vertical="center" wrapText="1"/>
      <protection locked="0"/>
    </xf>
    <xf numFmtId="4" fontId="6" fillId="0" borderId="1" xfId="0" applyNumberFormat="1" applyFont="1" applyBorder="1" applyAlignment="1">
      <alignment horizontal="center" vertical="center" wrapText="1"/>
    </xf>
    <xf numFmtId="0" fontId="6" fillId="4" borderId="1" xfId="0" applyFont="1" applyFill="1" applyBorder="1" applyAlignment="1" applyProtection="1">
      <alignment horizontal="center" vertical="center" wrapText="1"/>
      <protection locked="0"/>
    </xf>
    <xf numFmtId="164" fontId="6" fillId="4" borderId="1" xfId="0" applyNumberFormat="1" applyFont="1" applyFill="1" applyBorder="1" applyAlignment="1" applyProtection="1">
      <alignment horizontal="center" vertical="center" wrapText="1"/>
      <protection locked="0"/>
    </xf>
    <xf numFmtId="3" fontId="6" fillId="4" borderId="1" xfId="0" applyNumberFormat="1" applyFont="1" applyFill="1" applyBorder="1" applyAlignment="1" applyProtection="1">
      <alignment horizontal="center" vertical="center" wrapText="1"/>
      <protection locked="0"/>
    </xf>
    <xf numFmtId="4" fontId="5" fillId="0" borderId="1" xfId="0" applyNumberFormat="1" applyFont="1" applyBorder="1" applyAlignment="1">
      <alignment horizontal="center" vertical="center" wrapText="1"/>
    </xf>
    <xf numFmtId="3" fontId="8" fillId="4" borderId="1" xfId="0" quotePrefix="1" applyNumberFormat="1" applyFont="1" applyFill="1" applyBorder="1" applyAlignment="1" applyProtection="1">
      <alignment horizontal="center" vertical="center"/>
      <protection locked="0"/>
    </xf>
    <xf numFmtId="4" fontId="1" fillId="0" borderId="1" xfId="0" applyNumberFormat="1" applyFont="1" applyBorder="1" applyAlignment="1">
      <alignment horizontal="center" vertical="center"/>
    </xf>
    <xf numFmtId="3" fontId="12" fillId="4" borderId="1" xfId="0" applyNumberFormat="1" applyFont="1" applyFill="1" applyBorder="1" applyAlignment="1" applyProtection="1">
      <alignment horizontal="center" vertical="center" wrapText="1"/>
      <protection locked="0"/>
    </xf>
    <xf numFmtId="3" fontId="38" fillId="4" borderId="1" xfId="0" applyNumberFormat="1" applyFont="1" applyFill="1" applyBorder="1" applyAlignment="1" applyProtection="1">
      <alignment horizontal="center" vertical="center" wrapText="1"/>
      <protection locked="0"/>
    </xf>
    <xf numFmtId="0" fontId="40" fillId="4" borderId="1" xfId="0" applyFont="1" applyFill="1" applyBorder="1" applyAlignment="1" applyProtection="1">
      <alignment horizontal="center" vertical="center"/>
      <protection locked="0"/>
    </xf>
    <xf numFmtId="0" fontId="41" fillId="4" borderId="1" xfId="0" applyFont="1" applyFill="1" applyBorder="1" applyAlignment="1" applyProtection="1">
      <alignment horizontal="center" vertical="center"/>
      <protection locked="0"/>
    </xf>
    <xf numFmtId="3" fontId="40" fillId="4" borderId="1" xfId="0" applyNumberFormat="1" applyFont="1" applyFill="1" applyBorder="1" applyAlignment="1" applyProtection="1">
      <alignment horizontal="center" vertical="center" wrapText="1"/>
      <protection locked="0"/>
    </xf>
    <xf numFmtId="4" fontId="46" fillId="0" borderId="1" xfId="0" applyNumberFormat="1" applyFont="1" applyBorder="1" applyAlignment="1">
      <alignment horizontal="center" vertical="center" wrapText="1"/>
    </xf>
    <xf numFmtId="3" fontId="46" fillId="4" borderId="1" xfId="0" applyNumberFormat="1" applyFont="1" applyFill="1" applyBorder="1" applyAlignment="1" applyProtection="1">
      <alignment horizontal="center" vertical="center" wrapText="1"/>
      <protection locked="0"/>
    </xf>
    <xf numFmtId="165" fontId="46" fillId="4" borderId="1" xfId="0" applyNumberFormat="1" applyFont="1" applyFill="1" applyBorder="1" applyAlignment="1" applyProtection="1">
      <alignment horizontal="center" vertical="center" wrapText="1"/>
      <protection locked="0"/>
    </xf>
    <xf numFmtId="4" fontId="5" fillId="0" borderId="2" xfId="0" applyNumberFormat="1" applyFont="1" applyBorder="1" applyAlignment="1">
      <alignment horizontal="center" vertical="center"/>
    </xf>
    <xf numFmtId="4" fontId="6" fillId="0" borderId="5" xfId="0" applyNumberFormat="1" applyFont="1" applyBorder="1" applyAlignment="1">
      <alignment horizontal="center" vertical="center" wrapText="1"/>
    </xf>
    <xf numFmtId="3" fontId="6" fillId="0" borderId="5" xfId="0" applyNumberFormat="1" applyFont="1" applyBorder="1" applyAlignment="1">
      <alignment horizontal="center" vertical="center" wrapText="1"/>
    </xf>
    <xf numFmtId="3"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wrapText="1"/>
    </xf>
    <xf numFmtId="3" fontId="44" fillId="4" borderId="5" xfId="0" applyNumberFormat="1" applyFont="1" applyFill="1" applyBorder="1" applyAlignment="1" applyProtection="1">
      <alignment horizontal="center" vertical="center" wrapText="1"/>
      <protection locked="0"/>
    </xf>
    <xf numFmtId="165" fontId="44" fillId="4" borderId="5" xfId="0" applyNumberFormat="1" applyFont="1" applyFill="1" applyBorder="1" applyAlignment="1" applyProtection="1">
      <alignment horizontal="center" vertical="center" wrapText="1"/>
      <protection locked="0"/>
    </xf>
    <xf numFmtId="3" fontId="8" fillId="4" borderId="1" xfId="0" quotePrefix="1" applyNumberFormat="1" applyFont="1" applyFill="1" applyBorder="1" applyAlignment="1">
      <alignment horizontal="center" vertical="center"/>
    </xf>
    <xf numFmtId="3" fontId="12" fillId="4" borderId="1" xfId="0" applyNumberFormat="1" applyFont="1" applyFill="1" applyBorder="1" applyAlignment="1" applyProtection="1">
      <alignment horizontal="left" vertical="center" wrapText="1"/>
      <protection locked="0"/>
    </xf>
    <xf numFmtId="165" fontId="12" fillId="4" borderId="1" xfId="0" applyNumberFormat="1" applyFont="1" applyFill="1" applyBorder="1" applyAlignment="1" applyProtection="1">
      <alignment horizontal="center" vertical="center" wrapText="1"/>
      <protection locked="0"/>
    </xf>
    <xf numFmtId="0" fontId="0" fillId="3" borderId="1" xfId="0" applyFill="1" applyBorder="1"/>
    <xf numFmtId="0" fontId="2" fillId="0" borderId="0" xfId="0" applyFont="1"/>
    <xf numFmtId="0" fontId="2" fillId="0" borderId="0" xfId="0" applyFont="1"/>
    <xf numFmtId="0" fontId="6" fillId="0" borderId="18" xfId="1" applyFont="1" applyFill="1" applyBorder="1" applyAlignment="1">
      <alignment horizontal="center" vertical="center" wrapText="1"/>
    </xf>
    <xf numFmtId="0" fontId="1" fillId="0" borderId="1" xfId="0" applyFont="1" applyFill="1" applyBorder="1" applyAlignment="1">
      <alignment horizontal="justify" vertical="center" wrapText="1"/>
    </xf>
    <xf numFmtId="3" fontId="6" fillId="0" borderId="1" xfId="0" applyNumberFormat="1" applyFont="1" applyFill="1" applyBorder="1" applyAlignment="1">
      <alignment horizontal="center" vertical="center" wrapText="1"/>
    </xf>
    <xf numFmtId="3"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8" xfId="1" applyFont="1" applyBorder="1" applyAlignment="1">
      <alignment horizontal="center" vertical="center" wrapText="1"/>
    </xf>
    <xf numFmtId="0" fontId="6" fillId="5" borderId="1" xfId="0" applyFont="1" applyFill="1" applyBorder="1" applyAlignment="1" applyProtection="1">
      <alignment horizontal="left" vertical="center" wrapText="1"/>
    </xf>
    <xf numFmtId="0" fontId="6" fillId="0" borderId="1" xfId="2" applyFont="1" applyBorder="1" applyAlignment="1">
      <alignment vertical="center" wrapText="1"/>
    </xf>
    <xf numFmtId="0" fontId="6" fillId="5" borderId="1" xfId="2" applyFont="1" applyFill="1" applyBorder="1" applyAlignment="1" applyProtection="1">
      <alignment horizontal="left" vertical="center" wrapText="1"/>
    </xf>
    <xf numFmtId="0" fontId="14" fillId="7" borderId="1" xfId="0" applyFont="1" applyFill="1" applyBorder="1" applyAlignment="1">
      <alignment vertical="center" wrapText="1"/>
    </xf>
    <xf numFmtId="3" fontId="14" fillId="7" borderId="1" xfId="0" applyNumberFormat="1" applyFont="1" applyFill="1" applyBorder="1" applyAlignment="1">
      <alignment horizontal="center" vertical="center" wrapText="1"/>
    </xf>
    <xf numFmtId="0" fontId="6" fillId="0" borderId="1" xfId="1" applyFont="1" applyBorder="1" applyAlignment="1">
      <alignment horizontal="center" vertical="center" wrapText="1"/>
    </xf>
    <xf numFmtId="0" fontId="42" fillId="0" borderId="1" xfId="0" applyFont="1" applyBorder="1" applyAlignment="1">
      <alignment vertical="center" wrapText="1"/>
    </xf>
    <xf numFmtId="0" fontId="6" fillId="5" borderId="1" xfId="2" applyFont="1" applyFill="1" applyBorder="1" applyAlignment="1" applyProtection="1">
      <alignment vertical="center" wrapText="1"/>
    </xf>
    <xf numFmtId="0" fontId="42" fillId="0" borderId="1" xfId="6" applyFont="1" applyBorder="1" applyAlignment="1">
      <alignment horizontal="center" vertical="center" wrapText="1"/>
    </xf>
    <xf numFmtId="0" fontId="42" fillId="0" borderId="1" xfId="6" applyFont="1" applyBorder="1" applyAlignment="1">
      <alignment vertical="center" wrapText="1"/>
    </xf>
    <xf numFmtId="3" fontId="6" fillId="0" borderId="1" xfId="6" applyNumberFormat="1" applyFont="1" applyBorder="1" applyAlignment="1">
      <alignment horizontal="center" vertical="center" wrapText="1"/>
    </xf>
    <xf numFmtId="3" fontId="42" fillId="0" borderId="1" xfId="6" applyNumberFormat="1" applyFont="1" applyBorder="1" applyAlignment="1">
      <alignment horizontal="center" vertical="center" wrapText="1"/>
    </xf>
    <xf numFmtId="0" fontId="42" fillId="5" borderId="1" xfId="6" applyFont="1" applyFill="1" applyBorder="1" applyAlignment="1">
      <alignment vertical="center" wrapText="1"/>
    </xf>
    <xf numFmtId="0" fontId="6" fillId="0" borderId="1" xfId="6" applyFont="1" applyBorder="1" applyAlignment="1">
      <alignment vertical="center" wrapText="1"/>
    </xf>
    <xf numFmtId="0" fontId="42" fillId="0" borderId="1" xfId="6" applyFont="1" applyBorder="1" applyAlignment="1">
      <alignment horizontal="justify" vertical="center" wrapText="1"/>
    </xf>
    <xf numFmtId="0" fontId="42" fillId="30" borderId="1" xfId="6" applyFont="1" applyFill="1" applyBorder="1" applyAlignment="1">
      <alignment horizontal="justify" vertical="center" wrapText="1"/>
    </xf>
    <xf numFmtId="3" fontId="6" fillId="30" borderId="1" xfId="6" applyNumberFormat="1" applyFont="1" applyFill="1" applyBorder="1" applyAlignment="1">
      <alignment horizontal="center" vertical="center" wrapText="1"/>
    </xf>
    <xf numFmtId="0" fontId="1"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3" fontId="6" fillId="0" borderId="1" xfId="0" quotePrefix="1" applyNumberFormat="1" applyFont="1" applyBorder="1" applyAlignment="1">
      <alignment horizontal="center" vertical="center"/>
    </xf>
    <xf numFmtId="0" fontId="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1" xfId="0" applyFont="1" applyBorder="1" applyAlignment="1">
      <alignment horizontal="center" wrapText="1"/>
    </xf>
    <xf numFmtId="0" fontId="6" fillId="0" borderId="1" xfId="0" applyFont="1" applyBorder="1" applyAlignment="1" applyProtection="1">
      <alignment horizontal="justify" vertical="center" wrapText="1"/>
    </xf>
    <xf numFmtId="0" fontId="6" fillId="0" borderId="1" xfId="0" applyFont="1" applyBorder="1" applyAlignment="1" applyProtection="1">
      <alignment horizontal="left" vertical="center" wrapText="1"/>
    </xf>
    <xf numFmtId="0" fontId="1" fillId="0" borderId="1" xfId="0" applyFont="1" applyBorder="1" applyAlignment="1" applyProtection="1">
      <alignment horizontal="left" vertical="center" wrapText="1"/>
    </xf>
    <xf numFmtId="0" fontId="6" fillId="0" borderId="1" xfId="0" applyFont="1" applyFill="1" applyBorder="1" applyAlignment="1">
      <alignment horizontal="justify" vertical="center" wrapText="1"/>
    </xf>
    <xf numFmtId="3" fontId="6" fillId="0" borderId="3" xfId="0" applyNumberFormat="1" applyFont="1" applyBorder="1" applyAlignment="1">
      <alignment horizontal="center" vertical="center" wrapText="1"/>
    </xf>
    <xf numFmtId="3" fontId="6" fillId="0" borderId="19" xfId="0" applyNumberFormat="1" applyFont="1" applyBorder="1" applyAlignment="1">
      <alignment horizontal="center" vertical="center" wrapText="1"/>
    </xf>
    <xf numFmtId="0" fontId="6" fillId="0" borderId="1" xfId="0" applyFont="1" applyFill="1" applyBorder="1" applyAlignment="1" applyProtection="1">
      <alignment horizontal="justify" vertical="center" wrapText="1"/>
    </xf>
    <xf numFmtId="0" fontId="1" fillId="0" borderId="1" xfId="0" applyFont="1" applyBorder="1" applyAlignment="1">
      <alignment horizontal="left" vertical="center" wrapText="1"/>
    </xf>
    <xf numFmtId="3" fontId="6" fillId="0" borderId="18" xfId="1" applyNumberFormat="1" applyFont="1" applyBorder="1" applyAlignment="1">
      <alignment horizontal="center" vertical="center" wrapText="1"/>
    </xf>
    <xf numFmtId="0" fontId="46" fillId="5" borderId="1" xfId="0" applyFont="1" applyFill="1" applyBorder="1" applyAlignment="1">
      <alignment wrapText="1"/>
    </xf>
    <xf numFmtId="3" fontId="46" fillId="5" borderId="1" xfId="0" applyNumberFormat="1" applyFont="1" applyFill="1" applyBorder="1" applyAlignment="1">
      <alignment horizontal="center" wrapText="1"/>
    </xf>
    <xf numFmtId="0" fontId="46" fillId="0" borderId="1" xfId="0" applyFont="1" applyFill="1" applyBorder="1" applyAlignment="1">
      <alignment vertical="center" wrapText="1"/>
    </xf>
    <xf numFmtId="0" fontId="46" fillId="0" borderId="1" xfId="0" applyFont="1" applyFill="1" applyBorder="1" applyAlignment="1">
      <alignment horizontal="justify" vertical="center" wrapText="1"/>
    </xf>
    <xf numFmtId="0" fontId="46" fillId="0" borderId="1" xfId="0" applyFont="1" applyBorder="1" applyAlignment="1">
      <alignment horizontal="justify" vertical="center" wrapText="1"/>
    </xf>
    <xf numFmtId="0" fontId="6" fillId="7" borderId="1" xfId="0" applyFont="1" applyFill="1" applyBorder="1" applyAlignment="1">
      <alignment vertical="center" wrapText="1"/>
    </xf>
    <xf numFmtId="0" fontId="6" fillId="0" borderId="1" xfId="0" applyFont="1" applyBorder="1" applyAlignment="1">
      <alignment horizontal="justify" wrapText="1"/>
    </xf>
    <xf numFmtId="3" fontId="6" fillId="7" borderId="1" xfId="0" applyNumberFormat="1" applyFont="1" applyFill="1" applyBorder="1" applyAlignment="1">
      <alignment horizontal="center" vertical="center" wrapText="1"/>
    </xf>
    <xf numFmtId="0" fontId="6" fillId="0" borderId="1" xfId="0" applyFont="1" applyFill="1" applyBorder="1" applyAlignment="1">
      <alignment horizontal="justify" wrapText="1"/>
    </xf>
    <xf numFmtId="0" fontId="6" fillId="0" borderId="1" xfId="0" applyFont="1" applyFill="1" applyBorder="1" applyAlignment="1">
      <alignment horizontal="left" vertical="center" wrapText="1"/>
    </xf>
    <xf numFmtId="3" fontId="6" fillId="0" borderId="16" xfId="0" applyNumberFormat="1" applyFont="1" applyFill="1" applyBorder="1" applyAlignment="1">
      <alignment horizontal="center" vertical="center" wrapText="1"/>
    </xf>
    <xf numFmtId="0" fontId="6" fillId="5" borderId="1" xfId="0" applyFont="1" applyFill="1" applyBorder="1" applyAlignment="1">
      <alignment wrapText="1"/>
    </xf>
    <xf numFmtId="3" fontId="52" fillId="0" borderId="1" xfId="46" applyNumberFormat="1" applyFont="1" applyBorder="1" applyAlignment="1">
      <alignment horizontal="center" vertical="center" wrapText="1"/>
    </xf>
    <xf numFmtId="0" fontId="52" fillId="0" borderId="1" xfId="46" applyFont="1" applyBorder="1" applyAlignment="1">
      <alignment horizontal="center" vertical="center" wrapText="1"/>
    </xf>
    <xf numFmtId="0" fontId="6" fillId="0" borderId="1" xfId="0" applyFont="1" applyFill="1" applyBorder="1" applyAlignment="1" applyProtection="1">
      <alignment horizontal="left" vertical="center" wrapText="1"/>
    </xf>
    <xf numFmtId="0" fontId="6" fillId="0" borderId="1" xfId="61" applyFont="1" applyFill="1" applyBorder="1" applyAlignment="1" applyProtection="1">
      <alignment horizontal="left" vertical="top" wrapText="1"/>
    </xf>
    <xf numFmtId="0" fontId="0" fillId="0" borderId="1" xfId="0" applyBorder="1"/>
    <xf numFmtId="0" fontId="1" fillId="0" borderId="1" xfId="0" applyFont="1" applyFill="1" applyBorder="1" applyAlignment="1">
      <alignment horizontal="left" vertical="center" wrapText="1"/>
    </xf>
    <xf numFmtId="4" fontId="1" fillId="4" borderId="1" xfId="0" applyNumberFormat="1" applyFont="1" applyFill="1" applyBorder="1" applyAlignment="1">
      <alignment horizontal="center" vertical="center"/>
    </xf>
    <xf numFmtId="0" fontId="6" fillId="7" borderId="1" xfId="0" applyFont="1" applyFill="1" applyBorder="1" applyAlignment="1">
      <alignment horizontal="center" vertical="center" wrapText="1"/>
    </xf>
    <xf numFmtId="3" fontId="8" fillId="4" borderId="5" xfId="0" quotePrefix="1" applyNumberFormat="1" applyFont="1" applyFill="1" applyBorder="1" applyAlignment="1">
      <alignment horizontal="center" vertical="center"/>
    </xf>
    <xf numFmtId="4" fontId="1" fillId="0"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1" fillId="0" borderId="0" xfId="0" applyFont="1" applyAlignment="1" applyProtection="1">
      <alignment horizontal="left"/>
      <protection locked="0"/>
    </xf>
    <xf numFmtId="0" fontId="1" fillId="0" borderId="0" xfId="0" applyFont="1"/>
    <xf numFmtId="0" fontId="2" fillId="0" borderId="0" xfId="0" applyFont="1"/>
    <xf numFmtId="0" fontId="1" fillId="0" borderId="0" xfId="0" applyFont="1" applyAlignment="1" applyProtection="1">
      <alignment horizontal="left" vertical="center"/>
      <protection locked="0"/>
    </xf>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34" fillId="0" borderId="0" xfId="0" applyFont="1" applyAlignment="1">
      <alignment horizontal="left" vertical="center" wrapText="1"/>
    </xf>
    <xf numFmtId="0" fontId="35" fillId="0" borderId="0" xfId="0" applyFont="1" applyAlignment="1">
      <alignment horizontal="left" vertical="center" wrapText="1"/>
    </xf>
    <xf numFmtId="0" fontId="50" fillId="0" borderId="0" xfId="0" applyFont="1" applyAlignment="1">
      <alignment horizontal="left" vertical="center" wrapText="1"/>
    </xf>
    <xf numFmtId="0" fontId="6" fillId="0" borderId="0" xfId="0" applyFont="1" applyAlignment="1">
      <alignment horizontal="left" vertical="center" wrapText="1"/>
    </xf>
    <xf numFmtId="0" fontId="2" fillId="0" borderId="0" xfId="0" applyFont="1" applyAlignment="1">
      <alignment horizontal="left" vertical="center" wrapText="1"/>
    </xf>
    <xf numFmtId="0" fontId="9" fillId="0" borderId="0" xfId="0" applyFont="1" applyAlignment="1">
      <alignment horizontal="left" vertical="center" wrapText="1"/>
    </xf>
    <xf numFmtId="0" fontId="5" fillId="3" borderId="1" xfId="0" applyFont="1" applyFill="1" applyBorder="1" applyAlignment="1">
      <alignment horizontal="left" vertical="center" wrapText="1"/>
    </xf>
    <xf numFmtId="0" fontId="34" fillId="0" borderId="0" xfId="0" applyFont="1" applyAlignment="1">
      <alignment horizontal="left" vertical="center"/>
    </xf>
    <xf numFmtId="0" fontId="1" fillId="0" borderId="17" xfId="0" applyFont="1" applyBorder="1" applyAlignment="1" applyProtection="1">
      <alignment horizontal="left" vertical="center"/>
      <protection locked="0"/>
    </xf>
    <xf numFmtId="0" fontId="8" fillId="0" borderId="0" xfId="0" applyFont="1" applyAlignment="1">
      <alignment horizontal="left" vertical="center"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15" xfId="1" applyFont="1" applyFill="1" applyBorder="1" applyAlignment="1">
      <alignment horizontal="left" vertical="top" wrapText="1"/>
    </xf>
    <xf numFmtId="0" fontId="47" fillId="3" borderId="0" xfId="0" applyFont="1" applyFill="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3" xfId="1" applyFont="1" applyFill="1" applyBorder="1" applyAlignment="1">
      <alignment horizontal="left" vertical="center" wrapText="1"/>
    </xf>
    <xf numFmtId="0" fontId="8" fillId="3" borderId="4" xfId="1" applyFont="1" applyFill="1" applyBorder="1" applyAlignment="1">
      <alignment horizontal="left" vertical="center" wrapText="1"/>
    </xf>
    <xf numFmtId="0" fontId="8" fillId="3" borderId="15" xfId="1" applyFont="1" applyFill="1" applyBorder="1" applyAlignment="1">
      <alignment horizontal="left" vertical="center" wrapText="1"/>
    </xf>
    <xf numFmtId="0" fontId="5" fillId="3" borderId="17" xfId="0" applyFont="1" applyFill="1" applyBorder="1" applyAlignment="1">
      <alignment horizontal="left" vertical="center" wrapText="1"/>
    </xf>
    <xf numFmtId="0" fontId="6" fillId="5" borderId="0" xfId="0" applyFont="1" applyFill="1" applyAlignment="1">
      <alignment horizontal="center" vertical="center" wrapText="1"/>
    </xf>
  </cellXfs>
  <cellStyles count="62">
    <cellStyle name="20% - Accent1" xfId="9" xr:uid="{00000000-0005-0000-0000-000000000000}"/>
    <cellStyle name="20% - Accent2" xfId="10" xr:uid="{00000000-0005-0000-0000-000001000000}"/>
    <cellStyle name="20% - Accent3" xfId="11" xr:uid="{00000000-0005-0000-0000-000002000000}"/>
    <cellStyle name="20% - Accent4" xfId="12" xr:uid="{00000000-0005-0000-0000-000003000000}"/>
    <cellStyle name="20% - Accent5" xfId="13" xr:uid="{00000000-0005-0000-0000-000004000000}"/>
    <cellStyle name="20% - Accent6" xfId="14" xr:uid="{00000000-0005-0000-0000-000005000000}"/>
    <cellStyle name="20% - Accent6 2" xfId="15" xr:uid="{00000000-0005-0000-0000-000006000000}"/>
    <cellStyle name="40% - Accent1" xfId="16" xr:uid="{00000000-0005-0000-0000-000007000000}"/>
    <cellStyle name="40% - Accent2" xfId="17" xr:uid="{00000000-0005-0000-0000-000008000000}"/>
    <cellStyle name="40% - Accent3" xfId="18" xr:uid="{00000000-0005-0000-0000-000009000000}"/>
    <cellStyle name="40% - Accent4" xfId="19" xr:uid="{00000000-0005-0000-0000-00000A000000}"/>
    <cellStyle name="40% - Accent5" xfId="20" xr:uid="{00000000-0005-0000-0000-00000B000000}"/>
    <cellStyle name="40% - Accent6" xfId="21" xr:uid="{00000000-0005-0000-0000-00000C000000}"/>
    <cellStyle name="60% - Accent1" xfId="22" xr:uid="{00000000-0005-0000-0000-00000D000000}"/>
    <cellStyle name="60% - Accent2" xfId="23" xr:uid="{00000000-0005-0000-0000-00000E000000}"/>
    <cellStyle name="60% - Accent3" xfId="24" xr:uid="{00000000-0005-0000-0000-00000F000000}"/>
    <cellStyle name="60% - Accent4" xfId="25" xr:uid="{00000000-0005-0000-0000-000010000000}"/>
    <cellStyle name="60% - Accent5" xfId="26" xr:uid="{00000000-0005-0000-0000-000011000000}"/>
    <cellStyle name="60% - Accent6" xfId="27" xr:uid="{00000000-0005-0000-0000-000012000000}"/>
    <cellStyle name="Accent1" xfId="28" xr:uid="{00000000-0005-0000-0000-000013000000}"/>
    <cellStyle name="Accent2" xfId="29" xr:uid="{00000000-0005-0000-0000-000014000000}"/>
    <cellStyle name="Accent3" xfId="30" xr:uid="{00000000-0005-0000-0000-000015000000}"/>
    <cellStyle name="Accent4" xfId="31" xr:uid="{00000000-0005-0000-0000-000016000000}"/>
    <cellStyle name="Accent5" xfId="32" xr:uid="{00000000-0005-0000-0000-000017000000}"/>
    <cellStyle name="Accent6" xfId="33" xr:uid="{00000000-0005-0000-0000-000018000000}"/>
    <cellStyle name="Bad" xfId="34" xr:uid="{00000000-0005-0000-0000-000019000000}"/>
    <cellStyle name="Calculation" xfId="35" xr:uid="{00000000-0005-0000-0000-00001A000000}"/>
    <cellStyle name="Check Cell" xfId="36" xr:uid="{00000000-0005-0000-0000-00001B000000}"/>
    <cellStyle name="Explanatory Text" xfId="37" xr:uid="{00000000-0005-0000-0000-00001C000000}"/>
    <cellStyle name="Good" xfId="38" xr:uid="{00000000-0005-0000-0000-00001D000000}"/>
    <cellStyle name="Heading 1" xfId="39" xr:uid="{00000000-0005-0000-0000-00001E000000}"/>
    <cellStyle name="Heading 2" xfId="40" xr:uid="{00000000-0005-0000-0000-00001F000000}"/>
    <cellStyle name="Heading 3" xfId="41" xr:uid="{00000000-0005-0000-0000-000020000000}"/>
    <cellStyle name="Heading 4" xfId="42" xr:uid="{00000000-0005-0000-0000-000021000000}"/>
    <cellStyle name="Input" xfId="43" xr:uid="{00000000-0005-0000-0000-000022000000}"/>
    <cellStyle name="Input 2" xfId="44" xr:uid="{00000000-0005-0000-0000-000023000000}"/>
    <cellStyle name="Linked Cell" xfId="45" xr:uid="{00000000-0005-0000-0000-000024000000}"/>
    <cellStyle name="Navadno" xfId="0" builtinId="0"/>
    <cellStyle name="Navadno 2" xfId="1" xr:uid="{00000000-0005-0000-0000-000026000000}"/>
    <cellStyle name="Navadno 2 2" xfId="46" xr:uid="{00000000-0005-0000-0000-000027000000}"/>
    <cellStyle name="Navadno 2 3" xfId="8" xr:uid="{00000000-0005-0000-0000-000028000000}"/>
    <cellStyle name="Navadno 3" xfId="6" xr:uid="{00000000-0005-0000-0000-000029000000}"/>
    <cellStyle name="Navadno 3 2" xfId="47" xr:uid="{00000000-0005-0000-0000-00002A000000}"/>
    <cellStyle name="Navadno 4" xfId="5" xr:uid="{00000000-0005-0000-0000-00002B000000}"/>
    <cellStyle name="Navadno 5" xfId="48" xr:uid="{00000000-0005-0000-0000-00002C000000}"/>
    <cellStyle name="Navadno 5 2" xfId="49" xr:uid="{00000000-0005-0000-0000-00002D000000}"/>
    <cellStyle name="Navadno 5 3" xfId="50" xr:uid="{00000000-0005-0000-0000-00002E000000}"/>
    <cellStyle name="Navadno 5 4" xfId="51" xr:uid="{00000000-0005-0000-0000-00002F000000}"/>
    <cellStyle name="Navadno 6" xfId="3" xr:uid="{00000000-0005-0000-0000-000030000000}"/>
    <cellStyle name="Navadno_List1" xfId="61" xr:uid="{00000000-0005-0000-0000-000031000000}"/>
    <cellStyle name="Neutral" xfId="52" xr:uid="{00000000-0005-0000-0000-000032000000}"/>
    <cellStyle name="Normal 2" xfId="7" xr:uid="{00000000-0005-0000-0000-000033000000}"/>
    <cellStyle name="Normal 2 2" xfId="53" xr:uid="{00000000-0005-0000-0000-000034000000}"/>
    <cellStyle name="Normal_renata - vse-MLEKO-IN-MLECNI" xfId="2" xr:uid="{00000000-0005-0000-0000-000035000000}"/>
    <cellStyle name="Note" xfId="54" xr:uid="{00000000-0005-0000-0000-000036000000}"/>
    <cellStyle name="Note 2" xfId="55" xr:uid="{00000000-0005-0000-0000-000037000000}"/>
    <cellStyle name="Output" xfId="56" xr:uid="{00000000-0005-0000-0000-000038000000}"/>
    <cellStyle name="S10" xfId="57" xr:uid="{00000000-0005-0000-0000-000039000000}"/>
    <cellStyle name="Title" xfId="58" xr:uid="{00000000-0005-0000-0000-00003A000000}"/>
    <cellStyle name="Total" xfId="59" xr:uid="{00000000-0005-0000-0000-00003B000000}"/>
    <cellStyle name="Valuta 2" xfId="4" xr:uid="{00000000-0005-0000-0000-00003C000000}"/>
    <cellStyle name="Warning Text" xfId="60" xr:uid="{00000000-0005-0000-0000-00003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6"/>
  <sheetViews>
    <sheetView view="pageBreakPreview" topLeftCell="A29" zoomScale="60" zoomScaleNormal="100" workbookViewId="0">
      <selection activeCell="O68" sqref="O68"/>
    </sheetView>
  </sheetViews>
  <sheetFormatPr defaultRowHeight="14.25"/>
  <cols>
    <col min="2" max="2" width="37.875" customWidth="1"/>
    <col min="10" max="10" width="13.5" bestFit="1" customWidth="1"/>
  </cols>
  <sheetData>
    <row r="1" spans="1:10" ht="10.9" customHeight="1">
      <c r="A1" s="187"/>
      <c r="B1" s="187"/>
      <c r="C1" s="187"/>
      <c r="D1" s="1"/>
      <c r="E1" s="2"/>
      <c r="F1" s="188" t="s">
        <v>118</v>
      </c>
      <c r="G1" s="189"/>
      <c r="H1" s="189"/>
      <c r="I1" s="189"/>
      <c r="J1" s="189"/>
    </row>
    <row r="2" spans="1:10">
      <c r="A2" s="190" t="s">
        <v>0</v>
      </c>
      <c r="B2" s="190"/>
      <c r="C2" s="190"/>
      <c r="D2" s="190"/>
      <c r="E2" s="190"/>
      <c r="F2" s="190"/>
      <c r="G2" s="190"/>
      <c r="H2" s="190"/>
      <c r="I2" s="190"/>
      <c r="J2" s="190"/>
    </row>
    <row r="3" spans="1:10" ht="45">
      <c r="A3" s="4" t="s">
        <v>1</v>
      </c>
      <c r="B3" s="4" t="s">
        <v>2</v>
      </c>
      <c r="C3" s="5" t="s">
        <v>3</v>
      </c>
      <c r="D3" s="5" t="s">
        <v>4</v>
      </c>
      <c r="E3" s="6" t="s">
        <v>5</v>
      </c>
      <c r="F3" s="6" t="s">
        <v>6</v>
      </c>
      <c r="G3" s="6" t="s">
        <v>7</v>
      </c>
      <c r="H3" s="6" t="s">
        <v>8</v>
      </c>
      <c r="I3" s="6" t="s">
        <v>9</v>
      </c>
      <c r="J3" s="32" t="s">
        <v>10</v>
      </c>
    </row>
    <row r="4" spans="1:10" ht="22.5">
      <c r="A4" s="7">
        <v>1</v>
      </c>
      <c r="B4" s="7">
        <v>2</v>
      </c>
      <c r="C4" s="8">
        <v>3</v>
      </c>
      <c r="D4" s="8">
        <v>4</v>
      </c>
      <c r="E4" s="8">
        <v>5</v>
      </c>
      <c r="F4" s="8">
        <v>6</v>
      </c>
      <c r="G4" s="9" t="s">
        <v>11</v>
      </c>
      <c r="H4" s="8" t="s">
        <v>12</v>
      </c>
      <c r="I4" s="9" t="s">
        <v>13</v>
      </c>
      <c r="J4" s="33">
        <v>10</v>
      </c>
    </row>
    <row r="5" spans="1:10" ht="14.45" customHeight="1">
      <c r="A5" s="191" t="s">
        <v>68</v>
      </c>
      <c r="B5" s="192"/>
      <c r="C5" s="192"/>
      <c r="D5" s="192"/>
      <c r="E5" s="192"/>
      <c r="F5" s="192"/>
      <c r="G5" s="192"/>
      <c r="H5" s="192"/>
      <c r="I5" s="192"/>
      <c r="J5" s="192"/>
    </row>
    <row r="6" spans="1:10" ht="27">
      <c r="A6" s="123">
        <v>1</v>
      </c>
      <c r="B6" s="124" t="s">
        <v>119</v>
      </c>
      <c r="C6" s="125">
        <v>20000</v>
      </c>
      <c r="D6" s="161" t="s">
        <v>14</v>
      </c>
      <c r="E6" s="87"/>
      <c r="F6" s="88"/>
      <c r="G6" s="84">
        <f t="shared" ref="G6" si="0">C6*ROUND(F6, 4)</f>
        <v>0</v>
      </c>
      <c r="H6" s="84">
        <f t="shared" ref="H6" si="1">G6*0.095</f>
        <v>0</v>
      </c>
      <c r="I6" s="84">
        <f t="shared" ref="I6" si="2">G6+H6</f>
        <v>0</v>
      </c>
      <c r="J6" s="74" t="s">
        <v>112</v>
      </c>
    </row>
    <row r="7" spans="1:10">
      <c r="A7" s="123">
        <v>2</v>
      </c>
      <c r="B7" s="124" t="s">
        <v>120</v>
      </c>
      <c r="C7" s="125">
        <v>900</v>
      </c>
      <c r="D7" s="161" t="s">
        <v>14</v>
      </c>
      <c r="E7" s="87"/>
      <c r="F7" s="88"/>
      <c r="G7" s="84">
        <f t="shared" ref="G7:G21" si="3">C7*ROUND(F7, 4)</f>
        <v>0</v>
      </c>
      <c r="H7" s="84">
        <f t="shared" ref="H7:H21" si="4">G7*0.095</f>
        <v>0</v>
      </c>
      <c r="I7" s="84">
        <f t="shared" ref="I7:I21" si="5">G7+H7</f>
        <v>0</v>
      </c>
      <c r="J7" s="74" t="s">
        <v>112</v>
      </c>
    </row>
    <row r="8" spans="1:10" ht="27">
      <c r="A8" s="123">
        <v>3</v>
      </c>
      <c r="B8" s="14" t="s">
        <v>121</v>
      </c>
      <c r="C8" s="126">
        <v>1000</v>
      </c>
      <c r="D8" s="11" t="s">
        <v>17</v>
      </c>
      <c r="E8" s="87"/>
      <c r="F8" s="88"/>
      <c r="G8" s="84">
        <f t="shared" si="3"/>
        <v>0</v>
      </c>
      <c r="H8" s="84">
        <f t="shared" si="4"/>
        <v>0</v>
      </c>
      <c r="I8" s="84">
        <f t="shared" si="5"/>
        <v>0</v>
      </c>
      <c r="J8" s="74" t="s">
        <v>112</v>
      </c>
    </row>
    <row r="9" spans="1:10" ht="27">
      <c r="A9" s="123">
        <v>4</v>
      </c>
      <c r="B9" s="14" t="s">
        <v>122</v>
      </c>
      <c r="C9" s="126">
        <v>600</v>
      </c>
      <c r="D9" s="11" t="s">
        <v>17</v>
      </c>
      <c r="E9" s="87"/>
      <c r="F9" s="88"/>
      <c r="G9" s="84">
        <f t="shared" si="3"/>
        <v>0</v>
      </c>
      <c r="H9" s="84">
        <f t="shared" si="4"/>
        <v>0</v>
      </c>
      <c r="I9" s="84">
        <f t="shared" si="5"/>
        <v>0</v>
      </c>
      <c r="J9" s="74" t="s">
        <v>112</v>
      </c>
    </row>
    <row r="10" spans="1:10">
      <c r="A10" s="123">
        <v>5</v>
      </c>
      <c r="B10" s="14" t="s">
        <v>123</v>
      </c>
      <c r="C10" s="126">
        <v>3000</v>
      </c>
      <c r="D10" s="11" t="s">
        <v>17</v>
      </c>
      <c r="E10" s="87"/>
      <c r="F10" s="88"/>
      <c r="G10" s="84">
        <f t="shared" si="3"/>
        <v>0</v>
      </c>
      <c r="H10" s="84">
        <f t="shared" si="4"/>
        <v>0</v>
      </c>
      <c r="I10" s="84">
        <f t="shared" si="5"/>
        <v>0</v>
      </c>
      <c r="J10" s="74" t="s">
        <v>112</v>
      </c>
    </row>
    <row r="11" spans="1:10">
      <c r="A11" s="123">
        <v>6</v>
      </c>
      <c r="B11" s="14" t="s">
        <v>124</v>
      </c>
      <c r="C11" s="126">
        <v>2000</v>
      </c>
      <c r="D11" s="11" t="s">
        <v>17</v>
      </c>
      <c r="E11" s="87"/>
      <c r="F11" s="88"/>
      <c r="G11" s="84">
        <f t="shared" si="3"/>
        <v>0</v>
      </c>
      <c r="H11" s="84">
        <f t="shared" si="4"/>
        <v>0</v>
      </c>
      <c r="I11" s="84">
        <f t="shared" si="5"/>
        <v>0</v>
      </c>
      <c r="J11" s="74" t="s">
        <v>112</v>
      </c>
    </row>
    <row r="12" spans="1:10" ht="27">
      <c r="A12" s="123">
        <v>7</v>
      </c>
      <c r="B12" s="14" t="s">
        <v>125</v>
      </c>
      <c r="C12" s="126">
        <v>3000</v>
      </c>
      <c r="D12" s="11" t="s">
        <v>17</v>
      </c>
      <c r="E12" s="87"/>
      <c r="F12" s="88"/>
      <c r="G12" s="84">
        <f t="shared" si="3"/>
        <v>0</v>
      </c>
      <c r="H12" s="84">
        <f t="shared" si="4"/>
        <v>0</v>
      </c>
      <c r="I12" s="84">
        <f t="shared" si="5"/>
        <v>0</v>
      </c>
      <c r="J12" s="74" t="s">
        <v>112</v>
      </c>
    </row>
    <row r="13" spans="1:10" ht="27">
      <c r="A13" s="123">
        <v>8</v>
      </c>
      <c r="B13" s="127" t="s">
        <v>126</v>
      </c>
      <c r="C13" s="126">
        <v>1000</v>
      </c>
      <c r="D13" s="11" t="s">
        <v>17</v>
      </c>
      <c r="E13" s="87"/>
      <c r="F13" s="88"/>
      <c r="G13" s="84">
        <f t="shared" si="3"/>
        <v>0</v>
      </c>
      <c r="H13" s="84">
        <f t="shared" si="4"/>
        <v>0</v>
      </c>
      <c r="I13" s="84">
        <f t="shared" si="5"/>
        <v>0</v>
      </c>
      <c r="J13" s="74" t="s">
        <v>112</v>
      </c>
    </row>
    <row r="14" spans="1:10" ht="27">
      <c r="A14" s="123">
        <v>9</v>
      </c>
      <c r="B14" s="127" t="s">
        <v>127</v>
      </c>
      <c r="C14" s="126">
        <v>1000</v>
      </c>
      <c r="D14" s="11" t="s">
        <v>17</v>
      </c>
      <c r="E14" s="87"/>
      <c r="F14" s="88"/>
      <c r="G14" s="84">
        <f t="shared" si="3"/>
        <v>0</v>
      </c>
      <c r="H14" s="84">
        <f t="shared" si="4"/>
        <v>0</v>
      </c>
      <c r="I14" s="84">
        <f t="shared" si="5"/>
        <v>0</v>
      </c>
      <c r="J14" s="74" t="s">
        <v>112</v>
      </c>
    </row>
    <row r="15" spans="1:10" ht="27">
      <c r="A15" s="123">
        <v>10</v>
      </c>
      <c r="B15" s="14" t="s">
        <v>128</v>
      </c>
      <c r="C15" s="126">
        <v>800</v>
      </c>
      <c r="D15" s="11" t="s">
        <v>17</v>
      </c>
      <c r="E15" s="87"/>
      <c r="F15" s="88"/>
      <c r="G15" s="84">
        <f t="shared" si="3"/>
        <v>0</v>
      </c>
      <c r="H15" s="84">
        <f t="shared" si="4"/>
        <v>0</v>
      </c>
      <c r="I15" s="84">
        <f t="shared" si="5"/>
        <v>0</v>
      </c>
      <c r="J15" s="74" t="s">
        <v>112</v>
      </c>
    </row>
    <row r="16" spans="1:10" ht="27">
      <c r="A16" s="123">
        <v>11</v>
      </c>
      <c r="B16" s="14" t="s">
        <v>129</v>
      </c>
      <c r="C16" s="126">
        <v>2000</v>
      </c>
      <c r="D16" s="11" t="s">
        <v>17</v>
      </c>
      <c r="E16" s="87"/>
      <c r="F16" s="88"/>
      <c r="G16" s="84">
        <f t="shared" si="3"/>
        <v>0</v>
      </c>
      <c r="H16" s="84">
        <f t="shared" si="4"/>
        <v>0</v>
      </c>
      <c r="I16" s="84">
        <f t="shared" si="5"/>
        <v>0</v>
      </c>
      <c r="J16" s="74" t="s">
        <v>112</v>
      </c>
    </row>
    <row r="17" spans="1:14" ht="27">
      <c r="A17" s="123">
        <v>12</v>
      </c>
      <c r="B17" s="124" t="s">
        <v>130</v>
      </c>
      <c r="C17" s="126">
        <v>2000</v>
      </c>
      <c r="D17" s="11" t="s">
        <v>17</v>
      </c>
      <c r="E17" s="87"/>
      <c r="F17" s="88"/>
      <c r="G17" s="84">
        <f t="shared" si="3"/>
        <v>0</v>
      </c>
      <c r="H17" s="84">
        <f t="shared" si="4"/>
        <v>0</v>
      </c>
      <c r="I17" s="84">
        <f t="shared" si="5"/>
        <v>0</v>
      </c>
      <c r="J17" s="74" t="s">
        <v>112</v>
      </c>
    </row>
    <row r="18" spans="1:14" ht="27">
      <c r="A18" s="123">
        <v>13</v>
      </c>
      <c r="B18" s="14" t="s">
        <v>131</v>
      </c>
      <c r="C18" s="126">
        <v>1200</v>
      </c>
      <c r="D18" s="11" t="s">
        <v>17</v>
      </c>
      <c r="E18" s="87"/>
      <c r="F18" s="88"/>
      <c r="G18" s="84">
        <f t="shared" si="3"/>
        <v>0</v>
      </c>
      <c r="H18" s="84">
        <f t="shared" si="4"/>
        <v>0</v>
      </c>
      <c r="I18" s="84">
        <f t="shared" si="5"/>
        <v>0</v>
      </c>
      <c r="J18" s="74" t="s">
        <v>112</v>
      </c>
    </row>
    <row r="19" spans="1:14" ht="40.5">
      <c r="A19" s="123">
        <v>14</v>
      </c>
      <c r="B19" s="14" t="s">
        <v>132</v>
      </c>
      <c r="C19" s="79">
        <v>200</v>
      </c>
      <c r="D19" s="11" t="s">
        <v>17</v>
      </c>
      <c r="E19" s="87"/>
      <c r="F19" s="88"/>
      <c r="G19" s="84">
        <f t="shared" si="3"/>
        <v>0</v>
      </c>
      <c r="H19" s="84">
        <f t="shared" si="4"/>
        <v>0</v>
      </c>
      <c r="I19" s="84">
        <f t="shared" si="5"/>
        <v>0</v>
      </c>
      <c r="J19" s="74" t="s">
        <v>112</v>
      </c>
    </row>
    <row r="20" spans="1:14" ht="40.5">
      <c r="A20" s="123">
        <v>15</v>
      </c>
      <c r="B20" s="14" t="s">
        <v>133</v>
      </c>
      <c r="C20" s="126">
        <v>400</v>
      </c>
      <c r="D20" s="11" t="s">
        <v>17</v>
      </c>
      <c r="E20" s="87"/>
      <c r="F20" s="88"/>
      <c r="G20" s="84">
        <f t="shared" si="3"/>
        <v>0</v>
      </c>
      <c r="H20" s="84">
        <f t="shared" si="4"/>
        <v>0</v>
      </c>
      <c r="I20" s="84">
        <f t="shared" si="5"/>
        <v>0</v>
      </c>
      <c r="J20" s="74" t="s">
        <v>112</v>
      </c>
    </row>
    <row r="21" spans="1:14" ht="27">
      <c r="A21" s="123">
        <v>16</v>
      </c>
      <c r="B21" s="14" t="s">
        <v>134</v>
      </c>
      <c r="C21" s="126">
        <v>1000</v>
      </c>
      <c r="D21" s="11" t="s">
        <v>14</v>
      </c>
      <c r="E21" s="87"/>
      <c r="F21" s="88"/>
      <c r="G21" s="84">
        <f t="shared" si="3"/>
        <v>0</v>
      </c>
      <c r="H21" s="84">
        <f t="shared" si="4"/>
        <v>0</v>
      </c>
      <c r="I21" s="84">
        <f t="shared" si="5"/>
        <v>0</v>
      </c>
      <c r="J21" s="74" t="s">
        <v>112</v>
      </c>
    </row>
    <row r="22" spans="1:14">
      <c r="A22" s="14"/>
      <c r="B22" s="15" t="s">
        <v>16</v>
      </c>
      <c r="C22" s="16" t="s">
        <v>15</v>
      </c>
      <c r="D22" s="16" t="s">
        <v>15</v>
      </c>
      <c r="E22" s="16" t="s">
        <v>15</v>
      </c>
      <c r="F22" s="17" t="s">
        <v>15</v>
      </c>
      <c r="G22" s="85">
        <f ca="1">G6:G22</f>
        <v>0</v>
      </c>
      <c r="H22" s="85">
        <f>SUM(H6:H21)</f>
        <v>0</v>
      </c>
      <c r="I22" s="85">
        <f>SUM(I6:I21)</f>
        <v>0</v>
      </c>
      <c r="J22" s="86">
        <f>SUM(J6:J9)</f>
        <v>0</v>
      </c>
    </row>
    <row r="23" spans="1:14">
      <c r="A23" s="185" t="s">
        <v>778</v>
      </c>
      <c r="B23" s="186"/>
      <c r="C23" s="186"/>
      <c r="D23" s="186"/>
      <c r="E23" s="186"/>
      <c r="F23" s="186"/>
      <c r="G23" s="186"/>
      <c r="H23" s="186"/>
      <c r="I23" s="186"/>
      <c r="J23" s="186"/>
      <c r="N23" s="31"/>
    </row>
    <row r="24" spans="1:14" ht="27">
      <c r="A24" s="128">
        <v>1</v>
      </c>
      <c r="B24" s="127" t="s">
        <v>135</v>
      </c>
      <c r="C24" s="126">
        <v>600</v>
      </c>
      <c r="D24" s="161" t="s">
        <v>14</v>
      </c>
      <c r="E24" s="87"/>
      <c r="F24" s="88"/>
      <c r="G24" s="89">
        <f t="shared" ref="G24" si="6">C24*ROUND(F24, 4)</f>
        <v>0</v>
      </c>
      <c r="H24" s="89">
        <f t="shared" ref="H24" si="7">G24*0.095</f>
        <v>0</v>
      </c>
      <c r="I24" s="89">
        <f t="shared" ref="I24:I58" si="8">G24+H24</f>
        <v>0</v>
      </c>
      <c r="J24" s="91"/>
    </row>
    <row r="25" spans="1:14" ht="27">
      <c r="A25" s="128">
        <v>2</v>
      </c>
      <c r="B25" s="127" t="s">
        <v>136</v>
      </c>
      <c r="C25" s="126">
        <v>100</v>
      </c>
      <c r="D25" s="161" t="s">
        <v>14</v>
      </c>
      <c r="E25" s="87"/>
      <c r="F25" s="88"/>
      <c r="G25" s="89">
        <f t="shared" ref="G25:G55" si="9">C25*ROUND(F25, 4)</f>
        <v>0</v>
      </c>
      <c r="H25" s="89">
        <f t="shared" ref="H25:H55" si="10">G25*0.095</f>
        <v>0</v>
      </c>
      <c r="I25" s="89">
        <f t="shared" ref="I25:I55" si="11">G25+H25</f>
        <v>0</v>
      </c>
      <c r="J25" s="91"/>
    </row>
    <row r="26" spans="1:14" ht="27">
      <c r="A26" s="128">
        <v>3</v>
      </c>
      <c r="B26" s="127" t="s">
        <v>137</v>
      </c>
      <c r="C26" s="126">
        <v>200</v>
      </c>
      <c r="D26" s="161" t="s">
        <v>14</v>
      </c>
      <c r="E26" s="87"/>
      <c r="F26" s="88"/>
      <c r="G26" s="89">
        <f t="shared" si="9"/>
        <v>0</v>
      </c>
      <c r="H26" s="89">
        <f t="shared" si="10"/>
        <v>0</v>
      </c>
      <c r="I26" s="89">
        <f t="shared" si="11"/>
        <v>0</v>
      </c>
      <c r="J26" s="91"/>
    </row>
    <row r="27" spans="1:14" ht="27">
      <c r="A27" s="128">
        <v>4</v>
      </c>
      <c r="B27" s="127" t="s">
        <v>138</v>
      </c>
      <c r="C27" s="126">
        <v>2000</v>
      </c>
      <c r="D27" s="161" t="s">
        <v>14</v>
      </c>
      <c r="E27" s="87"/>
      <c r="F27" s="88"/>
      <c r="G27" s="89">
        <f t="shared" si="9"/>
        <v>0</v>
      </c>
      <c r="H27" s="89">
        <f t="shared" si="10"/>
        <v>0</v>
      </c>
      <c r="I27" s="89">
        <f t="shared" si="11"/>
        <v>0</v>
      </c>
      <c r="J27" s="91"/>
    </row>
    <row r="28" spans="1:14" ht="27">
      <c r="A28" s="128">
        <v>5</v>
      </c>
      <c r="B28" s="127" t="s">
        <v>139</v>
      </c>
      <c r="C28" s="126">
        <v>200</v>
      </c>
      <c r="D28" s="126" t="s">
        <v>14</v>
      </c>
      <c r="E28" s="87"/>
      <c r="F28" s="88"/>
      <c r="G28" s="89">
        <f t="shared" si="9"/>
        <v>0</v>
      </c>
      <c r="H28" s="89">
        <f t="shared" si="10"/>
        <v>0</v>
      </c>
      <c r="I28" s="89">
        <f t="shared" si="11"/>
        <v>0</v>
      </c>
      <c r="J28" s="13"/>
    </row>
    <row r="29" spans="1:14">
      <c r="A29" s="128">
        <v>6</v>
      </c>
      <c r="B29" s="127" t="s">
        <v>140</v>
      </c>
      <c r="C29" s="126">
        <v>60</v>
      </c>
      <c r="D29" s="126" t="s">
        <v>17</v>
      </c>
      <c r="E29" s="87"/>
      <c r="F29" s="88"/>
      <c r="G29" s="89">
        <f t="shared" si="9"/>
        <v>0</v>
      </c>
      <c r="H29" s="89">
        <f t="shared" si="10"/>
        <v>0</v>
      </c>
      <c r="I29" s="89">
        <f t="shared" si="11"/>
        <v>0</v>
      </c>
      <c r="J29" s="92"/>
    </row>
    <row r="30" spans="1:14" ht="27">
      <c r="A30" s="128">
        <v>7</v>
      </c>
      <c r="B30" s="127" t="s">
        <v>141</v>
      </c>
      <c r="C30" s="126">
        <v>60</v>
      </c>
      <c r="D30" s="126" t="s">
        <v>17</v>
      </c>
      <c r="E30" s="87"/>
      <c r="F30" s="88"/>
      <c r="G30" s="89">
        <f t="shared" si="9"/>
        <v>0</v>
      </c>
      <c r="H30" s="89">
        <f t="shared" si="10"/>
        <v>0</v>
      </c>
      <c r="I30" s="89">
        <f t="shared" si="11"/>
        <v>0</v>
      </c>
      <c r="J30" s="13"/>
    </row>
    <row r="31" spans="1:14" ht="27">
      <c r="A31" s="128">
        <v>8</v>
      </c>
      <c r="B31" s="127" t="s">
        <v>142</v>
      </c>
      <c r="C31" s="126">
        <v>40</v>
      </c>
      <c r="D31" s="126" t="s">
        <v>17</v>
      </c>
      <c r="E31" s="87"/>
      <c r="F31" s="88"/>
      <c r="G31" s="89">
        <f t="shared" si="9"/>
        <v>0</v>
      </c>
      <c r="H31" s="89">
        <f t="shared" si="10"/>
        <v>0</v>
      </c>
      <c r="I31" s="89">
        <f t="shared" si="11"/>
        <v>0</v>
      </c>
      <c r="J31" s="13"/>
    </row>
    <row r="32" spans="1:14" ht="27">
      <c r="A32" s="128">
        <v>9</v>
      </c>
      <c r="B32" s="127" t="s">
        <v>143</v>
      </c>
      <c r="C32" s="126">
        <v>400</v>
      </c>
      <c r="D32" s="126" t="s">
        <v>17</v>
      </c>
      <c r="E32" s="87"/>
      <c r="F32" s="88"/>
      <c r="G32" s="89">
        <f t="shared" si="9"/>
        <v>0</v>
      </c>
      <c r="H32" s="89">
        <f t="shared" si="10"/>
        <v>0</v>
      </c>
      <c r="I32" s="89">
        <f t="shared" si="11"/>
        <v>0</v>
      </c>
      <c r="J32" s="91"/>
    </row>
    <row r="33" spans="1:10" ht="27">
      <c r="A33" s="128">
        <v>10</v>
      </c>
      <c r="B33" s="127" t="s">
        <v>144</v>
      </c>
      <c r="C33" s="126">
        <v>600</v>
      </c>
      <c r="D33" s="126" t="s">
        <v>17</v>
      </c>
      <c r="E33" s="87"/>
      <c r="F33" s="88"/>
      <c r="G33" s="89">
        <f t="shared" si="9"/>
        <v>0</v>
      </c>
      <c r="H33" s="89">
        <f t="shared" si="10"/>
        <v>0</v>
      </c>
      <c r="I33" s="89">
        <f t="shared" si="11"/>
        <v>0</v>
      </c>
      <c r="J33" s="91"/>
    </row>
    <row r="34" spans="1:10" ht="27">
      <c r="A34" s="128">
        <v>11</v>
      </c>
      <c r="B34" s="127" t="s">
        <v>145</v>
      </c>
      <c r="C34" s="126">
        <v>3000</v>
      </c>
      <c r="D34" s="126" t="s">
        <v>17</v>
      </c>
      <c r="E34" s="87"/>
      <c r="F34" s="88"/>
      <c r="G34" s="89">
        <f t="shared" si="9"/>
        <v>0</v>
      </c>
      <c r="H34" s="89">
        <f t="shared" si="10"/>
        <v>0</v>
      </c>
      <c r="I34" s="89">
        <f t="shared" si="11"/>
        <v>0</v>
      </c>
      <c r="J34" s="91"/>
    </row>
    <row r="35" spans="1:10" ht="26.25" customHeight="1">
      <c r="A35" s="128">
        <v>12</v>
      </c>
      <c r="B35" s="127" t="s">
        <v>146</v>
      </c>
      <c r="C35" s="126">
        <v>600</v>
      </c>
      <c r="D35" s="126" t="s">
        <v>14</v>
      </c>
      <c r="E35" s="87"/>
      <c r="F35" s="88"/>
      <c r="G35" s="89">
        <f t="shared" si="9"/>
        <v>0</v>
      </c>
      <c r="H35" s="89">
        <f t="shared" si="10"/>
        <v>0</v>
      </c>
      <c r="I35" s="89">
        <f t="shared" si="11"/>
        <v>0</v>
      </c>
      <c r="J35" s="91"/>
    </row>
    <row r="36" spans="1:10">
      <c r="A36" s="128">
        <v>13</v>
      </c>
      <c r="B36" s="127" t="s">
        <v>147</v>
      </c>
      <c r="C36" s="126">
        <v>60</v>
      </c>
      <c r="D36" s="126" t="s">
        <v>14</v>
      </c>
      <c r="E36" s="87"/>
      <c r="F36" s="88"/>
      <c r="G36" s="89">
        <f t="shared" si="9"/>
        <v>0</v>
      </c>
      <c r="H36" s="89">
        <f t="shared" si="10"/>
        <v>0</v>
      </c>
      <c r="I36" s="89">
        <f t="shared" si="11"/>
        <v>0</v>
      </c>
      <c r="J36" s="91"/>
    </row>
    <row r="37" spans="1:10">
      <c r="A37" s="128">
        <v>14</v>
      </c>
      <c r="B37" s="127" t="s">
        <v>148</v>
      </c>
      <c r="C37" s="126">
        <v>400</v>
      </c>
      <c r="D37" s="126" t="s">
        <v>14</v>
      </c>
      <c r="E37" s="87"/>
      <c r="F37" s="88"/>
      <c r="G37" s="89">
        <f t="shared" si="9"/>
        <v>0</v>
      </c>
      <c r="H37" s="89">
        <f t="shared" si="10"/>
        <v>0</v>
      </c>
      <c r="I37" s="89">
        <f t="shared" si="11"/>
        <v>0</v>
      </c>
      <c r="J37" s="91"/>
    </row>
    <row r="38" spans="1:10">
      <c r="A38" s="128">
        <v>15</v>
      </c>
      <c r="B38" s="129" t="s">
        <v>149</v>
      </c>
      <c r="C38" s="126">
        <v>1800</v>
      </c>
      <c r="D38" s="126" t="s">
        <v>14</v>
      </c>
      <c r="E38" s="87"/>
      <c r="F38" s="88"/>
      <c r="G38" s="89">
        <f t="shared" si="9"/>
        <v>0</v>
      </c>
      <c r="H38" s="89">
        <f t="shared" si="10"/>
        <v>0</v>
      </c>
      <c r="I38" s="89">
        <f t="shared" si="11"/>
        <v>0</v>
      </c>
      <c r="J38" s="91"/>
    </row>
    <row r="39" spans="1:10" ht="27">
      <c r="A39" s="128">
        <v>16</v>
      </c>
      <c r="B39" s="129" t="s">
        <v>150</v>
      </c>
      <c r="C39" s="126">
        <v>600</v>
      </c>
      <c r="D39" s="126" t="s">
        <v>14</v>
      </c>
      <c r="E39" s="87"/>
      <c r="F39" s="88"/>
      <c r="G39" s="89">
        <f t="shared" si="9"/>
        <v>0</v>
      </c>
      <c r="H39" s="89">
        <f t="shared" si="10"/>
        <v>0</v>
      </c>
      <c r="I39" s="89">
        <f t="shared" si="11"/>
        <v>0</v>
      </c>
      <c r="J39" s="91"/>
    </row>
    <row r="40" spans="1:10">
      <c r="A40" s="128">
        <v>17</v>
      </c>
      <c r="B40" s="130" t="s">
        <v>151</v>
      </c>
      <c r="C40" s="126">
        <v>500</v>
      </c>
      <c r="D40" s="126" t="s">
        <v>17</v>
      </c>
      <c r="E40" s="87"/>
      <c r="F40" s="88"/>
      <c r="G40" s="89">
        <f t="shared" si="9"/>
        <v>0</v>
      </c>
      <c r="H40" s="89">
        <f t="shared" si="10"/>
        <v>0</v>
      </c>
      <c r="I40" s="89">
        <f t="shared" si="11"/>
        <v>0</v>
      </c>
      <c r="J40" s="91"/>
    </row>
    <row r="41" spans="1:10" ht="27">
      <c r="A41" s="128">
        <v>18</v>
      </c>
      <c r="B41" s="130" t="s">
        <v>152</v>
      </c>
      <c r="C41" s="126">
        <v>20</v>
      </c>
      <c r="D41" s="126" t="s">
        <v>17</v>
      </c>
      <c r="E41" s="87"/>
      <c r="F41" s="88"/>
      <c r="G41" s="89">
        <f t="shared" si="9"/>
        <v>0</v>
      </c>
      <c r="H41" s="89">
        <f t="shared" si="10"/>
        <v>0</v>
      </c>
      <c r="I41" s="89">
        <f t="shared" si="11"/>
        <v>0</v>
      </c>
      <c r="J41" s="91"/>
    </row>
    <row r="42" spans="1:10">
      <c r="A42" s="128">
        <v>19</v>
      </c>
      <c r="B42" s="131" t="s">
        <v>18</v>
      </c>
      <c r="C42" s="126">
        <v>1000</v>
      </c>
      <c r="D42" s="126" t="s">
        <v>17</v>
      </c>
      <c r="E42" s="87"/>
      <c r="F42" s="88"/>
      <c r="G42" s="89">
        <f t="shared" si="9"/>
        <v>0</v>
      </c>
      <c r="H42" s="89">
        <f t="shared" si="10"/>
        <v>0</v>
      </c>
      <c r="I42" s="89">
        <f t="shared" si="11"/>
        <v>0</v>
      </c>
      <c r="J42" s="91"/>
    </row>
    <row r="43" spans="1:10" ht="27">
      <c r="A43" s="128">
        <v>20</v>
      </c>
      <c r="B43" s="130" t="s">
        <v>153</v>
      </c>
      <c r="C43" s="126">
        <v>600</v>
      </c>
      <c r="D43" s="126" t="s">
        <v>17</v>
      </c>
      <c r="E43" s="87"/>
      <c r="F43" s="88"/>
      <c r="G43" s="89">
        <f t="shared" si="9"/>
        <v>0</v>
      </c>
      <c r="H43" s="89">
        <f t="shared" si="10"/>
        <v>0</v>
      </c>
      <c r="I43" s="89">
        <f t="shared" si="11"/>
        <v>0</v>
      </c>
      <c r="J43" s="91"/>
    </row>
    <row r="44" spans="1:10" ht="27">
      <c r="A44" s="128">
        <v>21</v>
      </c>
      <c r="B44" s="127" t="s">
        <v>154</v>
      </c>
      <c r="C44" s="126">
        <v>1000</v>
      </c>
      <c r="D44" s="126" t="s">
        <v>17</v>
      </c>
      <c r="E44" s="87"/>
      <c r="F44" s="88"/>
      <c r="G44" s="89">
        <f t="shared" si="9"/>
        <v>0</v>
      </c>
      <c r="H44" s="89">
        <f t="shared" si="10"/>
        <v>0</v>
      </c>
      <c r="I44" s="89">
        <f t="shared" si="11"/>
        <v>0</v>
      </c>
      <c r="J44" s="91"/>
    </row>
    <row r="45" spans="1:10" ht="27">
      <c r="A45" s="128">
        <v>22</v>
      </c>
      <c r="B45" s="127" t="s">
        <v>155</v>
      </c>
      <c r="C45" s="126">
        <v>1000</v>
      </c>
      <c r="D45" s="126" t="s">
        <v>17</v>
      </c>
      <c r="E45" s="87"/>
      <c r="F45" s="88"/>
      <c r="G45" s="89">
        <f t="shared" si="9"/>
        <v>0</v>
      </c>
      <c r="H45" s="89">
        <f t="shared" si="10"/>
        <v>0</v>
      </c>
      <c r="I45" s="89">
        <f t="shared" si="11"/>
        <v>0</v>
      </c>
      <c r="J45" s="91"/>
    </row>
    <row r="46" spans="1:10" ht="27">
      <c r="A46" s="128">
        <v>23</v>
      </c>
      <c r="B46" s="127" t="s">
        <v>156</v>
      </c>
      <c r="C46" s="126">
        <v>1000</v>
      </c>
      <c r="D46" s="126" t="s">
        <v>17</v>
      </c>
      <c r="E46" s="87"/>
      <c r="F46" s="88"/>
      <c r="G46" s="89">
        <f t="shared" si="9"/>
        <v>0</v>
      </c>
      <c r="H46" s="89">
        <f t="shared" si="10"/>
        <v>0</v>
      </c>
      <c r="I46" s="89">
        <f t="shared" si="11"/>
        <v>0</v>
      </c>
      <c r="J46" s="91"/>
    </row>
    <row r="47" spans="1:10" ht="27">
      <c r="A47" s="128">
        <v>24</v>
      </c>
      <c r="B47" s="127" t="s">
        <v>157</v>
      </c>
      <c r="C47" s="126">
        <v>80</v>
      </c>
      <c r="D47" s="126" t="s">
        <v>17</v>
      </c>
      <c r="E47" s="87"/>
      <c r="F47" s="88"/>
      <c r="G47" s="89">
        <f t="shared" si="9"/>
        <v>0</v>
      </c>
      <c r="H47" s="89">
        <f t="shared" si="10"/>
        <v>0</v>
      </c>
      <c r="I47" s="89">
        <f t="shared" si="11"/>
        <v>0</v>
      </c>
      <c r="J47" s="91"/>
    </row>
    <row r="48" spans="1:10" ht="27">
      <c r="A48" s="128">
        <v>25</v>
      </c>
      <c r="B48" s="127" t="s">
        <v>158</v>
      </c>
      <c r="C48" s="126">
        <v>20</v>
      </c>
      <c r="D48" s="126" t="s">
        <v>17</v>
      </c>
      <c r="E48" s="87"/>
      <c r="F48" s="88"/>
      <c r="G48" s="89">
        <f t="shared" si="9"/>
        <v>0</v>
      </c>
      <c r="H48" s="89">
        <f t="shared" si="10"/>
        <v>0</v>
      </c>
      <c r="I48" s="89">
        <f t="shared" si="11"/>
        <v>0</v>
      </c>
      <c r="J48" s="91"/>
    </row>
    <row r="49" spans="1:10" ht="27">
      <c r="A49" s="128">
        <v>26</v>
      </c>
      <c r="B49" s="130" t="s">
        <v>159</v>
      </c>
      <c r="C49" s="126">
        <v>120</v>
      </c>
      <c r="D49" s="126" t="s">
        <v>17</v>
      </c>
      <c r="E49" s="87"/>
      <c r="F49" s="88"/>
      <c r="G49" s="89">
        <f t="shared" si="9"/>
        <v>0</v>
      </c>
      <c r="H49" s="89">
        <f t="shared" si="10"/>
        <v>0</v>
      </c>
      <c r="I49" s="89">
        <f t="shared" si="11"/>
        <v>0</v>
      </c>
      <c r="J49" s="91"/>
    </row>
    <row r="50" spans="1:10" ht="40.5">
      <c r="A50" s="128">
        <v>27</v>
      </c>
      <c r="B50" s="127" t="s">
        <v>160</v>
      </c>
      <c r="C50" s="126">
        <v>120</v>
      </c>
      <c r="D50" s="126" t="s">
        <v>17</v>
      </c>
      <c r="E50" s="87"/>
      <c r="F50" s="88"/>
      <c r="G50" s="89">
        <f t="shared" si="9"/>
        <v>0</v>
      </c>
      <c r="H50" s="89">
        <f t="shared" si="10"/>
        <v>0</v>
      </c>
      <c r="I50" s="89">
        <f t="shared" si="11"/>
        <v>0</v>
      </c>
      <c r="J50" s="91"/>
    </row>
    <row r="51" spans="1:10">
      <c r="A51" s="128">
        <v>28</v>
      </c>
      <c r="B51" s="130" t="s">
        <v>161</v>
      </c>
      <c r="C51" s="126">
        <v>600</v>
      </c>
      <c r="D51" s="126" t="s">
        <v>17</v>
      </c>
      <c r="E51" s="87"/>
      <c r="F51" s="88"/>
      <c r="G51" s="89">
        <f t="shared" si="9"/>
        <v>0</v>
      </c>
      <c r="H51" s="89">
        <f t="shared" si="10"/>
        <v>0</v>
      </c>
      <c r="I51" s="89">
        <f t="shared" si="11"/>
        <v>0</v>
      </c>
      <c r="J51" s="91"/>
    </row>
    <row r="52" spans="1:10">
      <c r="A52" s="128">
        <v>29</v>
      </c>
      <c r="B52" s="130" t="s">
        <v>162</v>
      </c>
      <c r="C52" s="126">
        <v>600</v>
      </c>
      <c r="D52" s="126" t="s">
        <v>17</v>
      </c>
      <c r="E52" s="87"/>
      <c r="F52" s="88"/>
      <c r="G52" s="89">
        <f t="shared" si="9"/>
        <v>0</v>
      </c>
      <c r="H52" s="89">
        <f t="shared" si="10"/>
        <v>0</v>
      </c>
      <c r="I52" s="89">
        <f t="shared" si="11"/>
        <v>0</v>
      </c>
      <c r="J52" s="91"/>
    </row>
    <row r="53" spans="1:10" ht="27">
      <c r="A53" s="128">
        <v>30</v>
      </c>
      <c r="B53" s="130" t="s">
        <v>163</v>
      </c>
      <c r="C53" s="126">
        <v>120</v>
      </c>
      <c r="D53" s="126" t="s">
        <v>17</v>
      </c>
      <c r="E53" s="87"/>
      <c r="F53" s="88"/>
      <c r="G53" s="89">
        <f t="shared" si="9"/>
        <v>0</v>
      </c>
      <c r="H53" s="89">
        <f t="shared" si="10"/>
        <v>0</v>
      </c>
      <c r="I53" s="89">
        <f t="shared" si="11"/>
        <v>0</v>
      </c>
      <c r="J53" s="91"/>
    </row>
    <row r="54" spans="1:10">
      <c r="A54" s="128">
        <v>31</v>
      </c>
      <c r="B54" s="132" t="s">
        <v>164</v>
      </c>
      <c r="C54" s="133">
        <v>200</v>
      </c>
      <c r="D54" s="181" t="s">
        <v>17</v>
      </c>
      <c r="E54" s="87"/>
      <c r="F54" s="88"/>
      <c r="G54" s="89">
        <f t="shared" si="9"/>
        <v>0</v>
      </c>
      <c r="H54" s="89">
        <f t="shared" si="10"/>
        <v>0</v>
      </c>
      <c r="I54" s="89">
        <f t="shared" si="11"/>
        <v>0</v>
      </c>
      <c r="J54" s="91"/>
    </row>
    <row r="55" spans="1:10">
      <c r="A55" s="128">
        <v>32</v>
      </c>
      <c r="B55" s="132" t="s">
        <v>165</v>
      </c>
      <c r="C55" s="133">
        <v>200</v>
      </c>
      <c r="D55" s="181" t="s">
        <v>17</v>
      </c>
      <c r="E55" s="87"/>
      <c r="F55" s="88"/>
      <c r="G55" s="89">
        <f t="shared" si="9"/>
        <v>0</v>
      </c>
      <c r="H55" s="89">
        <f t="shared" si="10"/>
        <v>0</v>
      </c>
      <c r="I55" s="89">
        <f t="shared" si="11"/>
        <v>0</v>
      </c>
      <c r="J55" s="91"/>
    </row>
    <row r="56" spans="1:10">
      <c r="A56" s="14"/>
      <c r="B56" s="15" t="s">
        <v>19</v>
      </c>
      <c r="C56" s="16" t="s">
        <v>15</v>
      </c>
      <c r="D56" s="16" t="s">
        <v>15</v>
      </c>
      <c r="E56" s="16" t="s">
        <v>15</v>
      </c>
      <c r="F56" s="17" t="s">
        <v>15</v>
      </c>
      <c r="G56" s="90">
        <f>SUM(G24:G55)</f>
        <v>0</v>
      </c>
      <c r="H56" s="90">
        <f>SUM(H24:H55)</f>
        <v>0</v>
      </c>
      <c r="I56" s="90">
        <f>SUM(I24:I55)</f>
        <v>0</v>
      </c>
      <c r="J56" s="69">
        <f>SUM(J24:J55)</f>
        <v>0</v>
      </c>
    </row>
    <row r="57" spans="1:10">
      <c r="A57" s="185" t="s">
        <v>67</v>
      </c>
      <c r="B57" s="186"/>
      <c r="C57" s="186"/>
      <c r="D57" s="186"/>
      <c r="E57" s="186"/>
      <c r="F57" s="186"/>
      <c r="G57" s="186"/>
      <c r="H57" s="186"/>
      <c r="I57" s="186"/>
      <c r="J57" s="186"/>
    </row>
    <row r="58" spans="1:10" ht="40.5">
      <c r="A58" s="134">
        <v>1</v>
      </c>
      <c r="B58" s="135" t="s">
        <v>166</v>
      </c>
      <c r="C58" s="10">
        <v>2000</v>
      </c>
      <c r="D58" s="10" t="s">
        <v>14</v>
      </c>
      <c r="E58" s="87"/>
      <c r="F58" s="88"/>
      <c r="G58" s="89">
        <f t="shared" ref="G58" si="12">C58*ROUND(F58, 4)</f>
        <v>0</v>
      </c>
      <c r="H58" s="89">
        <f>G58*0.095</f>
        <v>0</v>
      </c>
      <c r="I58" s="89">
        <f t="shared" si="8"/>
        <v>0</v>
      </c>
      <c r="J58" s="74" t="s">
        <v>112</v>
      </c>
    </row>
    <row r="59" spans="1:10" ht="27">
      <c r="A59" s="134">
        <v>2</v>
      </c>
      <c r="B59" s="135" t="s">
        <v>70</v>
      </c>
      <c r="C59" s="10">
        <v>1000</v>
      </c>
      <c r="D59" s="10" t="s">
        <v>14</v>
      </c>
      <c r="E59" s="87"/>
      <c r="F59" s="88"/>
      <c r="G59" s="89">
        <f t="shared" ref="G59:G62" si="13">C59*ROUND(F59, 4)</f>
        <v>0</v>
      </c>
      <c r="H59" s="89">
        <f t="shared" ref="H59:H62" si="14">G59*0.095</f>
        <v>0</v>
      </c>
      <c r="I59" s="89">
        <f t="shared" ref="I59:I62" si="15">G59+H59</f>
        <v>0</v>
      </c>
      <c r="J59" s="74" t="s">
        <v>112</v>
      </c>
    </row>
    <row r="60" spans="1:10">
      <c r="A60" s="134">
        <v>3</v>
      </c>
      <c r="B60" s="135" t="s">
        <v>69</v>
      </c>
      <c r="C60" s="10">
        <v>1000</v>
      </c>
      <c r="D60" s="10" t="s">
        <v>14</v>
      </c>
      <c r="E60" s="87"/>
      <c r="F60" s="88"/>
      <c r="G60" s="89">
        <f t="shared" si="13"/>
        <v>0</v>
      </c>
      <c r="H60" s="89">
        <f t="shared" si="14"/>
        <v>0</v>
      </c>
      <c r="I60" s="89">
        <f t="shared" si="15"/>
        <v>0</v>
      </c>
      <c r="J60" s="74" t="s">
        <v>112</v>
      </c>
    </row>
    <row r="61" spans="1:10" ht="40.5">
      <c r="A61" s="134">
        <v>4</v>
      </c>
      <c r="B61" s="135" t="s">
        <v>167</v>
      </c>
      <c r="C61" s="10">
        <v>200</v>
      </c>
      <c r="D61" s="10" t="s">
        <v>14</v>
      </c>
      <c r="E61" s="87"/>
      <c r="F61" s="88"/>
      <c r="G61" s="89">
        <f t="shared" si="13"/>
        <v>0</v>
      </c>
      <c r="H61" s="89">
        <f t="shared" si="14"/>
        <v>0</v>
      </c>
      <c r="I61" s="89">
        <f t="shared" si="15"/>
        <v>0</v>
      </c>
      <c r="J61" s="74" t="s">
        <v>112</v>
      </c>
    </row>
    <row r="62" spans="1:10" ht="27">
      <c r="A62" s="134">
        <v>5</v>
      </c>
      <c r="B62" s="136" t="s">
        <v>168</v>
      </c>
      <c r="C62" s="10">
        <v>200</v>
      </c>
      <c r="D62" s="10" t="s">
        <v>14</v>
      </c>
      <c r="E62" s="87"/>
      <c r="F62" s="88"/>
      <c r="G62" s="89">
        <f t="shared" si="13"/>
        <v>0</v>
      </c>
      <c r="H62" s="89">
        <f t="shared" si="14"/>
        <v>0</v>
      </c>
      <c r="I62" s="89">
        <f t="shared" si="15"/>
        <v>0</v>
      </c>
      <c r="J62" s="74" t="s">
        <v>112</v>
      </c>
    </row>
    <row r="63" spans="1:10">
      <c r="A63" s="14"/>
      <c r="B63" s="15" t="s">
        <v>20</v>
      </c>
      <c r="C63" s="16" t="s">
        <v>15</v>
      </c>
      <c r="D63" s="16" t="s">
        <v>15</v>
      </c>
      <c r="E63" s="16" t="s">
        <v>15</v>
      </c>
      <c r="F63" s="17" t="s">
        <v>15</v>
      </c>
      <c r="G63" s="90">
        <f>SUM(G58:G62)</f>
        <v>0</v>
      </c>
      <c r="H63" s="90">
        <f>SUM(H58:H62)</f>
        <v>0</v>
      </c>
      <c r="I63" s="90">
        <f>SUM(I58:I62)</f>
        <v>0</v>
      </c>
      <c r="J63" s="69">
        <f>SUM(J58:J60)</f>
        <v>0</v>
      </c>
    </row>
    <row r="64" spans="1:10">
      <c r="A64" s="185" t="s">
        <v>169</v>
      </c>
      <c r="B64" s="186"/>
      <c r="C64" s="186"/>
      <c r="D64" s="186"/>
      <c r="E64" s="186"/>
      <c r="F64" s="186"/>
      <c r="G64" s="186"/>
      <c r="H64" s="186"/>
      <c r="I64" s="186"/>
      <c r="J64" s="186"/>
    </row>
    <row r="65" spans="1:10" ht="27">
      <c r="A65" s="137">
        <v>1</v>
      </c>
      <c r="B65" s="138" t="s">
        <v>170</v>
      </c>
      <c r="C65" s="139">
        <v>10000</v>
      </c>
      <c r="D65" s="140" t="s">
        <v>14</v>
      </c>
      <c r="E65" s="87"/>
      <c r="F65" s="94"/>
      <c r="G65" s="84">
        <f t="shared" ref="G65" si="16">C65*ROUND(F65, 4)</f>
        <v>0</v>
      </c>
      <c r="H65" s="84">
        <f t="shared" ref="H65" si="17">G65*0.095</f>
        <v>0</v>
      </c>
      <c r="I65" s="84">
        <f t="shared" ref="I65" si="18">G65+H65</f>
        <v>0</v>
      </c>
      <c r="J65" s="11" t="s">
        <v>112</v>
      </c>
    </row>
    <row r="66" spans="1:10">
      <c r="A66" s="137">
        <v>2</v>
      </c>
      <c r="B66" s="138" t="s">
        <v>171</v>
      </c>
      <c r="C66" s="139">
        <v>100</v>
      </c>
      <c r="D66" s="140" t="s">
        <v>14</v>
      </c>
      <c r="E66" s="87"/>
      <c r="F66" s="94"/>
      <c r="G66" s="84">
        <f t="shared" ref="G66:G74" si="19">C66*ROUND(F66, 4)</f>
        <v>0</v>
      </c>
      <c r="H66" s="84">
        <f t="shared" ref="H66:H74" si="20">G66*0.095</f>
        <v>0</v>
      </c>
      <c r="I66" s="84">
        <f t="shared" ref="I66:I74" si="21">G66+H66</f>
        <v>0</v>
      </c>
      <c r="J66" s="11" t="s">
        <v>112</v>
      </c>
    </row>
    <row r="67" spans="1:10">
      <c r="A67" s="137">
        <v>3</v>
      </c>
      <c r="B67" s="138" t="s">
        <v>172</v>
      </c>
      <c r="C67" s="139">
        <v>1600</v>
      </c>
      <c r="D67" s="140" t="s">
        <v>17</v>
      </c>
      <c r="E67" s="87"/>
      <c r="F67" s="94"/>
      <c r="G67" s="84">
        <f t="shared" si="19"/>
        <v>0</v>
      </c>
      <c r="H67" s="84">
        <f t="shared" si="20"/>
        <v>0</v>
      </c>
      <c r="I67" s="84">
        <f t="shared" si="21"/>
        <v>0</v>
      </c>
      <c r="J67" s="11" t="s">
        <v>112</v>
      </c>
    </row>
    <row r="68" spans="1:10" ht="27">
      <c r="A68" s="137">
        <v>4</v>
      </c>
      <c r="B68" s="141" t="s">
        <v>173</v>
      </c>
      <c r="C68" s="139">
        <v>2800</v>
      </c>
      <c r="D68" s="140" t="s">
        <v>17</v>
      </c>
      <c r="E68" s="87"/>
      <c r="F68" s="94"/>
      <c r="G68" s="84">
        <f t="shared" si="19"/>
        <v>0</v>
      </c>
      <c r="H68" s="84">
        <f t="shared" si="20"/>
        <v>0</v>
      </c>
      <c r="I68" s="84">
        <f t="shared" si="21"/>
        <v>0</v>
      </c>
      <c r="J68" s="11" t="s">
        <v>112</v>
      </c>
    </row>
    <row r="69" spans="1:10" ht="27">
      <c r="A69" s="137">
        <v>5</v>
      </c>
      <c r="B69" s="138" t="s">
        <v>174</v>
      </c>
      <c r="C69" s="139">
        <v>1600</v>
      </c>
      <c r="D69" s="140" t="s">
        <v>17</v>
      </c>
      <c r="E69" s="87"/>
      <c r="F69" s="94"/>
      <c r="G69" s="84">
        <f t="shared" si="19"/>
        <v>0</v>
      </c>
      <c r="H69" s="84">
        <f t="shared" si="20"/>
        <v>0</v>
      </c>
      <c r="I69" s="84">
        <f t="shared" si="21"/>
        <v>0</v>
      </c>
      <c r="J69" s="11" t="s">
        <v>112</v>
      </c>
    </row>
    <row r="70" spans="1:10" ht="27">
      <c r="A70" s="137">
        <v>6</v>
      </c>
      <c r="B70" s="142" t="s">
        <v>175</v>
      </c>
      <c r="C70" s="139">
        <v>2400</v>
      </c>
      <c r="D70" s="140" t="s">
        <v>14</v>
      </c>
      <c r="E70" s="87"/>
      <c r="F70" s="94"/>
      <c r="G70" s="84">
        <f t="shared" si="19"/>
        <v>0</v>
      </c>
      <c r="H70" s="84">
        <f t="shared" si="20"/>
        <v>0</v>
      </c>
      <c r="I70" s="84">
        <f t="shared" si="21"/>
        <v>0</v>
      </c>
      <c r="J70" s="11" t="s">
        <v>112</v>
      </c>
    </row>
    <row r="71" spans="1:10">
      <c r="A71" s="137">
        <v>7</v>
      </c>
      <c r="B71" s="138" t="s">
        <v>176</v>
      </c>
      <c r="C71" s="139">
        <v>300</v>
      </c>
      <c r="D71" s="140" t="s">
        <v>17</v>
      </c>
      <c r="E71" s="87"/>
      <c r="F71" s="94"/>
      <c r="G71" s="84">
        <f t="shared" si="19"/>
        <v>0</v>
      </c>
      <c r="H71" s="84">
        <f t="shared" si="20"/>
        <v>0</v>
      </c>
      <c r="I71" s="84">
        <f t="shared" si="21"/>
        <v>0</v>
      </c>
      <c r="J71" s="11" t="s">
        <v>112</v>
      </c>
    </row>
    <row r="72" spans="1:10" ht="27">
      <c r="A72" s="137">
        <v>8</v>
      </c>
      <c r="B72" s="143" t="s">
        <v>177</v>
      </c>
      <c r="C72" s="139">
        <v>1400</v>
      </c>
      <c r="D72" s="140" t="s">
        <v>17</v>
      </c>
      <c r="E72" s="87"/>
      <c r="F72" s="94"/>
      <c r="G72" s="84">
        <f t="shared" si="19"/>
        <v>0</v>
      </c>
      <c r="H72" s="84">
        <f t="shared" si="20"/>
        <v>0</v>
      </c>
      <c r="I72" s="84">
        <f t="shared" si="21"/>
        <v>0</v>
      </c>
      <c r="J72" s="11" t="s">
        <v>112</v>
      </c>
    </row>
    <row r="73" spans="1:10">
      <c r="A73" s="137">
        <v>9</v>
      </c>
      <c r="B73" s="143" t="s">
        <v>178</v>
      </c>
      <c r="C73" s="139">
        <v>200</v>
      </c>
      <c r="D73" s="140" t="s">
        <v>17</v>
      </c>
      <c r="E73" s="87"/>
      <c r="F73" s="94"/>
      <c r="G73" s="84">
        <f t="shared" si="19"/>
        <v>0</v>
      </c>
      <c r="H73" s="84">
        <f t="shared" si="20"/>
        <v>0</v>
      </c>
      <c r="I73" s="84">
        <f t="shared" si="21"/>
        <v>0</v>
      </c>
      <c r="J73" s="11" t="s">
        <v>112</v>
      </c>
    </row>
    <row r="74" spans="1:10">
      <c r="A74" s="137">
        <v>10</v>
      </c>
      <c r="B74" s="144" t="s">
        <v>179</v>
      </c>
      <c r="C74" s="145">
        <v>100</v>
      </c>
      <c r="D74" s="140" t="s">
        <v>17</v>
      </c>
      <c r="E74" s="87"/>
      <c r="F74" s="94"/>
      <c r="G74" s="84">
        <f t="shared" si="19"/>
        <v>0</v>
      </c>
      <c r="H74" s="84">
        <f t="shared" si="20"/>
        <v>0</v>
      </c>
      <c r="I74" s="84">
        <f t="shared" si="21"/>
        <v>0</v>
      </c>
      <c r="J74" s="11" t="s">
        <v>112</v>
      </c>
    </row>
    <row r="75" spans="1:10">
      <c r="A75" s="14"/>
      <c r="B75" s="15" t="s">
        <v>180</v>
      </c>
      <c r="C75" s="16" t="s">
        <v>15</v>
      </c>
      <c r="D75" s="16" t="s">
        <v>15</v>
      </c>
      <c r="E75" s="16" t="s">
        <v>15</v>
      </c>
      <c r="F75" s="17" t="s">
        <v>15</v>
      </c>
      <c r="G75" s="85">
        <f>SUM(G65:G74)</f>
        <v>0</v>
      </c>
      <c r="H75" s="85">
        <f>SUM(H65:H74)</f>
        <v>0</v>
      </c>
      <c r="I75" s="85">
        <f>SUM(I65:I74)</f>
        <v>0</v>
      </c>
      <c r="J75" s="86" t="s">
        <v>15</v>
      </c>
    </row>
    <row r="76" spans="1:10" ht="23.1" customHeight="1">
      <c r="A76" s="195" t="s">
        <v>21</v>
      </c>
      <c r="B76" s="195"/>
      <c r="C76" s="195"/>
      <c r="D76" s="195"/>
      <c r="E76" s="195"/>
      <c r="F76" s="195"/>
      <c r="G76" s="195"/>
      <c r="H76" s="195"/>
      <c r="I76" s="195"/>
      <c r="J76" s="195"/>
    </row>
    <row r="77" spans="1:10" ht="23.1" customHeight="1">
      <c r="A77" s="193" t="s">
        <v>22</v>
      </c>
      <c r="B77" s="194"/>
      <c r="C77" s="194"/>
      <c r="D77" s="194"/>
      <c r="E77" s="194"/>
      <c r="F77" s="194"/>
      <c r="G77" s="194"/>
      <c r="H77" s="194"/>
      <c r="I77" s="194"/>
      <c r="J77" s="194"/>
    </row>
    <row r="78" spans="1:10" ht="23.1" customHeight="1">
      <c r="A78" s="42" t="s">
        <v>23</v>
      </c>
      <c r="B78" s="45"/>
      <c r="C78" s="45"/>
      <c r="D78" s="45"/>
      <c r="E78" s="45"/>
      <c r="F78" s="45"/>
      <c r="G78" s="45"/>
      <c r="H78" s="45"/>
      <c r="I78" s="45"/>
      <c r="J78" s="45"/>
    </row>
    <row r="79" spans="1:10" ht="23.1" customHeight="1">
      <c r="A79" s="193" t="s">
        <v>115</v>
      </c>
      <c r="B79" s="193"/>
      <c r="C79" s="193"/>
      <c r="D79" s="193"/>
      <c r="E79" s="193"/>
      <c r="F79" s="193"/>
      <c r="G79" s="193"/>
      <c r="H79" s="193"/>
      <c r="I79" s="193"/>
      <c r="J79" s="193"/>
    </row>
    <row r="80" spans="1:10" ht="23.1" customHeight="1">
      <c r="A80" s="193" t="s">
        <v>116</v>
      </c>
      <c r="B80" s="193"/>
      <c r="C80" s="193"/>
      <c r="D80" s="193"/>
      <c r="E80" s="193"/>
      <c r="F80" s="193"/>
      <c r="G80" s="193"/>
      <c r="H80" s="193"/>
      <c r="I80" s="193"/>
      <c r="J80" s="193"/>
    </row>
    <row r="81" spans="1:10" ht="23.1" customHeight="1">
      <c r="A81" s="42" t="s">
        <v>62</v>
      </c>
      <c r="B81" s="43"/>
      <c r="C81" s="43"/>
      <c r="D81" s="43"/>
      <c r="E81" s="43"/>
      <c r="F81" s="43"/>
      <c r="G81" s="43"/>
      <c r="H81" s="43"/>
      <c r="I81" s="43"/>
      <c r="J81" s="43"/>
    </row>
    <row r="82" spans="1:10" ht="23.1" customHeight="1">
      <c r="A82" s="42" t="s">
        <v>63</v>
      </c>
      <c r="B82" s="43"/>
      <c r="C82" s="43"/>
      <c r="D82" s="43"/>
      <c r="E82" s="43"/>
      <c r="F82" s="43"/>
      <c r="G82" s="43"/>
      <c r="H82" s="43"/>
      <c r="I82" s="43"/>
      <c r="J82" s="43"/>
    </row>
    <row r="83" spans="1:10" ht="23.1" customHeight="1">
      <c r="A83" s="193" t="s">
        <v>64</v>
      </c>
      <c r="B83" s="194"/>
      <c r="C83" s="194"/>
      <c r="D83" s="194"/>
      <c r="E83" s="194"/>
      <c r="F83" s="194"/>
      <c r="G83" s="194"/>
      <c r="H83" s="194"/>
      <c r="I83" s="194"/>
      <c r="J83" s="194"/>
    </row>
    <row r="84" spans="1:10" ht="23.1" customHeight="1">
      <c r="A84" s="193" t="s">
        <v>117</v>
      </c>
      <c r="B84" s="193"/>
      <c r="C84" s="193"/>
      <c r="D84" s="193"/>
      <c r="E84" s="193"/>
      <c r="F84" s="193"/>
      <c r="G84" s="193"/>
      <c r="H84" s="193"/>
      <c r="I84" s="193"/>
      <c r="J84" s="193"/>
    </row>
    <row r="85" spans="1:10" ht="23.1" customHeight="1">
      <c r="A85" s="46" t="s">
        <v>30</v>
      </c>
      <c r="B85" s="44"/>
      <c r="C85" s="46"/>
      <c r="D85" s="46"/>
      <c r="E85" s="46"/>
      <c r="F85" s="46"/>
      <c r="G85" s="46"/>
      <c r="H85" s="46"/>
      <c r="I85" s="46"/>
      <c r="J85" s="46"/>
    </row>
    <row r="86" spans="1:10" ht="15">
      <c r="A86" s="45"/>
      <c r="B86" s="45"/>
      <c r="C86" s="45"/>
      <c r="D86" s="45"/>
      <c r="E86" s="45"/>
      <c r="F86" s="45"/>
      <c r="G86" s="45"/>
      <c r="H86" s="45"/>
      <c r="I86" s="45"/>
      <c r="J86" s="45"/>
    </row>
  </sheetData>
  <mergeCells count="14">
    <mergeCell ref="A80:J80"/>
    <mergeCell ref="A83:J83"/>
    <mergeCell ref="A84:J84"/>
    <mergeCell ref="A57:J57"/>
    <mergeCell ref="A64:J64"/>
    <mergeCell ref="A76:J76"/>
    <mergeCell ref="A77:J77"/>
    <mergeCell ref="A79:J79"/>
    <mergeCell ref="A23:J23"/>
    <mergeCell ref="A1:C1"/>
    <mergeCell ref="F1:J1"/>
    <mergeCell ref="A2:E2"/>
    <mergeCell ref="F2:J2"/>
    <mergeCell ref="A5:J5"/>
  </mergeCells>
  <dataValidations xWindow="756" yWindow="441"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24:J28 J32:J55" xr:uid="{00000000-0002-0000-0000-000000000000}">
      <formula1>1</formula1>
    </dataValidation>
    <dataValidation operator="equal" allowBlank="1" showInputMessage="1" showErrorMessage="1" sqref="J65:J74 J30:J31 J28 J6:J21 J58:J62" xr:uid="{00000000-0002-0000-0000-000001000000}"/>
  </dataValidations>
  <pageMargins left="0.7" right="0.7" top="0.75" bottom="0.75" header="0.3" footer="0.3"/>
  <pageSetup paperSize="9" scale="9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00"/>
  <sheetViews>
    <sheetView view="pageBreakPreview" topLeftCell="A64" zoomScale="60" zoomScaleNormal="100" workbookViewId="0">
      <selection activeCell="M78" sqref="M78"/>
    </sheetView>
  </sheetViews>
  <sheetFormatPr defaultRowHeight="14.25"/>
  <cols>
    <col min="2" max="2" width="31.75" customWidth="1"/>
    <col min="3" max="3" width="6.75" customWidth="1"/>
    <col min="4" max="4" width="6.375" customWidth="1"/>
    <col min="5" max="5" width="16" customWidth="1"/>
    <col min="6" max="6" width="13"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c r="J2" s="190"/>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ht="14.25" customHeight="1">
      <c r="A5" s="185" t="s">
        <v>792</v>
      </c>
      <c r="B5" s="186"/>
      <c r="C5" s="186"/>
      <c r="D5" s="186"/>
      <c r="E5" s="186"/>
      <c r="F5" s="186"/>
      <c r="G5" s="186"/>
      <c r="H5" s="186"/>
      <c r="I5" s="186"/>
      <c r="J5" s="186"/>
    </row>
    <row r="6" spans="1:10">
      <c r="A6" s="151">
        <v>1</v>
      </c>
      <c r="B6" s="156" t="s">
        <v>419</v>
      </c>
      <c r="C6" s="126">
        <v>500</v>
      </c>
      <c r="D6" s="10" t="s">
        <v>17</v>
      </c>
      <c r="E6" s="87"/>
      <c r="F6" s="88"/>
      <c r="G6" s="84">
        <f t="shared" ref="G6" si="0">C6*ROUND(F6, 4)</f>
        <v>0</v>
      </c>
      <c r="H6" s="84">
        <f t="shared" ref="H6" si="1">G6*0.095</f>
        <v>0</v>
      </c>
      <c r="I6" s="84">
        <f t="shared" ref="I6" si="2">G6+H6</f>
        <v>0</v>
      </c>
      <c r="J6" s="91"/>
    </row>
    <row r="7" spans="1:10" ht="27">
      <c r="A7" s="151">
        <v>2</v>
      </c>
      <c r="B7" s="156" t="s">
        <v>420</v>
      </c>
      <c r="C7" s="126">
        <v>300</v>
      </c>
      <c r="D7" s="10" t="s">
        <v>17</v>
      </c>
      <c r="E7" s="87"/>
      <c r="F7" s="88"/>
      <c r="G7" s="84">
        <f t="shared" ref="G7:G33" si="3">C7*ROUND(F7, 4)</f>
        <v>0</v>
      </c>
      <c r="H7" s="84">
        <f t="shared" ref="H7:H33" si="4">G7*0.095</f>
        <v>0</v>
      </c>
      <c r="I7" s="84">
        <f t="shared" ref="I7:I33" si="5">G7+H7</f>
        <v>0</v>
      </c>
      <c r="J7" s="91"/>
    </row>
    <row r="8" spans="1:10" ht="27">
      <c r="A8" s="151">
        <v>3</v>
      </c>
      <c r="B8" s="156" t="s">
        <v>421</v>
      </c>
      <c r="C8" s="126">
        <v>200</v>
      </c>
      <c r="D8" s="10" t="s">
        <v>17</v>
      </c>
      <c r="E8" s="87"/>
      <c r="F8" s="88"/>
      <c r="G8" s="84">
        <f t="shared" si="3"/>
        <v>0</v>
      </c>
      <c r="H8" s="84">
        <f t="shared" si="4"/>
        <v>0</v>
      </c>
      <c r="I8" s="84">
        <f t="shared" si="5"/>
        <v>0</v>
      </c>
      <c r="J8" s="91"/>
    </row>
    <row r="9" spans="1:10">
      <c r="A9" s="151">
        <v>4</v>
      </c>
      <c r="B9" s="156" t="s">
        <v>422</v>
      </c>
      <c r="C9" s="126">
        <v>300</v>
      </c>
      <c r="D9" s="10" t="s">
        <v>17</v>
      </c>
      <c r="E9" s="87"/>
      <c r="F9" s="88"/>
      <c r="G9" s="84">
        <f t="shared" si="3"/>
        <v>0</v>
      </c>
      <c r="H9" s="84">
        <f t="shared" si="4"/>
        <v>0</v>
      </c>
      <c r="I9" s="84">
        <f t="shared" si="5"/>
        <v>0</v>
      </c>
      <c r="J9" s="91"/>
    </row>
    <row r="10" spans="1:10">
      <c r="A10" s="151">
        <v>5</v>
      </c>
      <c r="B10" s="156" t="s">
        <v>423</v>
      </c>
      <c r="C10" s="126">
        <v>100</v>
      </c>
      <c r="D10" s="10" t="s">
        <v>17</v>
      </c>
      <c r="E10" s="87"/>
      <c r="F10" s="88"/>
      <c r="G10" s="84">
        <f t="shared" si="3"/>
        <v>0</v>
      </c>
      <c r="H10" s="84">
        <f t="shared" si="4"/>
        <v>0</v>
      </c>
      <c r="I10" s="84">
        <f t="shared" si="5"/>
        <v>0</v>
      </c>
      <c r="J10" s="91"/>
    </row>
    <row r="11" spans="1:10">
      <c r="A11" s="151">
        <v>6</v>
      </c>
      <c r="B11" s="156" t="s">
        <v>424</v>
      </c>
      <c r="C11" s="126">
        <v>800</v>
      </c>
      <c r="D11" s="10" t="s">
        <v>17</v>
      </c>
      <c r="E11" s="87"/>
      <c r="F11" s="88"/>
      <c r="G11" s="84">
        <f t="shared" si="3"/>
        <v>0</v>
      </c>
      <c r="H11" s="84">
        <f t="shared" si="4"/>
        <v>0</v>
      </c>
      <c r="I11" s="84">
        <f t="shared" si="5"/>
        <v>0</v>
      </c>
      <c r="J11" s="91"/>
    </row>
    <row r="12" spans="1:10">
      <c r="A12" s="151">
        <v>7</v>
      </c>
      <c r="B12" s="156" t="s">
        <v>425</v>
      </c>
      <c r="C12" s="126">
        <v>120</v>
      </c>
      <c r="D12" s="10" t="s">
        <v>17</v>
      </c>
      <c r="E12" s="87"/>
      <c r="F12" s="88"/>
      <c r="G12" s="84">
        <f t="shared" si="3"/>
        <v>0</v>
      </c>
      <c r="H12" s="84">
        <f t="shared" si="4"/>
        <v>0</v>
      </c>
      <c r="I12" s="84">
        <f t="shared" si="5"/>
        <v>0</v>
      </c>
      <c r="J12" s="91"/>
    </row>
    <row r="13" spans="1:10">
      <c r="A13" s="151">
        <v>8</v>
      </c>
      <c r="B13" s="156" t="s">
        <v>426</v>
      </c>
      <c r="C13" s="126">
        <v>100</v>
      </c>
      <c r="D13" s="10" t="s">
        <v>17</v>
      </c>
      <c r="E13" s="87"/>
      <c r="F13" s="88"/>
      <c r="G13" s="84">
        <f t="shared" si="3"/>
        <v>0</v>
      </c>
      <c r="H13" s="84">
        <f t="shared" si="4"/>
        <v>0</v>
      </c>
      <c r="I13" s="84">
        <f t="shared" si="5"/>
        <v>0</v>
      </c>
      <c r="J13" s="91"/>
    </row>
    <row r="14" spans="1:10">
      <c r="A14" s="151">
        <v>9</v>
      </c>
      <c r="B14" s="156" t="s">
        <v>427</v>
      </c>
      <c r="C14" s="126">
        <v>100</v>
      </c>
      <c r="D14" s="10" t="s">
        <v>17</v>
      </c>
      <c r="E14" s="87"/>
      <c r="F14" s="88"/>
      <c r="G14" s="84">
        <f t="shared" si="3"/>
        <v>0</v>
      </c>
      <c r="H14" s="84">
        <f t="shared" si="4"/>
        <v>0</v>
      </c>
      <c r="I14" s="84">
        <f t="shared" si="5"/>
        <v>0</v>
      </c>
      <c r="J14" s="91"/>
    </row>
    <row r="15" spans="1:10">
      <c r="A15" s="151">
        <v>10</v>
      </c>
      <c r="B15" s="156" t="s">
        <v>92</v>
      </c>
      <c r="C15" s="126">
        <v>160</v>
      </c>
      <c r="D15" s="10" t="s">
        <v>17</v>
      </c>
      <c r="E15" s="87"/>
      <c r="F15" s="88"/>
      <c r="G15" s="84">
        <f t="shared" si="3"/>
        <v>0</v>
      </c>
      <c r="H15" s="84">
        <f t="shared" si="4"/>
        <v>0</v>
      </c>
      <c r="I15" s="84">
        <f t="shared" si="5"/>
        <v>0</v>
      </c>
      <c r="J15" s="91"/>
    </row>
    <row r="16" spans="1:10">
      <c r="A16" s="151">
        <v>11</v>
      </c>
      <c r="B16" s="156" t="s">
        <v>428</v>
      </c>
      <c r="C16" s="126">
        <v>100</v>
      </c>
      <c r="D16" s="10" t="s">
        <v>17</v>
      </c>
      <c r="E16" s="87"/>
      <c r="F16" s="88"/>
      <c r="G16" s="84">
        <f t="shared" si="3"/>
        <v>0</v>
      </c>
      <c r="H16" s="84">
        <f t="shared" si="4"/>
        <v>0</v>
      </c>
      <c r="I16" s="84">
        <f t="shared" si="5"/>
        <v>0</v>
      </c>
      <c r="J16" s="91"/>
    </row>
    <row r="17" spans="1:10">
      <c r="A17" s="151">
        <v>12</v>
      </c>
      <c r="B17" s="156" t="s">
        <v>429</v>
      </c>
      <c r="C17" s="126">
        <v>600</v>
      </c>
      <c r="D17" s="10" t="s">
        <v>17</v>
      </c>
      <c r="E17" s="87"/>
      <c r="F17" s="88"/>
      <c r="G17" s="84">
        <f t="shared" si="3"/>
        <v>0</v>
      </c>
      <c r="H17" s="84">
        <f t="shared" si="4"/>
        <v>0</v>
      </c>
      <c r="I17" s="84">
        <f t="shared" si="5"/>
        <v>0</v>
      </c>
      <c r="J17" s="91"/>
    </row>
    <row r="18" spans="1:10">
      <c r="A18" s="151">
        <v>13</v>
      </c>
      <c r="B18" s="156" t="s">
        <v>93</v>
      </c>
      <c r="C18" s="157">
        <v>200</v>
      </c>
      <c r="D18" s="10" t="s">
        <v>17</v>
      </c>
      <c r="E18" s="87"/>
      <c r="F18" s="88"/>
      <c r="G18" s="84">
        <f t="shared" si="3"/>
        <v>0</v>
      </c>
      <c r="H18" s="84">
        <f t="shared" si="4"/>
        <v>0</v>
      </c>
      <c r="I18" s="84">
        <f t="shared" si="5"/>
        <v>0</v>
      </c>
      <c r="J18" s="91"/>
    </row>
    <row r="19" spans="1:10">
      <c r="A19" s="151">
        <v>14</v>
      </c>
      <c r="B19" s="156" t="s">
        <v>95</v>
      </c>
      <c r="C19" s="157">
        <v>1000</v>
      </c>
      <c r="D19" s="10" t="s">
        <v>17</v>
      </c>
      <c r="E19" s="87"/>
      <c r="F19" s="88"/>
      <c r="G19" s="84">
        <f t="shared" si="3"/>
        <v>0</v>
      </c>
      <c r="H19" s="84">
        <f t="shared" si="4"/>
        <v>0</v>
      </c>
      <c r="I19" s="84">
        <f t="shared" si="5"/>
        <v>0</v>
      </c>
      <c r="J19" s="91"/>
    </row>
    <row r="20" spans="1:10">
      <c r="A20" s="151">
        <v>15</v>
      </c>
      <c r="B20" s="156" t="s">
        <v>430</v>
      </c>
      <c r="C20" s="158">
        <v>200</v>
      </c>
      <c r="D20" s="10" t="s">
        <v>17</v>
      </c>
      <c r="E20" s="87"/>
      <c r="F20" s="88"/>
      <c r="G20" s="84">
        <f t="shared" si="3"/>
        <v>0</v>
      </c>
      <c r="H20" s="84">
        <f t="shared" si="4"/>
        <v>0</v>
      </c>
      <c r="I20" s="84">
        <f t="shared" si="5"/>
        <v>0</v>
      </c>
      <c r="J20" s="91"/>
    </row>
    <row r="21" spans="1:10">
      <c r="A21" s="151">
        <v>16</v>
      </c>
      <c r="B21" s="156" t="s">
        <v>97</v>
      </c>
      <c r="C21" s="126">
        <v>200</v>
      </c>
      <c r="D21" s="10" t="s">
        <v>17</v>
      </c>
      <c r="E21" s="87"/>
      <c r="F21" s="88"/>
      <c r="G21" s="84">
        <f t="shared" si="3"/>
        <v>0</v>
      </c>
      <c r="H21" s="84">
        <f t="shared" si="4"/>
        <v>0</v>
      </c>
      <c r="I21" s="84">
        <f t="shared" si="5"/>
        <v>0</v>
      </c>
      <c r="J21" s="91"/>
    </row>
    <row r="22" spans="1:10">
      <c r="A22" s="151">
        <v>17</v>
      </c>
      <c r="B22" s="154" t="s">
        <v>94</v>
      </c>
      <c r="C22" s="126">
        <v>1600</v>
      </c>
      <c r="D22" s="10" t="s">
        <v>17</v>
      </c>
      <c r="E22" s="87"/>
      <c r="F22" s="88"/>
      <c r="G22" s="84">
        <f t="shared" si="3"/>
        <v>0</v>
      </c>
      <c r="H22" s="84">
        <f t="shared" si="4"/>
        <v>0</v>
      </c>
      <c r="I22" s="84">
        <f t="shared" si="5"/>
        <v>0</v>
      </c>
      <c r="J22" s="91"/>
    </row>
    <row r="23" spans="1:10">
      <c r="A23" s="151">
        <v>18</v>
      </c>
      <c r="B23" s="156" t="s">
        <v>431</v>
      </c>
      <c r="C23" s="126">
        <v>500</v>
      </c>
      <c r="D23" s="10" t="s">
        <v>17</v>
      </c>
      <c r="E23" s="87"/>
      <c r="F23" s="88"/>
      <c r="G23" s="84">
        <f t="shared" si="3"/>
        <v>0</v>
      </c>
      <c r="H23" s="84">
        <f t="shared" si="4"/>
        <v>0</v>
      </c>
      <c r="I23" s="84">
        <f t="shared" si="5"/>
        <v>0</v>
      </c>
      <c r="J23" s="91"/>
    </row>
    <row r="24" spans="1:10">
      <c r="A24" s="151">
        <v>19</v>
      </c>
      <c r="B24" s="156" t="s">
        <v>432</v>
      </c>
      <c r="C24" s="126">
        <v>60</v>
      </c>
      <c r="D24" s="10" t="s">
        <v>17</v>
      </c>
      <c r="E24" s="87"/>
      <c r="F24" s="88"/>
      <c r="G24" s="84">
        <f t="shared" si="3"/>
        <v>0</v>
      </c>
      <c r="H24" s="84">
        <f t="shared" si="4"/>
        <v>0</v>
      </c>
      <c r="I24" s="84">
        <f t="shared" si="5"/>
        <v>0</v>
      </c>
      <c r="J24" s="91"/>
    </row>
    <row r="25" spans="1:10">
      <c r="A25" s="151">
        <v>20</v>
      </c>
      <c r="B25" s="156" t="s">
        <v>96</v>
      </c>
      <c r="C25" s="126">
        <v>1000</v>
      </c>
      <c r="D25" s="10" t="s">
        <v>17</v>
      </c>
      <c r="E25" s="87"/>
      <c r="F25" s="88"/>
      <c r="G25" s="84">
        <f t="shared" si="3"/>
        <v>0</v>
      </c>
      <c r="H25" s="84">
        <f t="shared" si="4"/>
        <v>0</v>
      </c>
      <c r="I25" s="84">
        <f t="shared" si="5"/>
        <v>0</v>
      </c>
      <c r="J25" s="91"/>
    </row>
    <row r="26" spans="1:10">
      <c r="A26" s="151">
        <v>21</v>
      </c>
      <c r="B26" s="154" t="s">
        <v>99</v>
      </c>
      <c r="C26" s="126">
        <v>30</v>
      </c>
      <c r="D26" s="10" t="s">
        <v>17</v>
      </c>
      <c r="E26" s="87"/>
      <c r="F26" s="88"/>
      <c r="G26" s="84">
        <f t="shared" si="3"/>
        <v>0</v>
      </c>
      <c r="H26" s="84">
        <f t="shared" si="4"/>
        <v>0</v>
      </c>
      <c r="I26" s="84">
        <f t="shared" si="5"/>
        <v>0</v>
      </c>
      <c r="J26" s="91"/>
    </row>
    <row r="27" spans="1:10">
      <c r="A27" s="151">
        <v>22</v>
      </c>
      <c r="B27" s="156" t="s">
        <v>98</v>
      </c>
      <c r="C27" s="126">
        <v>200</v>
      </c>
      <c r="D27" s="10" t="s">
        <v>17</v>
      </c>
      <c r="E27" s="87"/>
      <c r="F27" s="88"/>
      <c r="G27" s="84">
        <f t="shared" si="3"/>
        <v>0</v>
      </c>
      <c r="H27" s="84">
        <f t="shared" si="4"/>
        <v>0</v>
      </c>
      <c r="I27" s="84">
        <f t="shared" si="5"/>
        <v>0</v>
      </c>
      <c r="J27" s="91"/>
    </row>
    <row r="28" spans="1:10">
      <c r="A28" s="151">
        <v>23</v>
      </c>
      <c r="B28" s="156" t="s">
        <v>433</v>
      </c>
      <c r="C28" s="126">
        <v>600</v>
      </c>
      <c r="D28" s="10" t="s">
        <v>17</v>
      </c>
      <c r="E28" s="87"/>
      <c r="F28" s="88"/>
      <c r="G28" s="84">
        <f t="shared" si="3"/>
        <v>0</v>
      </c>
      <c r="H28" s="84">
        <f t="shared" si="4"/>
        <v>0</v>
      </c>
      <c r="I28" s="84">
        <f t="shared" si="5"/>
        <v>0</v>
      </c>
      <c r="J28" s="91"/>
    </row>
    <row r="29" spans="1:10">
      <c r="A29" s="151">
        <v>24</v>
      </c>
      <c r="B29" s="153" t="s">
        <v>100</v>
      </c>
      <c r="C29" s="126">
        <v>100</v>
      </c>
      <c r="D29" s="10" t="s">
        <v>17</v>
      </c>
      <c r="E29" s="87"/>
      <c r="F29" s="88"/>
      <c r="G29" s="84">
        <f t="shared" si="3"/>
        <v>0</v>
      </c>
      <c r="H29" s="84">
        <f t="shared" si="4"/>
        <v>0</v>
      </c>
      <c r="I29" s="84">
        <f t="shared" si="5"/>
        <v>0</v>
      </c>
      <c r="J29" s="91"/>
    </row>
    <row r="30" spans="1:10">
      <c r="A30" s="151">
        <v>25</v>
      </c>
      <c r="B30" s="159" t="s">
        <v>101</v>
      </c>
      <c r="C30" s="126">
        <v>100</v>
      </c>
      <c r="D30" s="10" t="s">
        <v>17</v>
      </c>
      <c r="E30" s="87"/>
      <c r="F30" s="88"/>
      <c r="G30" s="84">
        <f t="shared" si="3"/>
        <v>0</v>
      </c>
      <c r="H30" s="84">
        <f t="shared" si="4"/>
        <v>0</v>
      </c>
      <c r="I30" s="84">
        <f t="shared" si="5"/>
        <v>0</v>
      </c>
      <c r="J30" s="91"/>
    </row>
    <row r="31" spans="1:10" ht="40.5">
      <c r="A31" s="151">
        <v>26</v>
      </c>
      <c r="B31" s="156" t="s">
        <v>434</v>
      </c>
      <c r="C31" s="126">
        <v>2000</v>
      </c>
      <c r="D31" s="10" t="s">
        <v>17</v>
      </c>
      <c r="E31" s="87"/>
      <c r="F31" s="88"/>
      <c r="G31" s="84">
        <f t="shared" si="3"/>
        <v>0</v>
      </c>
      <c r="H31" s="84">
        <f t="shared" si="4"/>
        <v>0</v>
      </c>
      <c r="I31" s="84">
        <f t="shared" si="5"/>
        <v>0</v>
      </c>
      <c r="J31" s="91"/>
    </row>
    <row r="32" spans="1:10">
      <c r="A32" s="151">
        <v>27</v>
      </c>
      <c r="B32" s="156" t="s">
        <v>435</v>
      </c>
      <c r="C32" s="126">
        <v>1000</v>
      </c>
      <c r="D32" s="10" t="s">
        <v>17</v>
      </c>
      <c r="E32" s="87"/>
      <c r="F32" s="88"/>
      <c r="G32" s="84">
        <f t="shared" si="3"/>
        <v>0</v>
      </c>
      <c r="H32" s="84">
        <f t="shared" si="4"/>
        <v>0</v>
      </c>
      <c r="I32" s="84">
        <f t="shared" si="5"/>
        <v>0</v>
      </c>
      <c r="J32" s="91"/>
    </row>
    <row r="33" spans="1:10" ht="40.5">
      <c r="A33" s="151">
        <v>28</v>
      </c>
      <c r="B33" s="156" t="s">
        <v>436</v>
      </c>
      <c r="C33" s="126">
        <v>3000</v>
      </c>
      <c r="D33" s="10" t="s">
        <v>17</v>
      </c>
      <c r="E33" s="87"/>
      <c r="F33" s="88"/>
      <c r="G33" s="84">
        <f t="shared" si="3"/>
        <v>0</v>
      </c>
      <c r="H33" s="84">
        <f t="shared" si="4"/>
        <v>0</v>
      </c>
      <c r="I33" s="84">
        <f t="shared" si="5"/>
        <v>0</v>
      </c>
      <c r="J33" s="91"/>
    </row>
    <row r="34" spans="1:10">
      <c r="A34" s="14"/>
      <c r="B34" s="39" t="s">
        <v>793</v>
      </c>
      <c r="C34" s="16" t="s">
        <v>15</v>
      </c>
      <c r="D34" s="16" t="s">
        <v>15</v>
      </c>
      <c r="E34" s="16" t="s">
        <v>15</v>
      </c>
      <c r="F34" s="17" t="s">
        <v>15</v>
      </c>
      <c r="G34" s="85">
        <f>SUM(G6:G33)</f>
        <v>0</v>
      </c>
      <c r="H34" s="85">
        <f>SUM(H6:H33)</f>
        <v>0</v>
      </c>
      <c r="I34" s="85">
        <f>SUM(I6:I33)</f>
        <v>0</v>
      </c>
      <c r="J34" s="19">
        <f>SUM(J6:J33)</f>
        <v>0</v>
      </c>
    </row>
    <row r="35" spans="1:10">
      <c r="A35" s="203" t="s">
        <v>794</v>
      </c>
      <c r="B35" s="204"/>
      <c r="C35" s="204"/>
      <c r="D35" s="204"/>
      <c r="E35" s="204"/>
      <c r="F35" s="204"/>
      <c r="G35" s="204"/>
      <c r="H35" s="204"/>
      <c r="I35" s="204"/>
      <c r="J35" s="205"/>
    </row>
    <row r="36" spans="1:10">
      <c r="A36" s="128">
        <v>1</v>
      </c>
      <c r="B36" s="160" t="s">
        <v>437</v>
      </c>
      <c r="C36" s="11">
        <v>800</v>
      </c>
      <c r="D36" s="161" t="s">
        <v>17</v>
      </c>
      <c r="E36" s="108"/>
      <c r="F36" s="109"/>
      <c r="G36" s="107">
        <f>C36*ROUND(F36, 4)</f>
        <v>0</v>
      </c>
      <c r="H36" s="107">
        <f>+G36*0.095</f>
        <v>0</v>
      </c>
      <c r="I36" s="107">
        <f>+G36+H36</f>
        <v>0</v>
      </c>
      <c r="J36" s="11" t="s">
        <v>111</v>
      </c>
    </row>
    <row r="37" spans="1:10">
      <c r="A37" s="128">
        <v>2</v>
      </c>
      <c r="B37" s="160" t="s">
        <v>438</v>
      </c>
      <c r="C37" s="11">
        <v>1600</v>
      </c>
      <c r="D37" s="161" t="s">
        <v>17</v>
      </c>
      <c r="E37" s="108"/>
      <c r="F37" s="109"/>
      <c r="G37" s="107">
        <f t="shared" ref="G37:G58" si="6">C37*ROUND(F37, 4)</f>
        <v>0</v>
      </c>
      <c r="H37" s="107">
        <f t="shared" ref="H37:H58" si="7">+G37*0.095</f>
        <v>0</v>
      </c>
      <c r="I37" s="107">
        <f t="shared" ref="I37:I58" si="8">+G37+H37</f>
        <v>0</v>
      </c>
      <c r="J37" s="11" t="s">
        <v>111</v>
      </c>
    </row>
    <row r="38" spans="1:10">
      <c r="A38" s="128">
        <v>3</v>
      </c>
      <c r="B38" s="160" t="s">
        <v>439</v>
      </c>
      <c r="C38" s="11">
        <v>400</v>
      </c>
      <c r="D38" s="161" t="s">
        <v>17</v>
      </c>
      <c r="E38" s="108"/>
      <c r="F38" s="109"/>
      <c r="G38" s="107">
        <f t="shared" si="6"/>
        <v>0</v>
      </c>
      <c r="H38" s="107">
        <f t="shared" si="7"/>
        <v>0</v>
      </c>
      <c r="I38" s="107">
        <f t="shared" si="8"/>
        <v>0</v>
      </c>
      <c r="J38" s="11" t="s">
        <v>111</v>
      </c>
    </row>
    <row r="39" spans="1:10">
      <c r="A39" s="128">
        <v>4</v>
      </c>
      <c r="B39" s="80" t="s">
        <v>440</v>
      </c>
      <c r="C39" s="11">
        <v>40</v>
      </c>
      <c r="D39" s="161" t="s">
        <v>17</v>
      </c>
      <c r="E39" s="108"/>
      <c r="F39" s="109"/>
      <c r="G39" s="107">
        <f t="shared" si="6"/>
        <v>0</v>
      </c>
      <c r="H39" s="107">
        <f t="shared" si="7"/>
        <v>0</v>
      </c>
      <c r="I39" s="107">
        <f t="shared" si="8"/>
        <v>0</v>
      </c>
      <c r="J39" s="11" t="s">
        <v>111</v>
      </c>
    </row>
    <row r="40" spans="1:10">
      <c r="A40" s="128">
        <v>5</v>
      </c>
      <c r="B40" s="160" t="s">
        <v>441</v>
      </c>
      <c r="C40" s="11">
        <v>60</v>
      </c>
      <c r="D40" s="161" t="s">
        <v>17</v>
      </c>
      <c r="E40" s="108"/>
      <c r="F40" s="109"/>
      <c r="G40" s="107">
        <f t="shared" si="6"/>
        <v>0</v>
      </c>
      <c r="H40" s="107">
        <f t="shared" si="7"/>
        <v>0</v>
      </c>
      <c r="I40" s="107">
        <f t="shared" si="8"/>
        <v>0</v>
      </c>
      <c r="J40" s="11" t="s">
        <v>111</v>
      </c>
    </row>
    <row r="41" spans="1:10" ht="15" customHeight="1">
      <c r="A41" s="128">
        <v>6</v>
      </c>
      <c r="B41" s="160" t="s">
        <v>442</v>
      </c>
      <c r="C41" s="11">
        <v>1200</v>
      </c>
      <c r="D41" s="161" t="s">
        <v>17</v>
      </c>
      <c r="E41" s="108"/>
      <c r="F41" s="109"/>
      <c r="G41" s="107">
        <f t="shared" si="6"/>
        <v>0</v>
      </c>
      <c r="H41" s="107">
        <f t="shared" si="7"/>
        <v>0</v>
      </c>
      <c r="I41" s="107">
        <f t="shared" si="8"/>
        <v>0</v>
      </c>
      <c r="J41" s="11" t="s">
        <v>111</v>
      </c>
    </row>
    <row r="42" spans="1:10">
      <c r="A42" s="128">
        <v>7</v>
      </c>
      <c r="B42" s="160" t="s">
        <v>443</v>
      </c>
      <c r="C42" s="11">
        <v>200</v>
      </c>
      <c r="D42" s="161" t="s">
        <v>17</v>
      </c>
      <c r="E42" s="108"/>
      <c r="F42" s="109"/>
      <c r="G42" s="107">
        <f t="shared" si="6"/>
        <v>0</v>
      </c>
      <c r="H42" s="107">
        <f t="shared" si="7"/>
        <v>0</v>
      </c>
      <c r="I42" s="107">
        <f t="shared" si="8"/>
        <v>0</v>
      </c>
      <c r="J42" s="11" t="s">
        <v>111</v>
      </c>
    </row>
    <row r="43" spans="1:10">
      <c r="A43" s="128">
        <v>8</v>
      </c>
      <c r="B43" s="160" t="s">
        <v>444</v>
      </c>
      <c r="C43" s="11">
        <v>200</v>
      </c>
      <c r="D43" s="161" t="s">
        <v>17</v>
      </c>
      <c r="E43" s="108"/>
      <c r="F43" s="109"/>
      <c r="G43" s="107">
        <f t="shared" si="6"/>
        <v>0</v>
      </c>
      <c r="H43" s="107">
        <f t="shared" si="7"/>
        <v>0</v>
      </c>
      <c r="I43" s="107">
        <f t="shared" si="8"/>
        <v>0</v>
      </c>
      <c r="J43" s="11" t="s">
        <v>111</v>
      </c>
    </row>
    <row r="44" spans="1:10">
      <c r="A44" s="128">
        <v>9</v>
      </c>
      <c r="B44" s="160" t="s">
        <v>445</v>
      </c>
      <c r="C44" s="11">
        <v>200</v>
      </c>
      <c r="D44" s="161" t="s">
        <v>17</v>
      </c>
      <c r="E44" s="108"/>
      <c r="F44" s="109"/>
      <c r="G44" s="107">
        <f t="shared" si="6"/>
        <v>0</v>
      </c>
      <c r="H44" s="107">
        <f t="shared" si="7"/>
        <v>0</v>
      </c>
      <c r="I44" s="107">
        <f t="shared" si="8"/>
        <v>0</v>
      </c>
      <c r="J44" s="11" t="s">
        <v>111</v>
      </c>
    </row>
    <row r="45" spans="1:10">
      <c r="A45" s="128">
        <v>10</v>
      </c>
      <c r="B45" s="160" t="s">
        <v>446</v>
      </c>
      <c r="C45" s="11">
        <v>400</v>
      </c>
      <c r="D45" s="161" t="s">
        <v>17</v>
      </c>
      <c r="E45" s="108"/>
      <c r="F45" s="109"/>
      <c r="G45" s="107">
        <f t="shared" si="6"/>
        <v>0</v>
      </c>
      <c r="H45" s="107">
        <f t="shared" si="7"/>
        <v>0</v>
      </c>
      <c r="I45" s="107">
        <f t="shared" si="8"/>
        <v>0</v>
      </c>
      <c r="J45" s="11" t="s">
        <v>111</v>
      </c>
    </row>
    <row r="46" spans="1:10">
      <c r="A46" s="128">
        <v>11</v>
      </c>
      <c r="B46" s="160" t="s">
        <v>447</v>
      </c>
      <c r="C46" s="11">
        <v>1000</v>
      </c>
      <c r="D46" s="161" t="s">
        <v>17</v>
      </c>
      <c r="E46" s="108"/>
      <c r="F46" s="109"/>
      <c r="G46" s="107">
        <f t="shared" si="6"/>
        <v>0</v>
      </c>
      <c r="H46" s="107">
        <f t="shared" si="7"/>
        <v>0</v>
      </c>
      <c r="I46" s="107">
        <f t="shared" si="8"/>
        <v>0</v>
      </c>
      <c r="J46" s="11" t="s">
        <v>111</v>
      </c>
    </row>
    <row r="47" spans="1:10">
      <c r="A47" s="128">
        <v>12</v>
      </c>
      <c r="B47" s="160" t="s">
        <v>448</v>
      </c>
      <c r="C47" s="11">
        <v>200</v>
      </c>
      <c r="D47" s="161" t="s">
        <v>17</v>
      </c>
      <c r="E47" s="108"/>
      <c r="F47" s="109"/>
      <c r="G47" s="107">
        <f t="shared" si="6"/>
        <v>0</v>
      </c>
      <c r="H47" s="107">
        <f t="shared" si="7"/>
        <v>0</v>
      </c>
      <c r="I47" s="107">
        <f t="shared" si="8"/>
        <v>0</v>
      </c>
      <c r="J47" s="11" t="s">
        <v>111</v>
      </c>
    </row>
    <row r="48" spans="1:10">
      <c r="A48" s="128">
        <v>13</v>
      </c>
      <c r="B48" s="147" t="s">
        <v>449</v>
      </c>
      <c r="C48" s="11">
        <v>20</v>
      </c>
      <c r="D48" s="161" t="s">
        <v>17</v>
      </c>
      <c r="E48" s="108"/>
      <c r="F48" s="109"/>
      <c r="G48" s="107">
        <f t="shared" si="6"/>
        <v>0</v>
      </c>
      <c r="H48" s="107">
        <f t="shared" si="7"/>
        <v>0</v>
      </c>
      <c r="I48" s="107">
        <f t="shared" si="8"/>
        <v>0</v>
      </c>
      <c r="J48" s="11" t="s">
        <v>111</v>
      </c>
    </row>
    <row r="49" spans="1:10">
      <c r="A49" s="128">
        <v>14</v>
      </c>
      <c r="B49" s="160" t="s">
        <v>450</v>
      </c>
      <c r="C49" s="11">
        <v>600</v>
      </c>
      <c r="D49" s="161" t="s">
        <v>17</v>
      </c>
      <c r="E49" s="108"/>
      <c r="F49" s="109"/>
      <c r="G49" s="107">
        <f t="shared" si="6"/>
        <v>0</v>
      </c>
      <c r="H49" s="107">
        <f t="shared" si="7"/>
        <v>0</v>
      </c>
      <c r="I49" s="107">
        <f t="shared" si="8"/>
        <v>0</v>
      </c>
      <c r="J49" s="11" t="s">
        <v>111</v>
      </c>
    </row>
    <row r="50" spans="1:10">
      <c r="A50" s="128">
        <v>15</v>
      </c>
      <c r="B50" s="160" t="s">
        <v>451</v>
      </c>
      <c r="C50" s="11">
        <v>800</v>
      </c>
      <c r="D50" s="161" t="s">
        <v>17</v>
      </c>
      <c r="E50" s="108"/>
      <c r="F50" s="109"/>
      <c r="G50" s="107">
        <f t="shared" si="6"/>
        <v>0</v>
      </c>
      <c r="H50" s="107">
        <f t="shared" si="7"/>
        <v>0</v>
      </c>
      <c r="I50" s="107">
        <f t="shared" si="8"/>
        <v>0</v>
      </c>
      <c r="J50" s="11" t="s">
        <v>111</v>
      </c>
    </row>
    <row r="51" spans="1:10" ht="15">
      <c r="A51" s="128">
        <v>16</v>
      </c>
      <c r="B51" s="162" t="s">
        <v>452</v>
      </c>
      <c r="C51" s="163">
        <v>140</v>
      </c>
      <c r="D51" s="161" t="s">
        <v>17</v>
      </c>
      <c r="E51" s="108"/>
      <c r="F51" s="109"/>
      <c r="G51" s="107">
        <f t="shared" si="6"/>
        <v>0</v>
      </c>
      <c r="H51" s="107">
        <f t="shared" si="7"/>
        <v>0</v>
      </c>
      <c r="I51" s="107">
        <f t="shared" si="8"/>
        <v>0</v>
      </c>
      <c r="J51" s="11" t="s">
        <v>111</v>
      </c>
    </row>
    <row r="52" spans="1:10" ht="15">
      <c r="A52" s="128">
        <v>17</v>
      </c>
      <c r="B52" s="162" t="s">
        <v>453</v>
      </c>
      <c r="C52" s="163">
        <v>100</v>
      </c>
      <c r="D52" s="161" t="s">
        <v>17</v>
      </c>
      <c r="E52" s="108"/>
      <c r="F52" s="109"/>
      <c r="G52" s="107">
        <f t="shared" si="6"/>
        <v>0</v>
      </c>
      <c r="H52" s="107">
        <f t="shared" si="7"/>
        <v>0</v>
      </c>
      <c r="I52" s="107">
        <f t="shared" si="8"/>
        <v>0</v>
      </c>
      <c r="J52" s="11" t="s">
        <v>111</v>
      </c>
    </row>
    <row r="53" spans="1:10" ht="15">
      <c r="A53" s="128">
        <v>18</v>
      </c>
      <c r="B53" s="162" t="s">
        <v>454</v>
      </c>
      <c r="C53" s="163">
        <v>140</v>
      </c>
      <c r="D53" s="161" t="s">
        <v>17</v>
      </c>
      <c r="E53" s="108"/>
      <c r="F53" s="109"/>
      <c r="G53" s="107">
        <f t="shared" si="6"/>
        <v>0</v>
      </c>
      <c r="H53" s="107">
        <f t="shared" si="7"/>
        <v>0</v>
      </c>
      <c r="I53" s="107">
        <f t="shared" si="8"/>
        <v>0</v>
      </c>
      <c r="J53" s="11" t="s">
        <v>111</v>
      </c>
    </row>
    <row r="54" spans="1:10" ht="15">
      <c r="A54" s="128">
        <v>19</v>
      </c>
      <c r="B54" s="164" t="s">
        <v>455</v>
      </c>
      <c r="C54" s="163">
        <v>160</v>
      </c>
      <c r="D54" s="161" t="s">
        <v>17</v>
      </c>
      <c r="E54" s="108"/>
      <c r="F54" s="109"/>
      <c r="G54" s="107">
        <f t="shared" si="6"/>
        <v>0</v>
      </c>
      <c r="H54" s="107">
        <f t="shared" si="7"/>
        <v>0</v>
      </c>
      <c r="I54" s="107">
        <f t="shared" si="8"/>
        <v>0</v>
      </c>
      <c r="J54" s="11" t="s">
        <v>111</v>
      </c>
    </row>
    <row r="55" spans="1:10">
      <c r="A55" s="128">
        <v>20</v>
      </c>
      <c r="B55" s="160" t="s">
        <v>456</v>
      </c>
      <c r="C55" s="11">
        <v>60</v>
      </c>
      <c r="D55" s="161" t="s">
        <v>17</v>
      </c>
      <c r="E55" s="108"/>
      <c r="F55" s="109"/>
      <c r="G55" s="107">
        <f t="shared" si="6"/>
        <v>0</v>
      </c>
      <c r="H55" s="107">
        <f t="shared" si="7"/>
        <v>0</v>
      </c>
      <c r="I55" s="107">
        <f t="shared" si="8"/>
        <v>0</v>
      </c>
      <c r="J55" s="11" t="s">
        <v>111</v>
      </c>
    </row>
    <row r="56" spans="1:10">
      <c r="A56" s="128">
        <v>21</v>
      </c>
      <c r="B56" s="160" t="s">
        <v>457</v>
      </c>
      <c r="C56" s="11">
        <v>80</v>
      </c>
      <c r="D56" s="161" t="s">
        <v>17</v>
      </c>
      <c r="E56" s="108"/>
      <c r="F56" s="109"/>
      <c r="G56" s="107">
        <f t="shared" si="6"/>
        <v>0</v>
      </c>
      <c r="H56" s="107">
        <f t="shared" si="7"/>
        <v>0</v>
      </c>
      <c r="I56" s="107">
        <f t="shared" si="8"/>
        <v>0</v>
      </c>
      <c r="J56" s="11" t="s">
        <v>111</v>
      </c>
    </row>
    <row r="57" spans="1:10">
      <c r="A57" s="128">
        <v>22</v>
      </c>
      <c r="B57" s="160" t="s">
        <v>458</v>
      </c>
      <c r="C57" s="11">
        <v>160</v>
      </c>
      <c r="D57" s="161" t="s">
        <v>17</v>
      </c>
      <c r="E57" s="108"/>
      <c r="F57" s="109"/>
      <c r="G57" s="107">
        <f t="shared" si="6"/>
        <v>0</v>
      </c>
      <c r="H57" s="107">
        <f t="shared" si="7"/>
        <v>0</v>
      </c>
      <c r="I57" s="107">
        <f t="shared" si="8"/>
        <v>0</v>
      </c>
      <c r="J57" s="11" t="s">
        <v>111</v>
      </c>
    </row>
    <row r="58" spans="1:10">
      <c r="A58" s="128">
        <v>23</v>
      </c>
      <c r="B58" s="160" t="s">
        <v>459</v>
      </c>
      <c r="C58" s="11">
        <v>160</v>
      </c>
      <c r="D58" s="161" t="s">
        <v>17</v>
      </c>
      <c r="E58" s="108"/>
      <c r="F58" s="109"/>
      <c r="G58" s="107">
        <f t="shared" si="6"/>
        <v>0</v>
      </c>
      <c r="H58" s="107">
        <f t="shared" si="7"/>
        <v>0</v>
      </c>
      <c r="I58" s="107">
        <f t="shared" si="8"/>
        <v>0</v>
      </c>
      <c r="J58" s="11" t="s">
        <v>111</v>
      </c>
    </row>
    <row r="59" spans="1:10" ht="16.5">
      <c r="A59" s="59"/>
      <c r="B59" s="62" t="s">
        <v>795</v>
      </c>
      <c r="C59" s="75" t="s">
        <v>15</v>
      </c>
      <c r="D59" s="71" t="s">
        <v>15</v>
      </c>
      <c r="E59" s="71" t="s">
        <v>15</v>
      </c>
      <c r="F59" s="71" t="s">
        <v>15</v>
      </c>
      <c r="G59" s="71">
        <f>SUM(G36:G58)</f>
        <v>0</v>
      </c>
      <c r="H59" s="71">
        <f>SUM(H36:H58)</f>
        <v>0</v>
      </c>
      <c r="I59" s="71">
        <f>SUM(I36:I58)</f>
        <v>0</v>
      </c>
      <c r="J59" s="76">
        <f>SUM(J36:J58)</f>
        <v>0</v>
      </c>
    </row>
    <row r="60" spans="1:10">
      <c r="A60" s="185" t="s">
        <v>796</v>
      </c>
      <c r="B60" s="186"/>
      <c r="C60" s="186"/>
      <c r="D60" s="186"/>
      <c r="E60" s="186"/>
      <c r="F60" s="186"/>
      <c r="G60" s="186"/>
      <c r="H60" s="186"/>
      <c r="I60" s="186"/>
      <c r="J60" s="186"/>
    </row>
    <row r="61" spans="1:10">
      <c r="A61" s="150">
        <v>1</v>
      </c>
      <c r="B61" s="156" t="s">
        <v>460</v>
      </c>
      <c r="C61" s="126">
        <v>1000</v>
      </c>
      <c r="D61" s="38" t="s">
        <v>17</v>
      </c>
      <c r="E61" s="108"/>
      <c r="F61" s="109"/>
      <c r="G61" s="84">
        <f t="shared" ref="G61" si="9">C61*ROUND(F61, 4)</f>
        <v>0</v>
      </c>
      <c r="H61" s="84">
        <f t="shared" ref="H61" si="10">G61*0.095</f>
        <v>0</v>
      </c>
      <c r="I61" s="84">
        <f t="shared" ref="I61" si="11">G61+H61</f>
        <v>0</v>
      </c>
      <c r="J61" s="91"/>
    </row>
    <row r="62" spans="1:10">
      <c r="A62" s="150">
        <v>2</v>
      </c>
      <c r="B62" s="156" t="s">
        <v>461</v>
      </c>
      <c r="C62" s="126">
        <v>500</v>
      </c>
      <c r="D62" s="38" t="s">
        <v>17</v>
      </c>
      <c r="E62" s="108"/>
      <c r="F62" s="109"/>
      <c r="G62" s="84">
        <f t="shared" ref="G62:G77" si="12">C62*ROUND(F62, 4)</f>
        <v>0</v>
      </c>
      <c r="H62" s="84">
        <f t="shared" ref="H62:H77" si="13">G62*0.095</f>
        <v>0</v>
      </c>
      <c r="I62" s="84">
        <f t="shared" ref="I62:I77" si="14">G62+H62</f>
        <v>0</v>
      </c>
      <c r="J62" s="91"/>
    </row>
    <row r="63" spans="1:10">
      <c r="A63" s="150">
        <v>3</v>
      </c>
      <c r="B63" s="156" t="s">
        <v>462</v>
      </c>
      <c r="C63" s="126">
        <v>200</v>
      </c>
      <c r="D63" s="38" t="s">
        <v>17</v>
      </c>
      <c r="E63" s="108"/>
      <c r="F63" s="109"/>
      <c r="G63" s="84">
        <f t="shared" si="12"/>
        <v>0</v>
      </c>
      <c r="H63" s="84">
        <f t="shared" si="13"/>
        <v>0</v>
      </c>
      <c r="I63" s="84">
        <f t="shared" si="14"/>
        <v>0</v>
      </c>
      <c r="J63" s="91"/>
    </row>
    <row r="64" spans="1:10" ht="27">
      <c r="A64" s="150">
        <v>4</v>
      </c>
      <c r="B64" s="156" t="s">
        <v>463</v>
      </c>
      <c r="C64" s="126">
        <v>300</v>
      </c>
      <c r="D64" s="38" t="s">
        <v>17</v>
      </c>
      <c r="E64" s="108"/>
      <c r="F64" s="109"/>
      <c r="G64" s="84">
        <f t="shared" si="12"/>
        <v>0</v>
      </c>
      <c r="H64" s="84">
        <f t="shared" si="13"/>
        <v>0</v>
      </c>
      <c r="I64" s="84">
        <f t="shared" si="14"/>
        <v>0</v>
      </c>
      <c r="J64" s="91"/>
    </row>
    <row r="65" spans="1:10">
      <c r="A65" s="150">
        <v>5</v>
      </c>
      <c r="B65" s="78" t="s">
        <v>464</v>
      </c>
      <c r="C65" s="126">
        <v>100</v>
      </c>
      <c r="D65" s="38" t="s">
        <v>17</v>
      </c>
      <c r="E65" s="108"/>
      <c r="F65" s="109"/>
      <c r="G65" s="84">
        <f t="shared" si="12"/>
        <v>0</v>
      </c>
      <c r="H65" s="84">
        <f t="shared" si="13"/>
        <v>0</v>
      </c>
      <c r="I65" s="84">
        <f t="shared" si="14"/>
        <v>0</v>
      </c>
      <c r="J65" s="91"/>
    </row>
    <row r="66" spans="1:10" ht="27">
      <c r="A66" s="150">
        <v>6</v>
      </c>
      <c r="B66" s="156" t="s">
        <v>465</v>
      </c>
      <c r="C66" s="126">
        <v>300</v>
      </c>
      <c r="D66" s="38" t="s">
        <v>17</v>
      </c>
      <c r="E66" s="108"/>
      <c r="F66" s="109"/>
      <c r="G66" s="84">
        <f t="shared" si="12"/>
        <v>0</v>
      </c>
      <c r="H66" s="84">
        <f t="shared" si="13"/>
        <v>0</v>
      </c>
      <c r="I66" s="84">
        <f t="shared" si="14"/>
        <v>0</v>
      </c>
      <c r="J66" s="91"/>
    </row>
    <row r="67" spans="1:10">
      <c r="A67" s="150">
        <v>7</v>
      </c>
      <c r="B67" s="156" t="s">
        <v>466</v>
      </c>
      <c r="C67" s="126">
        <v>100</v>
      </c>
      <c r="D67" s="38" t="s">
        <v>17</v>
      </c>
      <c r="E67" s="108"/>
      <c r="F67" s="109"/>
      <c r="G67" s="84">
        <f t="shared" si="12"/>
        <v>0</v>
      </c>
      <c r="H67" s="84">
        <f t="shared" si="13"/>
        <v>0</v>
      </c>
      <c r="I67" s="84">
        <f t="shared" si="14"/>
        <v>0</v>
      </c>
      <c r="J67" s="91"/>
    </row>
    <row r="68" spans="1:10" ht="27">
      <c r="A68" s="150">
        <v>8</v>
      </c>
      <c r="B68" s="156" t="s">
        <v>467</v>
      </c>
      <c r="C68" s="126">
        <v>300</v>
      </c>
      <c r="D68" s="38" t="s">
        <v>17</v>
      </c>
      <c r="E68" s="108"/>
      <c r="F68" s="109"/>
      <c r="G68" s="84">
        <f t="shared" si="12"/>
        <v>0</v>
      </c>
      <c r="H68" s="84">
        <f t="shared" si="13"/>
        <v>0</v>
      </c>
      <c r="I68" s="84">
        <f t="shared" si="14"/>
        <v>0</v>
      </c>
      <c r="J68" s="91"/>
    </row>
    <row r="69" spans="1:10">
      <c r="A69" s="150">
        <v>9</v>
      </c>
      <c r="B69" s="156" t="s">
        <v>468</v>
      </c>
      <c r="C69" s="126">
        <v>300</v>
      </c>
      <c r="D69" s="38" t="s">
        <v>17</v>
      </c>
      <c r="E69" s="108"/>
      <c r="F69" s="109"/>
      <c r="G69" s="84">
        <f t="shared" si="12"/>
        <v>0</v>
      </c>
      <c r="H69" s="84">
        <f t="shared" si="13"/>
        <v>0</v>
      </c>
      <c r="I69" s="84">
        <f t="shared" si="14"/>
        <v>0</v>
      </c>
      <c r="J69" s="91"/>
    </row>
    <row r="70" spans="1:10">
      <c r="A70" s="150">
        <v>10</v>
      </c>
      <c r="B70" s="156" t="s">
        <v>469</v>
      </c>
      <c r="C70" s="126">
        <v>120</v>
      </c>
      <c r="D70" s="38" t="s">
        <v>17</v>
      </c>
      <c r="E70" s="108"/>
      <c r="F70" s="109"/>
      <c r="G70" s="84">
        <f t="shared" si="12"/>
        <v>0</v>
      </c>
      <c r="H70" s="84">
        <f t="shared" si="13"/>
        <v>0</v>
      </c>
      <c r="I70" s="84">
        <f t="shared" si="14"/>
        <v>0</v>
      </c>
      <c r="J70" s="91"/>
    </row>
    <row r="71" spans="1:10">
      <c r="A71" s="150">
        <v>11</v>
      </c>
      <c r="B71" s="156" t="s">
        <v>470</v>
      </c>
      <c r="C71" s="126">
        <v>200</v>
      </c>
      <c r="D71" s="38" t="s">
        <v>17</v>
      </c>
      <c r="E71" s="108"/>
      <c r="F71" s="109"/>
      <c r="G71" s="84">
        <f t="shared" si="12"/>
        <v>0</v>
      </c>
      <c r="H71" s="84">
        <f t="shared" si="13"/>
        <v>0</v>
      </c>
      <c r="I71" s="84">
        <f t="shared" si="14"/>
        <v>0</v>
      </c>
      <c r="J71" s="91"/>
    </row>
    <row r="72" spans="1:10">
      <c r="A72" s="150">
        <v>12</v>
      </c>
      <c r="B72" s="156" t="s">
        <v>471</v>
      </c>
      <c r="C72" s="126">
        <v>200</v>
      </c>
      <c r="D72" s="38" t="s">
        <v>17</v>
      </c>
      <c r="E72" s="108"/>
      <c r="F72" s="109"/>
      <c r="G72" s="84">
        <f t="shared" si="12"/>
        <v>0</v>
      </c>
      <c r="H72" s="84">
        <f t="shared" si="13"/>
        <v>0</v>
      </c>
      <c r="I72" s="84">
        <f t="shared" si="14"/>
        <v>0</v>
      </c>
      <c r="J72" s="91"/>
    </row>
    <row r="73" spans="1:10">
      <c r="A73" s="150">
        <v>13</v>
      </c>
      <c r="B73" s="156" t="s">
        <v>472</v>
      </c>
      <c r="C73" s="126">
        <v>300</v>
      </c>
      <c r="D73" s="38" t="s">
        <v>17</v>
      </c>
      <c r="E73" s="108"/>
      <c r="F73" s="109"/>
      <c r="G73" s="84">
        <f t="shared" si="12"/>
        <v>0</v>
      </c>
      <c r="H73" s="84">
        <f t="shared" si="13"/>
        <v>0</v>
      </c>
      <c r="I73" s="84">
        <f t="shared" si="14"/>
        <v>0</v>
      </c>
      <c r="J73" s="91"/>
    </row>
    <row r="74" spans="1:10">
      <c r="A74" s="150">
        <v>14</v>
      </c>
      <c r="B74" s="156" t="s">
        <v>473</v>
      </c>
      <c r="C74" s="126">
        <v>100</v>
      </c>
      <c r="D74" s="38" t="s">
        <v>17</v>
      </c>
      <c r="E74" s="108"/>
      <c r="F74" s="109"/>
      <c r="G74" s="84">
        <f t="shared" si="12"/>
        <v>0</v>
      </c>
      <c r="H74" s="84">
        <f t="shared" si="13"/>
        <v>0</v>
      </c>
      <c r="I74" s="84">
        <f t="shared" si="14"/>
        <v>0</v>
      </c>
      <c r="J74" s="91"/>
    </row>
    <row r="75" spans="1:10" ht="27">
      <c r="A75" s="150">
        <v>15</v>
      </c>
      <c r="B75" s="156" t="s">
        <v>474</v>
      </c>
      <c r="C75" s="126">
        <v>80</v>
      </c>
      <c r="D75" s="38" t="s">
        <v>17</v>
      </c>
      <c r="E75" s="108"/>
      <c r="F75" s="109"/>
      <c r="G75" s="84">
        <f t="shared" si="12"/>
        <v>0</v>
      </c>
      <c r="H75" s="84">
        <f t="shared" si="13"/>
        <v>0</v>
      </c>
      <c r="I75" s="84">
        <f t="shared" si="14"/>
        <v>0</v>
      </c>
      <c r="J75" s="91"/>
    </row>
    <row r="76" spans="1:10">
      <c r="A76" s="150">
        <v>16</v>
      </c>
      <c r="B76" s="156" t="s">
        <v>475</v>
      </c>
      <c r="C76" s="126">
        <v>70</v>
      </c>
      <c r="D76" s="38" t="s">
        <v>17</v>
      </c>
      <c r="E76" s="108"/>
      <c r="F76" s="109"/>
      <c r="G76" s="84">
        <f t="shared" si="12"/>
        <v>0</v>
      </c>
      <c r="H76" s="84">
        <f t="shared" si="13"/>
        <v>0</v>
      </c>
      <c r="I76" s="84">
        <f t="shared" si="14"/>
        <v>0</v>
      </c>
      <c r="J76" s="91"/>
    </row>
    <row r="77" spans="1:10" ht="27">
      <c r="A77" s="150">
        <v>17</v>
      </c>
      <c r="B77" s="156" t="s">
        <v>476</v>
      </c>
      <c r="C77" s="126">
        <v>120</v>
      </c>
      <c r="D77" s="38" t="s">
        <v>17</v>
      </c>
      <c r="E77" s="108"/>
      <c r="F77" s="109"/>
      <c r="G77" s="84">
        <f t="shared" si="12"/>
        <v>0</v>
      </c>
      <c r="H77" s="84">
        <f t="shared" si="13"/>
        <v>0</v>
      </c>
      <c r="I77" s="84">
        <f t="shared" si="14"/>
        <v>0</v>
      </c>
      <c r="J77" s="91"/>
    </row>
    <row r="78" spans="1:10">
      <c r="A78" s="14"/>
      <c r="B78" s="39" t="s">
        <v>110</v>
      </c>
      <c r="C78" s="16" t="s">
        <v>15</v>
      </c>
      <c r="D78" s="16" t="s">
        <v>15</v>
      </c>
      <c r="E78" s="16" t="s">
        <v>15</v>
      </c>
      <c r="F78" s="17" t="s">
        <v>15</v>
      </c>
      <c r="G78" s="85">
        <f>SUM(G61:G77)</f>
        <v>0</v>
      </c>
      <c r="H78" s="85">
        <f>SUM(H61:H77)</f>
        <v>0</v>
      </c>
      <c r="I78" s="85">
        <f>SUM(I61:I77)</f>
        <v>0</v>
      </c>
      <c r="J78" s="19">
        <f>SUM(J61:J77)</f>
        <v>0</v>
      </c>
    </row>
    <row r="79" spans="1:10">
      <c r="A79" s="185" t="s">
        <v>797</v>
      </c>
      <c r="B79" s="186"/>
      <c r="C79" s="186"/>
      <c r="D79" s="186"/>
      <c r="E79" s="186"/>
      <c r="F79" s="186"/>
      <c r="G79" s="186"/>
      <c r="H79" s="186"/>
      <c r="I79" s="186"/>
      <c r="J79" s="186"/>
    </row>
    <row r="80" spans="1:10" ht="27">
      <c r="A80" s="123">
        <v>1</v>
      </c>
      <c r="B80" s="165" t="s">
        <v>477</v>
      </c>
      <c r="C80" s="61">
        <v>200</v>
      </c>
      <c r="D80" s="10" t="s">
        <v>17</v>
      </c>
      <c r="E80" s="108"/>
      <c r="F80" s="109"/>
      <c r="G80" s="84">
        <f t="shared" ref="G80" si="15">C80*ROUND(F80, 4)</f>
        <v>0</v>
      </c>
      <c r="H80" s="84">
        <f t="shared" ref="H80" si="16">G80*0.095</f>
        <v>0</v>
      </c>
      <c r="I80" s="84">
        <f t="shared" ref="I80" si="17">G80+H80</f>
        <v>0</v>
      </c>
      <c r="J80" s="11" t="s">
        <v>111</v>
      </c>
    </row>
    <row r="81" spans="1:10" ht="27">
      <c r="A81" s="123">
        <v>2</v>
      </c>
      <c r="B81" s="165" t="s">
        <v>478</v>
      </c>
      <c r="C81" s="61">
        <v>400</v>
      </c>
      <c r="D81" s="10" t="s">
        <v>17</v>
      </c>
      <c r="E81" s="108"/>
      <c r="F81" s="109"/>
      <c r="G81" s="84">
        <f t="shared" ref="G81:G88" si="18">C81*ROUND(F81, 4)</f>
        <v>0</v>
      </c>
      <c r="H81" s="84">
        <f t="shared" ref="H81:H88" si="19">G81*0.095</f>
        <v>0</v>
      </c>
      <c r="I81" s="84">
        <f t="shared" ref="I81:I88" si="20">G81+H81</f>
        <v>0</v>
      </c>
      <c r="J81" s="11" t="s">
        <v>111</v>
      </c>
    </row>
    <row r="82" spans="1:10" ht="27">
      <c r="A82" s="123">
        <v>3</v>
      </c>
      <c r="B82" s="165" t="s">
        <v>479</v>
      </c>
      <c r="C82" s="61">
        <v>100</v>
      </c>
      <c r="D82" s="10" t="s">
        <v>17</v>
      </c>
      <c r="E82" s="108"/>
      <c r="F82" s="109"/>
      <c r="G82" s="84">
        <f t="shared" si="18"/>
        <v>0</v>
      </c>
      <c r="H82" s="84">
        <f t="shared" si="19"/>
        <v>0</v>
      </c>
      <c r="I82" s="84">
        <f t="shared" si="20"/>
        <v>0</v>
      </c>
      <c r="J82" s="11" t="s">
        <v>111</v>
      </c>
    </row>
    <row r="83" spans="1:10" ht="27">
      <c r="A83" s="123">
        <v>4</v>
      </c>
      <c r="B83" s="165" t="s">
        <v>480</v>
      </c>
      <c r="C83" s="61">
        <v>160</v>
      </c>
      <c r="D83" s="10" t="s">
        <v>17</v>
      </c>
      <c r="E83" s="108"/>
      <c r="F83" s="109"/>
      <c r="G83" s="84">
        <f t="shared" si="18"/>
        <v>0</v>
      </c>
      <c r="H83" s="84">
        <f t="shared" si="19"/>
        <v>0</v>
      </c>
      <c r="I83" s="84">
        <f t="shared" si="20"/>
        <v>0</v>
      </c>
      <c r="J83" s="11" t="s">
        <v>111</v>
      </c>
    </row>
    <row r="84" spans="1:10" ht="27">
      <c r="A84" s="123">
        <v>5</v>
      </c>
      <c r="B84" s="165" t="s">
        <v>481</v>
      </c>
      <c r="C84" s="61">
        <v>160</v>
      </c>
      <c r="D84" s="10" t="s">
        <v>17</v>
      </c>
      <c r="E84" s="108"/>
      <c r="F84" s="109"/>
      <c r="G84" s="84">
        <f t="shared" si="18"/>
        <v>0</v>
      </c>
      <c r="H84" s="84">
        <f t="shared" si="19"/>
        <v>0</v>
      </c>
      <c r="I84" s="84">
        <f t="shared" si="20"/>
        <v>0</v>
      </c>
      <c r="J84" s="11" t="s">
        <v>111</v>
      </c>
    </row>
    <row r="85" spans="1:10" ht="27">
      <c r="A85" s="123">
        <v>6</v>
      </c>
      <c r="B85" s="165" t="s">
        <v>482</v>
      </c>
      <c r="C85" s="61">
        <v>80</v>
      </c>
      <c r="D85" s="10" t="s">
        <v>17</v>
      </c>
      <c r="E85" s="108"/>
      <c r="F85" s="109"/>
      <c r="G85" s="84">
        <f t="shared" si="18"/>
        <v>0</v>
      </c>
      <c r="H85" s="84">
        <f t="shared" si="19"/>
        <v>0</v>
      </c>
      <c r="I85" s="84">
        <f t="shared" si="20"/>
        <v>0</v>
      </c>
      <c r="J85" s="11" t="s">
        <v>111</v>
      </c>
    </row>
    <row r="86" spans="1:10" ht="27">
      <c r="A86" s="123">
        <v>7</v>
      </c>
      <c r="B86" s="165" t="s">
        <v>483</v>
      </c>
      <c r="C86" s="61">
        <v>60</v>
      </c>
      <c r="D86" s="10" t="s">
        <v>17</v>
      </c>
      <c r="E86" s="108"/>
      <c r="F86" s="109"/>
      <c r="G86" s="84">
        <f t="shared" si="18"/>
        <v>0</v>
      </c>
      <c r="H86" s="84">
        <f t="shared" si="19"/>
        <v>0</v>
      </c>
      <c r="I86" s="84">
        <f t="shared" si="20"/>
        <v>0</v>
      </c>
      <c r="J86" s="11" t="s">
        <v>111</v>
      </c>
    </row>
    <row r="87" spans="1:10">
      <c r="A87" s="123">
        <v>8</v>
      </c>
      <c r="B87" s="166" t="s">
        <v>484</v>
      </c>
      <c r="C87" s="61">
        <v>60</v>
      </c>
      <c r="D87" s="10" t="s">
        <v>17</v>
      </c>
      <c r="E87" s="108"/>
      <c r="F87" s="109"/>
      <c r="G87" s="84">
        <f t="shared" si="18"/>
        <v>0</v>
      </c>
      <c r="H87" s="84">
        <f t="shared" si="19"/>
        <v>0</v>
      </c>
      <c r="I87" s="84">
        <f t="shared" si="20"/>
        <v>0</v>
      </c>
      <c r="J87" s="11" t="s">
        <v>111</v>
      </c>
    </row>
    <row r="88" spans="1:10">
      <c r="A88" s="123">
        <v>9</v>
      </c>
      <c r="B88" s="166" t="s">
        <v>485</v>
      </c>
      <c r="C88" s="61">
        <v>60</v>
      </c>
      <c r="D88" s="10" t="s">
        <v>17</v>
      </c>
      <c r="E88" s="108"/>
      <c r="F88" s="109"/>
      <c r="G88" s="84">
        <f t="shared" si="18"/>
        <v>0</v>
      </c>
      <c r="H88" s="84">
        <f t="shared" si="19"/>
        <v>0</v>
      </c>
      <c r="I88" s="84">
        <f t="shared" si="20"/>
        <v>0</v>
      </c>
      <c r="J88" s="11" t="s">
        <v>111</v>
      </c>
    </row>
    <row r="89" spans="1:10">
      <c r="A89" s="10"/>
      <c r="B89" s="39" t="s">
        <v>798</v>
      </c>
      <c r="C89" s="16" t="s">
        <v>15</v>
      </c>
      <c r="D89" s="16" t="s">
        <v>15</v>
      </c>
      <c r="E89" s="16" t="s">
        <v>15</v>
      </c>
      <c r="F89" s="17" t="s">
        <v>15</v>
      </c>
      <c r="G89" s="85">
        <f>SUM(G80:G88)</f>
        <v>0</v>
      </c>
      <c r="H89" s="85">
        <f>SUM(H80:H88)</f>
        <v>0</v>
      </c>
      <c r="I89" s="85">
        <f>SUM(I80:I88)</f>
        <v>0</v>
      </c>
      <c r="J89" s="11" t="s">
        <v>15</v>
      </c>
    </row>
    <row r="90" spans="1:10" ht="23.1" customHeight="1">
      <c r="A90" s="198" t="s">
        <v>21</v>
      </c>
      <c r="B90" s="198"/>
      <c r="C90" s="198"/>
      <c r="D90" s="198"/>
      <c r="E90" s="198"/>
      <c r="F90" s="198"/>
      <c r="G90" s="198"/>
      <c r="H90" s="198"/>
      <c r="I90" s="198"/>
      <c r="J90" s="198"/>
    </row>
    <row r="91" spans="1:10" ht="23.1" customHeight="1">
      <c r="A91" s="196" t="s">
        <v>22</v>
      </c>
      <c r="B91" s="197"/>
      <c r="C91" s="197"/>
      <c r="D91" s="197"/>
      <c r="E91" s="197"/>
      <c r="F91" s="197"/>
      <c r="G91" s="197"/>
      <c r="H91" s="197"/>
      <c r="I91" s="197"/>
      <c r="J91" s="197"/>
    </row>
    <row r="92" spans="1:10" ht="23.1" customHeight="1">
      <c r="A92" s="20" t="s">
        <v>23</v>
      </c>
      <c r="B92" s="3"/>
      <c r="C92" s="3"/>
      <c r="D92" s="3"/>
      <c r="E92" s="3"/>
      <c r="F92" s="3"/>
      <c r="G92" s="3"/>
      <c r="H92" s="3"/>
      <c r="I92" s="3"/>
      <c r="J92" s="3"/>
    </row>
    <row r="93" spans="1:10" ht="23.1" customHeight="1">
      <c r="A93" s="196" t="s">
        <v>24</v>
      </c>
      <c r="B93" s="196"/>
      <c r="C93" s="196"/>
      <c r="D93" s="196"/>
      <c r="E93" s="196"/>
      <c r="F93" s="196"/>
      <c r="G93" s="196"/>
      <c r="H93" s="196"/>
      <c r="I93" s="196"/>
      <c r="J93" s="196"/>
    </row>
    <row r="94" spans="1:10" ht="23.1" customHeight="1">
      <c r="A94" s="196" t="s">
        <v>25</v>
      </c>
      <c r="B94" s="196"/>
      <c r="C94" s="196"/>
      <c r="D94" s="196"/>
      <c r="E94" s="196"/>
      <c r="F94" s="196"/>
      <c r="G94" s="196"/>
      <c r="H94" s="196"/>
      <c r="I94" s="196"/>
      <c r="J94" s="196"/>
    </row>
    <row r="95" spans="1:10" ht="23.1" customHeight="1">
      <c r="A95" s="20" t="s">
        <v>26</v>
      </c>
      <c r="B95" s="21"/>
      <c r="C95" s="21"/>
      <c r="D95" s="21"/>
      <c r="E95" s="21"/>
      <c r="F95" s="21"/>
      <c r="G95" s="21"/>
      <c r="H95" s="21"/>
      <c r="I95" s="21"/>
      <c r="J95" s="21"/>
    </row>
    <row r="96" spans="1:10" ht="23.1" customHeight="1">
      <c r="A96" s="20" t="s">
        <v>27</v>
      </c>
      <c r="B96" s="21"/>
      <c r="C96" s="21"/>
      <c r="D96" s="21"/>
      <c r="E96" s="21"/>
      <c r="F96" s="21"/>
      <c r="G96" s="21"/>
      <c r="H96" s="21"/>
      <c r="I96" s="21"/>
      <c r="J96" s="21"/>
    </row>
    <row r="97" spans="1:10" ht="23.1" customHeight="1">
      <c r="A97" s="196" t="s">
        <v>28</v>
      </c>
      <c r="B97" s="197"/>
      <c r="C97" s="197"/>
      <c r="D97" s="197"/>
      <c r="E97" s="197"/>
      <c r="F97" s="197"/>
      <c r="G97" s="197"/>
      <c r="H97" s="197"/>
      <c r="I97" s="197"/>
      <c r="J97" s="197"/>
    </row>
    <row r="98" spans="1:10" ht="23.1" customHeight="1">
      <c r="A98" s="196" t="s">
        <v>29</v>
      </c>
      <c r="B98" s="196"/>
      <c r="C98" s="196"/>
      <c r="D98" s="196"/>
      <c r="E98" s="196"/>
      <c r="F98" s="196"/>
      <c r="G98" s="196"/>
      <c r="H98" s="196"/>
      <c r="I98" s="196"/>
      <c r="J98" s="196"/>
    </row>
    <row r="99" spans="1:10" ht="23.1" customHeight="1">
      <c r="A99" s="22" t="s">
        <v>30</v>
      </c>
      <c r="B99" s="23"/>
      <c r="C99" s="22"/>
      <c r="D99" s="22"/>
      <c r="E99" s="22"/>
      <c r="F99" s="22"/>
      <c r="G99" s="22"/>
      <c r="H99" s="22"/>
      <c r="I99" s="22"/>
      <c r="J99" s="22"/>
    </row>
    <row r="100" spans="1:10" ht="23.1" customHeight="1"/>
  </sheetData>
  <mergeCells count="14">
    <mergeCell ref="A97:J97"/>
    <mergeCell ref="A98:J98"/>
    <mergeCell ref="A60:J60"/>
    <mergeCell ref="A79:J79"/>
    <mergeCell ref="A90:J90"/>
    <mergeCell ref="A91:J91"/>
    <mergeCell ref="A93:J93"/>
    <mergeCell ref="A94:J94"/>
    <mergeCell ref="A35:J35"/>
    <mergeCell ref="A1:C1"/>
    <mergeCell ref="F1:J1"/>
    <mergeCell ref="A2:E2"/>
    <mergeCell ref="F2:J2"/>
    <mergeCell ref="A5:J5"/>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33 J61:J77" xr:uid="{00000000-0002-0000-0900-000000000000}">
      <formula1>1</formula1>
    </dataValidation>
    <dataValidation operator="equal" allowBlank="1" showInputMessage="1" showErrorMessage="1" sqref="J80:J89 J36:J58" xr:uid="{00000000-0002-0000-0900-000001000000}"/>
  </dataValidations>
  <pageMargins left="0.7" right="0.7" top="0.75" bottom="0.75" header="0.3" footer="0.3"/>
  <pageSetup paperSize="9" fitToWidth="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19"/>
  <sheetViews>
    <sheetView view="pageBreakPreview" topLeftCell="A57" zoomScale="60" zoomScaleNormal="100" workbookViewId="0">
      <selection activeCell="K104" sqref="K104"/>
    </sheetView>
  </sheetViews>
  <sheetFormatPr defaultColWidth="40.875" defaultRowHeight="14.25"/>
  <cols>
    <col min="1" max="1" width="5.125" customWidth="1"/>
    <col min="2" max="2" width="29.875" customWidth="1"/>
    <col min="3" max="3" width="9.75" customWidth="1"/>
    <col min="4" max="4" width="4.875" customWidth="1"/>
    <col min="5" max="5" width="18" customWidth="1"/>
    <col min="6" max="6" width="15.5" customWidth="1"/>
    <col min="7" max="7" width="12" customWidth="1"/>
    <col min="8" max="8" width="11" bestFit="1" customWidth="1"/>
    <col min="9" max="9" width="9.625" customWidth="1"/>
    <col min="10" max="10" width="9.375"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c r="J2" s="190"/>
    </row>
    <row r="3" spans="1:10">
      <c r="A3" s="54"/>
      <c r="B3" s="54"/>
      <c r="C3" s="54"/>
      <c r="D3" s="55"/>
      <c r="E3" s="54"/>
      <c r="F3" s="54"/>
      <c r="G3" s="54"/>
      <c r="H3" s="54"/>
      <c r="I3" s="54"/>
      <c r="J3" s="54"/>
    </row>
    <row r="4" spans="1:10" ht="45">
      <c r="A4" s="4" t="s">
        <v>1</v>
      </c>
      <c r="B4" s="4" t="s">
        <v>2</v>
      </c>
      <c r="C4" s="5" t="s">
        <v>3</v>
      </c>
      <c r="D4" s="5" t="s">
        <v>4</v>
      </c>
      <c r="E4" s="6" t="s">
        <v>5</v>
      </c>
      <c r="F4" s="6" t="s">
        <v>6</v>
      </c>
      <c r="G4" s="6" t="s">
        <v>7</v>
      </c>
      <c r="H4" s="6" t="s">
        <v>8</v>
      </c>
      <c r="I4" s="6" t="s">
        <v>9</v>
      </c>
      <c r="J4" s="6" t="s">
        <v>10</v>
      </c>
    </row>
    <row r="5" spans="1:10">
      <c r="A5" s="7">
        <v>1</v>
      </c>
      <c r="B5" s="7">
        <v>2</v>
      </c>
      <c r="C5" s="8">
        <v>3</v>
      </c>
      <c r="D5" s="8">
        <v>4</v>
      </c>
      <c r="E5" s="8">
        <v>5</v>
      </c>
      <c r="F5" s="8">
        <v>6</v>
      </c>
      <c r="G5" s="9" t="s">
        <v>11</v>
      </c>
      <c r="H5" s="8" t="s">
        <v>12</v>
      </c>
      <c r="I5" s="9" t="s">
        <v>13</v>
      </c>
      <c r="J5" s="8">
        <v>10</v>
      </c>
    </row>
    <row r="6" spans="1:10">
      <c r="A6" s="207" t="s">
        <v>799</v>
      </c>
      <c r="B6" s="208"/>
      <c r="C6" s="208"/>
      <c r="D6" s="208"/>
      <c r="E6" s="208"/>
      <c r="F6" s="208"/>
      <c r="G6" s="208"/>
      <c r="H6" s="208"/>
      <c r="I6" s="208"/>
      <c r="J6" s="208"/>
    </row>
    <row r="7" spans="1:10" ht="27">
      <c r="A7" s="10">
        <v>1</v>
      </c>
      <c r="B7" s="14" t="s">
        <v>486</v>
      </c>
      <c r="C7" s="126">
        <v>3000</v>
      </c>
      <c r="D7" s="10" t="s">
        <v>17</v>
      </c>
      <c r="E7" s="87"/>
      <c r="F7" s="88"/>
      <c r="G7" s="84">
        <f t="shared" ref="G7" si="0">C7*ROUND(F7, 4)</f>
        <v>0</v>
      </c>
      <c r="H7" s="84">
        <f t="shared" ref="H7" si="1">G7*0.095</f>
        <v>0</v>
      </c>
      <c r="I7" s="84">
        <f t="shared" ref="I7" si="2">G7+H7</f>
        <v>0</v>
      </c>
      <c r="J7" s="91"/>
    </row>
    <row r="8" spans="1:10" ht="27">
      <c r="A8" s="10">
        <v>2</v>
      </c>
      <c r="B8" s="14" t="s">
        <v>487</v>
      </c>
      <c r="C8" s="126">
        <v>1000</v>
      </c>
      <c r="D8" s="10" t="s">
        <v>17</v>
      </c>
      <c r="E8" s="87"/>
      <c r="F8" s="88"/>
      <c r="G8" s="84">
        <f t="shared" ref="G8:G39" si="3">C8*ROUND(F8, 4)</f>
        <v>0</v>
      </c>
      <c r="H8" s="84">
        <f t="shared" ref="H8:H39" si="4">G8*0.095</f>
        <v>0</v>
      </c>
      <c r="I8" s="84">
        <f t="shared" ref="I8:I39" si="5">G8+H8</f>
        <v>0</v>
      </c>
      <c r="J8" s="91"/>
    </row>
    <row r="9" spans="1:10" ht="40.5">
      <c r="A9" s="10">
        <v>3</v>
      </c>
      <c r="B9" s="14" t="s">
        <v>488</v>
      </c>
      <c r="C9" s="126">
        <v>1000</v>
      </c>
      <c r="D9" s="10" t="s">
        <v>17</v>
      </c>
      <c r="E9" s="87"/>
      <c r="F9" s="88"/>
      <c r="G9" s="84">
        <f t="shared" si="3"/>
        <v>0</v>
      </c>
      <c r="H9" s="84">
        <f t="shared" si="4"/>
        <v>0</v>
      </c>
      <c r="I9" s="84">
        <f t="shared" si="5"/>
        <v>0</v>
      </c>
      <c r="J9" s="91"/>
    </row>
    <row r="10" spans="1:10" ht="27">
      <c r="A10" s="10">
        <v>4</v>
      </c>
      <c r="B10" s="14" t="s">
        <v>489</v>
      </c>
      <c r="C10" s="126">
        <v>1000</v>
      </c>
      <c r="D10" s="10" t="s">
        <v>17</v>
      </c>
      <c r="E10" s="87"/>
      <c r="F10" s="88"/>
      <c r="G10" s="84">
        <f t="shared" si="3"/>
        <v>0</v>
      </c>
      <c r="H10" s="84">
        <f t="shared" si="4"/>
        <v>0</v>
      </c>
      <c r="I10" s="84">
        <f t="shared" si="5"/>
        <v>0</v>
      </c>
      <c r="J10" s="91"/>
    </row>
    <row r="11" spans="1:10" ht="27">
      <c r="A11" s="10">
        <v>5</v>
      </c>
      <c r="B11" s="14" t="s">
        <v>490</v>
      </c>
      <c r="C11" s="126">
        <v>1000</v>
      </c>
      <c r="D11" s="10" t="s">
        <v>17</v>
      </c>
      <c r="E11" s="87"/>
      <c r="F11" s="88"/>
      <c r="G11" s="84">
        <f t="shared" si="3"/>
        <v>0</v>
      </c>
      <c r="H11" s="84">
        <f t="shared" si="4"/>
        <v>0</v>
      </c>
      <c r="I11" s="84">
        <f t="shared" si="5"/>
        <v>0</v>
      </c>
      <c r="J11" s="91"/>
    </row>
    <row r="12" spans="1:10" ht="27">
      <c r="A12" s="10">
        <v>6</v>
      </c>
      <c r="B12" s="127" t="s">
        <v>491</v>
      </c>
      <c r="C12" s="126">
        <v>1600</v>
      </c>
      <c r="D12" s="10" t="s">
        <v>17</v>
      </c>
      <c r="E12" s="87"/>
      <c r="F12" s="88"/>
      <c r="G12" s="84">
        <f t="shared" si="3"/>
        <v>0</v>
      </c>
      <c r="H12" s="84">
        <f t="shared" si="4"/>
        <v>0</v>
      </c>
      <c r="I12" s="84">
        <f t="shared" si="5"/>
        <v>0</v>
      </c>
      <c r="J12" s="91"/>
    </row>
    <row r="13" spans="1:10" ht="27">
      <c r="A13" s="10">
        <v>7</v>
      </c>
      <c r="B13" s="14" t="s">
        <v>492</v>
      </c>
      <c r="C13" s="126">
        <v>200</v>
      </c>
      <c r="D13" s="10" t="s">
        <v>17</v>
      </c>
      <c r="E13" s="87"/>
      <c r="F13" s="88"/>
      <c r="G13" s="84">
        <f t="shared" si="3"/>
        <v>0</v>
      </c>
      <c r="H13" s="84">
        <f t="shared" si="4"/>
        <v>0</v>
      </c>
      <c r="I13" s="84">
        <f t="shared" si="5"/>
        <v>0</v>
      </c>
      <c r="J13" s="91"/>
    </row>
    <row r="14" spans="1:10" ht="27">
      <c r="A14" s="10">
        <v>8</v>
      </c>
      <c r="B14" s="14" t="s">
        <v>493</v>
      </c>
      <c r="C14" s="126">
        <v>2500</v>
      </c>
      <c r="D14" s="10" t="s">
        <v>17</v>
      </c>
      <c r="E14" s="87"/>
      <c r="F14" s="88"/>
      <c r="G14" s="84">
        <f t="shared" si="3"/>
        <v>0</v>
      </c>
      <c r="H14" s="84">
        <f t="shared" si="4"/>
        <v>0</v>
      </c>
      <c r="I14" s="84">
        <f t="shared" si="5"/>
        <v>0</v>
      </c>
      <c r="J14" s="91"/>
    </row>
    <row r="15" spans="1:10" ht="27">
      <c r="A15" s="10">
        <v>9</v>
      </c>
      <c r="B15" s="14" t="s">
        <v>494</v>
      </c>
      <c r="C15" s="126">
        <v>1500</v>
      </c>
      <c r="D15" s="10" t="s">
        <v>17</v>
      </c>
      <c r="E15" s="87"/>
      <c r="F15" s="88"/>
      <c r="G15" s="84">
        <f t="shared" si="3"/>
        <v>0</v>
      </c>
      <c r="H15" s="84">
        <f t="shared" si="4"/>
        <v>0</v>
      </c>
      <c r="I15" s="84">
        <f t="shared" si="5"/>
        <v>0</v>
      </c>
      <c r="J15" s="91"/>
    </row>
    <row r="16" spans="1:10" ht="27">
      <c r="A16" s="10">
        <v>10</v>
      </c>
      <c r="B16" s="14" t="s">
        <v>495</v>
      </c>
      <c r="C16" s="126">
        <v>4000</v>
      </c>
      <c r="D16" s="10" t="s">
        <v>17</v>
      </c>
      <c r="E16" s="87"/>
      <c r="F16" s="88"/>
      <c r="G16" s="84">
        <f t="shared" si="3"/>
        <v>0</v>
      </c>
      <c r="H16" s="84">
        <f t="shared" si="4"/>
        <v>0</v>
      </c>
      <c r="I16" s="84">
        <f t="shared" si="5"/>
        <v>0</v>
      </c>
      <c r="J16" s="91"/>
    </row>
    <row r="17" spans="1:10" ht="27">
      <c r="A17" s="10">
        <v>11</v>
      </c>
      <c r="B17" s="14" t="s">
        <v>496</v>
      </c>
      <c r="C17" s="126">
        <v>1500</v>
      </c>
      <c r="D17" s="10" t="s">
        <v>17</v>
      </c>
      <c r="E17" s="87"/>
      <c r="F17" s="88"/>
      <c r="G17" s="84">
        <f t="shared" si="3"/>
        <v>0</v>
      </c>
      <c r="H17" s="84">
        <f t="shared" si="4"/>
        <v>0</v>
      </c>
      <c r="I17" s="84">
        <f t="shared" si="5"/>
        <v>0</v>
      </c>
      <c r="J17" s="91"/>
    </row>
    <row r="18" spans="1:10" ht="27">
      <c r="A18" s="10">
        <v>12</v>
      </c>
      <c r="B18" s="14" t="s">
        <v>497</v>
      </c>
      <c r="C18" s="126">
        <v>1600</v>
      </c>
      <c r="D18" s="10" t="s">
        <v>17</v>
      </c>
      <c r="E18" s="87"/>
      <c r="F18" s="88"/>
      <c r="G18" s="84">
        <f t="shared" si="3"/>
        <v>0</v>
      </c>
      <c r="H18" s="84">
        <f t="shared" si="4"/>
        <v>0</v>
      </c>
      <c r="I18" s="84">
        <f t="shared" si="5"/>
        <v>0</v>
      </c>
      <c r="J18" s="91"/>
    </row>
    <row r="19" spans="1:10" ht="27">
      <c r="A19" s="10">
        <v>13</v>
      </c>
      <c r="B19" s="14" t="s">
        <v>498</v>
      </c>
      <c r="C19" s="126">
        <v>3000</v>
      </c>
      <c r="D19" s="10" t="s">
        <v>17</v>
      </c>
      <c r="E19" s="87"/>
      <c r="F19" s="88"/>
      <c r="G19" s="84">
        <f t="shared" si="3"/>
        <v>0</v>
      </c>
      <c r="H19" s="84">
        <f t="shared" si="4"/>
        <v>0</v>
      </c>
      <c r="I19" s="84">
        <f t="shared" si="5"/>
        <v>0</v>
      </c>
      <c r="J19" s="91"/>
    </row>
    <row r="20" spans="1:10" ht="40.5">
      <c r="A20" s="10">
        <v>14</v>
      </c>
      <c r="B20" s="14" t="s">
        <v>499</v>
      </c>
      <c r="C20" s="126">
        <v>400</v>
      </c>
      <c r="D20" s="10" t="s">
        <v>17</v>
      </c>
      <c r="E20" s="87"/>
      <c r="F20" s="88"/>
      <c r="G20" s="84">
        <f t="shared" si="3"/>
        <v>0</v>
      </c>
      <c r="H20" s="84">
        <f t="shared" si="4"/>
        <v>0</v>
      </c>
      <c r="I20" s="84">
        <f t="shared" si="5"/>
        <v>0</v>
      </c>
      <c r="J20" s="91"/>
    </row>
    <row r="21" spans="1:10" ht="40.5">
      <c r="A21" s="10">
        <v>15</v>
      </c>
      <c r="B21" s="14" t="s">
        <v>500</v>
      </c>
      <c r="C21" s="126">
        <v>700</v>
      </c>
      <c r="D21" s="10" t="s">
        <v>17</v>
      </c>
      <c r="E21" s="87"/>
      <c r="F21" s="88"/>
      <c r="G21" s="84">
        <f t="shared" si="3"/>
        <v>0</v>
      </c>
      <c r="H21" s="84">
        <f t="shared" si="4"/>
        <v>0</v>
      </c>
      <c r="I21" s="84">
        <f t="shared" si="5"/>
        <v>0</v>
      </c>
      <c r="J21" s="91"/>
    </row>
    <row r="22" spans="1:10" ht="40.5">
      <c r="A22" s="10">
        <v>16</v>
      </c>
      <c r="B22" s="14" t="s">
        <v>501</v>
      </c>
      <c r="C22" s="126">
        <v>800</v>
      </c>
      <c r="D22" s="10" t="s">
        <v>17</v>
      </c>
      <c r="E22" s="87"/>
      <c r="F22" s="88"/>
      <c r="G22" s="84">
        <f t="shared" si="3"/>
        <v>0</v>
      </c>
      <c r="H22" s="84">
        <f t="shared" si="4"/>
        <v>0</v>
      </c>
      <c r="I22" s="84">
        <f t="shared" si="5"/>
        <v>0</v>
      </c>
      <c r="J22" s="91"/>
    </row>
    <row r="23" spans="1:10" ht="40.5">
      <c r="A23" s="10">
        <v>17</v>
      </c>
      <c r="B23" s="14" t="s">
        <v>502</v>
      </c>
      <c r="C23" s="126">
        <v>2000</v>
      </c>
      <c r="D23" s="10" t="s">
        <v>17</v>
      </c>
      <c r="E23" s="87"/>
      <c r="F23" s="88"/>
      <c r="G23" s="84">
        <f t="shared" si="3"/>
        <v>0</v>
      </c>
      <c r="H23" s="84">
        <f t="shared" si="4"/>
        <v>0</v>
      </c>
      <c r="I23" s="84">
        <f t="shared" si="5"/>
        <v>0</v>
      </c>
      <c r="J23" s="91"/>
    </row>
    <row r="24" spans="1:10" ht="40.5">
      <c r="A24" s="10">
        <v>18</v>
      </c>
      <c r="B24" s="14" t="s">
        <v>503</v>
      </c>
      <c r="C24" s="126">
        <v>200</v>
      </c>
      <c r="D24" s="10" t="s">
        <v>17</v>
      </c>
      <c r="E24" s="87"/>
      <c r="F24" s="88"/>
      <c r="G24" s="84">
        <f t="shared" si="3"/>
        <v>0</v>
      </c>
      <c r="H24" s="84">
        <f t="shared" si="4"/>
        <v>0</v>
      </c>
      <c r="I24" s="84">
        <f t="shared" si="5"/>
        <v>0</v>
      </c>
      <c r="J24" s="91"/>
    </row>
    <row r="25" spans="1:10" ht="40.5">
      <c r="A25" s="10">
        <v>19</v>
      </c>
      <c r="B25" s="14" t="s">
        <v>504</v>
      </c>
      <c r="C25" s="126">
        <v>1200</v>
      </c>
      <c r="D25" s="10" t="s">
        <v>17</v>
      </c>
      <c r="E25" s="87"/>
      <c r="F25" s="88"/>
      <c r="G25" s="84">
        <f t="shared" si="3"/>
        <v>0</v>
      </c>
      <c r="H25" s="84">
        <f t="shared" si="4"/>
        <v>0</v>
      </c>
      <c r="I25" s="84">
        <f t="shared" si="5"/>
        <v>0</v>
      </c>
      <c r="J25" s="91"/>
    </row>
    <row r="26" spans="1:10" ht="40.5">
      <c r="A26" s="10">
        <v>20</v>
      </c>
      <c r="B26" s="14" t="s">
        <v>505</v>
      </c>
      <c r="C26" s="126">
        <v>400</v>
      </c>
      <c r="D26" s="10" t="s">
        <v>17</v>
      </c>
      <c r="E26" s="87"/>
      <c r="F26" s="88"/>
      <c r="G26" s="84">
        <f t="shared" si="3"/>
        <v>0</v>
      </c>
      <c r="H26" s="84">
        <f t="shared" si="4"/>
        <v>0</v>
      </c>
      <c r="I26" s="84">
        <f t="shared" si="5"/>
        <v>0</v>
      </c>
      <c r="J26" s="91"/>
    </row>
    <row r="27" spans="1:10" ht="40.5">
      <c r="A27" s="10">
        <v>21</v>
      </c>
      <c r="B27" s="14" t="s">
        <v>506</v>
      </c>
      <c r="C27" s="126">
        <v>1800</v>
      </c>
      <c r="D27" s="10" t="s">
        <v>17</v>
      </c>
      <c r="E27" s="87"/>
      <c r="F27" s="88"/>
      <c r="G27" s="84">
        <f t="shared" si="3"/>
        <v>0</v>
      </c>
      <c r="H27" s="84">
        <f t="shared" si="4"/>
        <v>0</v>
      </c>
      <c r="I27" s="84">
        <f t="shared" si="5"/>
        <v>0</v>
      </c>
      <c r="J27" s="91"/>
    </row>
    <row r="28" spans="1:10" ht="40.5">
      <c r="A28" s="10">
        <v>22</v>
      </c>
      <c r="B28" s="14" t="s">
        <v>507</v>
      </c>
      <c r="C28" s="126">
        <v>2000</v>
      </c>
      <c r="D28" s="10" t="s">
        <v>17</v>
      </c>
      <c r="E28" s="87"/>
      <c r="F28" s="88"/>
      <c r="G28" s="84">
        <f t="shared" si="3"/>
        <v>0</v>
      </c>
      <c r="H28" s="84">
        <f t="shared" si="4"/>
        <v>0</v>
      </c>
      <c r="I28" s="84">
        <f t="shared" si="5"/>
        <v>0</v>
      </c>
      <c r="J28" s="91"/>
    </row>
    <row r="29" spans="1:10" ht="27">
      <c r="A29" s="10">
        <v>23</v>
      </c>
      <c r="B29" s="14" t="s">
        <v>508</v>
      </c>
      <c r="C29" s="126">
        <v>500</v>
      </c>
      <c r="D29" s="10" t="s">
        <v>17</v>
      </c>
      <c r="E29" s="87"/>
      <c r="F29" s="88"/>
      <c r="G29" s="84">
        <f t="shared" si="3"/>
        <v>0</v>
      </c>
      <c r="H29" s="84">
        <f t="shared" si="4"/>
        <v>0</v>
      </c>
      <c r="I29" s="84">
        <f t="shared" si="5"/>
        <v>0</v>
      </c>
      <c r="J29" s="91"/>
    </row>
    <row r="30" spans="1:10" ht="27">
      <c r="A30" s="10">
        <v>24</v>
      </c>
      <c r="B30" s="14" t="s">
        <v>509</v>
      </c>
      <c r="C30" s="126">
        <v>600</v>
      </c>
      <c r="D30" s="10" t="s">
        <v>17</v>
      </c>
      <c r="E30" s="87"/>
      <c r="F30" s="88"/>
      <c r="G30" s="84">
        <f t="shared" si="3"/>
        <v>0</v>
      </c>
      <c r="H30" s="84">
        <f t="shared" si="4"/>
        <v>0</v>
      </c>
      <c r="I30" s="84">
        <f t="shared" si="5"/>
        <v>0</v>
      </c>
      <c r="J30" s="91"/>
    </row>
    <row r="31" spans="1:10">
      <c r="A31" s="10">
        <v>25</v>
      </c>
      <c r="B31" s="14" t="s">
        <v>510</v>
      </c>
      <c r="C31" s="126">
        <v>1600</v>
      </c>
      <c r="D31" s="10" t="s">
        <v>17</v>
      </c>
      <c r="E31" s="87"/>
      <c r="F31" s="88"/>
      <c r="G31" s="84">
        <f t="shared" si="3"/>
        <v>0</v>
      </c>
      <c r="H31" s="84">
        <f t="shared" si="4"/>
        <v>0</v>
      </c>
      <c r="I31" s="84">
        <f t="shared" si="5"/>
        <v>0</v>
      </c>
      <c r="J31" s="91"/>
    </row>
    <row r="32" spans="1:10" ht="27">
      <c r="A32" s="10">
        <v>26</v>
      </c>
      <c r="B32" s="14" t="s">
        <v>511</v>
      </c>
      <c r="C32" s="126">
        <v>800</v>
      </c>
      <c r="D32" s="10" t="s">
        <v>17</v>
      </c>
      <c r="E32" s="87"/>
      <c r="F32" s="88"/>
      <c r="G32" s="84">
        <f t="shared" si="3"/>
        <v>0</v>
      </c>
      <c r="H32" s="84">
        <f t="shared" si="4"/>
        <v>0</v>
      </c>
      <c r="I32" s="84">
        <f t="shared" si="5"/>
        <v>0</v>
      </c>
      <c r="J32" s="91"/>
    </row>
    <row r="33" spans="1:10" ht="27">
      <c r="A33" s="10">
        <v>27</v>
      </c>
      <c r="B33" s="14" t="s">
        <v>512</v>
      </c>
      <c r="C33" s="126">
        <v>1400</v>
      </c>
      <c r="D33" s="10" t="s">
        <v>17</v>
      </c>
      <c r="E33" s="87"/>
      <c r="F33" s="88"/>
      <c r="G33" s="84">
        <f t="shared" si="3"/>
        <v>0</v>
      </c>
      <c r="H33" s="84">
        <f t="shared" si="4"/>
        <v>0</v>
      </c>
      <c r="I33" s="84">
        <f t="shared" si="5"/>
        <v>0</v>
      </c>
      <c r="J33" s="91"/>
    </row>
    <row r="34" spans="1:10" ht="40.5">
      <c r="A34" s="10">
        <v>28</v>
      </c>
      <c r="B34" s="14" t="s">
        <v>513</v>
      </c>
      <c r="C34" s="126">
        <v>400</v>
      </c>
      <c r="D34" s="10" t="s">
        <v>17</v>
      </c>
      <c r="E34" s="87"/>
      <c r="F34" s="88"/>
      <c r="G34" s="84">
        <f t="shared" si="3"/>
        <v>0</v>
      </c>
      <c r="H34" s="84">
        <f t="shared" si="4"/>
        <v>0</v>
      </c>
      <c r="I34" s="84">
        <f t="shared" si="5"/>
        <v>0</v>
      </c>
      <c r="J34" s="91"/>
    </row>
    <row r="35" spans="1:10">
      <c r="A35" s="10">
        <v>29</v>
      </c>
      <c r="B35" s="127" t="s">
        <v>514</v>
      </c>
      <c r="C35" s="126">
        <v>100</v>
      </c>
      <c r="D35" s="10" t="s">
        <v>17</v>
      </c>
      <c r="E35" s="87"/>
      <c r="F35" s="88"/>
      <c r="G35" s="84">
        <f t="shared" si="3"/>
        <v>0</v>
      </c>
      <c r="H35" s="84">
        <f t="shared" si="4"/>
        <v>0</v>
      </c>
      <c r="I35" s="84">
        <f t="shared" si="5"/>
        <v>0</v>
      </c>
      <c r="J35" s="91"/>
    </row>
    <row r="36" spans="1:10" ht="27">
      <c r="A36" s="10">
        <v>30</v>
      </c>
      <c r="B36" s="127" t="s">
        <v>515</v>
      </c>
      <c r="C36" s="126">
        <v>200</v>
      </c>
      <c r="D36" s="10" t="s">
        <v>17</v>
      </c>
      <c r="E36" s="87"/>
      <c r="F36" s="88"/>
      <c r="G36" s="84">
        <f t="shared" si="3"/>
        <v>0</v>
      </c>
      <c r="H36" s="84">
        <f t="shared" si="4"/>
        <v>0</v>
      </c>
      <c r="I36" s="84">
        <f t="shared" si="5"/>
        <v>0</v>
      </c>
      <c r="J36" s="91"/>
    </row>
    <row r="37" spans="1:10" ht="27">
      <c r="A37" s="10">
        <v>31</v>
      </c>
      <c r="B37" s="147" t="s">
        <v>516</v>
      </c>
      <c r="C37" s="126">
        <v>150</v>
      </c>
      <c r="D37" s="10" t="s">
        <v>17</v>
      </c>
      <c r="E37" s="87"/>
      <c r="F37" s="88"/>
      <c r="G37" s="84">
        <f t="shared" si="3"/>
        <v>0</v>
      </c>
      <c r="H37" s="84">
        <f t="shared" si="4"/>
        <v>0</v>
      </c>
      <c r="I37" s="84">
        <f t="shared" si="5"/>
        <v>0</v>
      </c>
      <c r="J37" s="91"/>
    </row>
    <row r="38" spans="1:10" ht="27">
      <c r="A38" s="10">
        <v>32</v>
      </c>
      <c r="B38" s="148" t="s">
        <v>517</v>
      </c>
      <c r="C38" s="126">
        <v>100</v>
      </c>
      <c r="D38" s="10" t="s">
        <v>17</v>
      </c>
      <c r="E38" s="87"/>
      <c r="F38" s="88"/>
      <c r="G38" s="84">
        <f t="shared" si="3"/>
        <v>0</v>
      </c>
      <c r="H38" s="84">
        <f t="shared" si="4"/>
        <v>0</v>
      </c>
      <c r="I38" s="84">
        <f t="shared" si="5"/>
        <v>0</v>
      </c>
      <c r="J38" s="91"/>
    </row>
    <row r="39" spans="1:10">
      <c r="A39" s="10">
        <v>33</v>
      </c>
      <c r="B39" s="167" t="s">
        <v>518</v>
      </c>
      <c r="C39" s="126">
        <v>100</v>
      </c>
      <c r="D39" s="10" t="s">
        <v>17</v>
      </c>
      <c r="E39" s="87"/>
      <c r="F39" s="88"/>
      <c r="G39" s="84">
        <f t="shared" si="3"/>
        <v>0</v>
      </c>
      <c r="H39" s="84">
        <f t="shared" si="4"/>
        <v>0</v>
      </c>
      <c r="I39" s="84">
        <f t="shared" si="5"/>
        <v>0</v>
      </c>
      <c r="J39" s="91"/>
    </row>
    <row r="40" spans="1:10">
      <c r="A40" s="64"/>
      <c r="B40" s="65" t="s">
        <v>800</v>
      </c>
      <c r="C40" s="66" t="s">
        <v>15</v>
      </c>
      <c r="D40" s="66" t="s">
        <v>15</v>
      </c>
      <c r="E40" s="66" t="s">
        <v>15</v>
      </c>
      <c r="F40" s="67" t="s">
        <v>15</v>
      </c>
      <c r="G40" s="110">
        <f>SUM(G7:G39)</f>
        <v>0</v>
      </c>
      <c r="H40" s="110">
        <f>SUM(H7:H39)</f>
        <v>0</v>
      </c>
      <c r="I40" s="110">
        <f>SUM(I7:I39)</f>
        <v>0</v>
      </c>
      <c r="J40" s="68">
        <f>SUM(J7:J39)</f>
        <v>0</v>
      </c>
    </row>
    <row r="41" spans="1:10">
      <c r="A41" s="206" t="s">
        <v>801</v>
      </c>
      <c r="B41" s="206"/>
      <c r="C41" s="206"/>
      <c r="D41" s="206"/>
      <c r="E41" s="206"/>
      <c r="F41" s="206"/>
      <c r="G41" s="206"/>
      <c r="H41" s="206"/>
      <c r="I41" s="206"/>
      <c r="J41" s="206"/>
    </row>
    <row r="42" spans="1:10" ht="40.5">
      <c r="A42" s="10">
        <v>1</v>
      </c>
      <c r="B42" s="168" t="s">
        <v>519</v>
      </c>
      <c r="C42" s="126">
        <v>2500</v>
      </c>
      <c r="D42" s="169" t="s">
        <v>17</v>
      </c>
      <c r="E42" s="115"/>
      <c r="F42" s="116"/>
      <c r="G42" s="111">
        <f>C42*ROUND(F42, 4)</f>
        <v>0</v>
      </c>
      <c r="H42" s="111">
        <f t="shared" ref="H42" si="6">+G42*0.095</f>
        <v>0</v>
      </c>
      <c r="I42" s="111">
        <f t="shared" ref="I42" si="7">+G42+H42</f>
        <v>0</v>
      </c>
      <c r="J42" s="112" t="s">
        <v>15</v>
      </c>
    </row>
    <row r="43" spans="1:10" ht="40.5">
      <c r="A43" s="10">
        <v>2</v>
      </c>
      <c r="B43" s="168" t="s">
        <v>520</v>
      </c>
      <c r="C43" s="126">
        <v>1500</v>
      </c>
      <c r="D43" s="169" t="s">
        <v>17</v>
      </c>
      <c r="E43" s="115"/>
      <c r="F43" s="116"/>
      <c r="G43" s="111">
        <f t="shared" ref="G43:G65" si="8">C43*ROUND(F43, 4)</f>
        <v>0</v>
      </c>
      <c r="H43" s="111">
        <f t="shared" ref="H43:H65" si="9">+G43*0.095</f>
        <v>0</v>
      </c>
      <c r="I43" s="111">
        <f t="shared" ref="I43:I65" si="10">+G43+H43</f>
        <v>0</v>
      </c>
      <c r="J43" s="112" t="s">
        <v>15</v>
      </c>
    </row>
    <row r="44" spans="1:10" ht="40.5">
      <c r="A44" s="10">
        <v>3</v>
      </c>
      <c r="B44" s="168" t="s">
        <v>521</v>
      </c>
      <c r="C44" s="126">
        <v>1000</v>
      </c>
      <c r="D44" s="169" t="s">
        <v>17</v>
      </c>
      <c r="E44" s="115"/>
      <c r="F44" s="116"/>
      <c r="G44" s="111">
        <f t="shared" si="8"/>
        <v>0</v>
      </c>
      <c r="H44" s="111">
        <f t="shared" si="9"/>
        <v>0</v>
      </c>
      <c r="I44" s="111">
        <f t="shared" si="10"/>
        <v>0</v>
      </c>
      <c r="J44" s="112" t="s">
        <v>15</v>
      </c>
    </row>
    <row r="45" spans="1:10" ht="40.5">
      <c r="A45" s="10">
        <v>4</v>
      </c>
      <c r="B45" s="168" t="s">
        <v>522</v>
      </c>
      <c r="C45" s="126">
        <v>1000</v>
      </c>
      <c r="D45" s="169" t="s">
        <v>17</v>
      </c>
      <c r="E45" s="115"/>
      <c r="F45" s="116"/>
      <c r="G45" s="111">
        <f t="shared" si="8"/>
        <v>0</v>
      </c>
      <c r="H45" s="111">
        <f t="shared" si="9"/>
        <v>0</v>
      </c>
      <c r="I45" s="111">
        <f t="shared" si="10"/>
        <v>0</v>
      </c>
      <c r="J45" s="112" t="s">
        <v>15</v>
      </c>
    </row>
    <row r="46" spans="1:10" ht="40.5">
      <c r="A46" s="10">
        <v>5</v>
      </c>
      <c r="B46" s="168" t="s">
        <v>523</v>
      </c>
      <c r="C46" s="126">
        <v>300</v>
      </c>
      <c r="D46" s="169" t="s">
        <v>17</v>
      </c>
      <c r="E46" s="115"/>
      <c r="F46" s="116"/>
      <c r="G46" s="111">
        <f t="shared" si="8"/>
        <v>0</v>
      </c>
      <c r="H46" s="111">
        <f t="shared" si="9"/>
        <v>0</v>
      </c>
      <c r="I46" s="111">
        <f t="shared" si="10"/>
        <v>0</v>
      </c>
      <c r="J46" s="112" t="s">
        <v>15</v>
      </c>
    </row>
    <row r="47" spans="1:10" ht="40.5">
      <c r="A47" s="10">
        <v>6</v>
      </c>
      <c r="B47" s="168" t="s">
        <v>524</v>
      </c>
      <c r="C47" s="126">
        <v>500</v>
      </c>
      <c r="D47" s="169" t="s">
        <v>17</v>
      </c>
      <c r="E47" s="115"/>
      <c r="F47" s="116"/>
      <c r="G47" s="111">
        <f t="shared" si="8"/>
        <v>0</v>
      </c>
      <c r="H47" s="111">
        <f t="shared" si="9"/>
        <v>0</v>
      </c>
      <c r="I47" s="111">
        <f t="shared" si="10"/>
        <v>0</v>
      </c>
      <c r="J47" s="112" t="s">
        <v>15</v>
      </c>
    </row>
    <row r="48" spans="1:10" ht="40.5">
      <c r="A48" s="10">
        <v>7</v>
      </c>
      <c r="B48" s="168" t="s">
        <v>525</v>
      </c>
      <c r="C48" s="126">
        <v>250</v>
      </c>
      <c r="D48" s="169" t="s">
        <v>17</v>
      </c>
      <c r="E48" s="115"/>
      <c r="F48" s="116"/>
      <c r="G48" s="111">
        <f t="shared" si="8"/>
        <v>0</v>
      </c>
      <c r="H48" s="111">
        <f t="shared" si="9"/>
        <v>0</v>
      </c>
      <c r="I48" s="111">
        <f t="shared" si="10"/>
        <v>0</v>
      </c>
      <c r="J48" s="112" t="s">
        <v>15</v>
      </c>
    </row>
    <row r="49" spans="1:10" ht="40.5">
      <c r="A49" s="10">
        <v>8</v>
      </c>
      <c r="B49" s="168" t="s">
        <v>526</v>
      </c>
      <c r="C49" s="126">
        <v>1800</v>
      </c>
      <c r="D49" s="169" t="s">
        <v>17</v>
      </c>
      <c r="E49" s="115"/>
      <c r="F49" s="116"/>
      <c r="G49" s="111">
        <f t="shared" si="8"/>
        <v>0</v>
      </c>
      <c r="H49" s="111">
        <f t="shared" si="9"/>
        <v>0</v>
      </c>
      <c r="I49" s="111">
        <f t="shared" si="10"/>
        <v>0</v>
      </c>
      <c r="J49" s="112" t="s">
        <v>15</v>
      </c>
    </row>
    <row r="50" spans="1:10" ht="40.5">
      <c r="A50" s="10">
        <v>9</v>
      </c>
      <c r="B50" s="168" t="s">
        <v>527</v>
      </c>
      <c r="C50" s="126">
        <v>1000</v>
      </c>
      <c r="D50" s="169" t="s">
        <v>17</v>
      </c>
      <c r="E50" s="115"/>
      <c r="F50" s="116"/>
      <c r="G50" s="111">
        <f t="shared" si="8"/>
        <v>0</v>
      </c>
      <c r="H50" s="111">
        <f t="shared" si="9"/>
        <v>0</v>
      </c>
      <c r="I50" s="111">
        <f t="shared" si="10"/>
        <v>0</v>
      </c>
      <c r="J50" s="112" t="s">
        <v>15</v>
      </c>
    </row>
    <row r="51" spans="1:10" ht="27">
      <c r="A51" s="10">
        <v>10</v>
      </c>
      <c r="B51" s="168" t="s">
        <v>528</v>
      </c>
      <c r="C51" s="126">
        <v>700</v>
      </c>
      <c r="D51" s="169" t="s">
        <v>17</v>
      </c>
      <c r="E51" s="115"/>
      <c r="F51" s="116"/>
      <c r="G51" s="111">
        <f t="shared" si="8"/>
        <v>0</v>
      </c>
      <c r="H51" s="111">
        <f t="shared" si="9"/>
        <v>0</v>
      </c>
      <c r="I51" s="111">
        <f t="shared" si="10"/>
        <v>0</v>
      </c>
      <c r="J51" s="112" t="s">
        <v>15</v>
      </c>
    </row>
    <row r="52" spans="1:10" ht="27">
      <c r="A52" s="10">
        <v>11</v>
      </c>
      <c r="B52" s="168" t="s">
        <v>529</v>
      </c>
      <c r="C52" s="126">
        <v>700</v>
      </c>
      <c r="D52" s="169" t="s">
        <v>17</v>
      </c>
      <c r="E52" s="115"/>
      <c r="F52" s="116"/>
      <c r="G52" s="111">
        <f t="shared" si="8"/>
        <v>0</v>
      </c>
      <c r="H52" s="111">
        <f t="shared" si="9"/>
        <v>0</v>
      </c>
      <c r="I52" s="111">
        <f t="shared" si="10"/>
        <v>0</v>
      </c>
      <c r="J52" s="112" t="s">
        <v>15</v>
      </c>
    </row>
    <row r="53" spans="1:10" ht="40.5">
      <c r="A53" s="10">
        <v>12</v>
      </c>
      <c r="B53" s="168" t="s">
        <v>530</v>
      </c>
      <c r="C53" s="126">
        <v>700</v>
      </c>
      <c r="D53" s="169" t="s">
        <v>17</v>
      </c>
      <c r="E53" s="115"/>
      <c r="F53" s="116"/>
      <c r="G53" s="111">
        <f t="shared" si="8"/>
        <v>0</v>
      </c>
      <c r="H53" s="111">
        <f t="shared" si="9"/>
        <v>0</v>
      </c>
      <c r="I53" s="111">
        <f t="shared" si="10"/>
        <v>0</v>
      </c>
      <c r="J53" s="112" t="s">
        <v>15</v>
      </c>
    </row>
    <row r="54" spans="1:10" ht="40.5">
      <c r="A54" s="10">
        <v>13</v>
      </c>
      <c r="B54" s="168" t="s">
        <v>531</v>
      </c>
      <c r="C54" s="126">
        <v>700</v>
      </c>
      <c r="D54" s="169" t="s">
        <v>17</v>
      </c>
      <c r="E54" s="115"/>
      <c r="F54" s="116"/>
      <c r="G54" s="111">
        <f t="shared" si="8"/>
        <v>0</v>
      </c>
      <c r="H54" s="111">
        <f t="shared" si="9"/>
        <v>0</v>
      </c>
      <c r="I54" s="111">
        <f t="shared" si="10"/>
        <v>0</v>
      </c>
      <c r="J54" s="112" t="s">
        <v>15</v>
      </c>
    </row>
    <row r="55" spans="1:10" ht="40.5">
      <c r="A55" s="10">
        <v>14</v>
      </c>
      <c r="B55" s="168" t="s">
        <v>532</v>
      </c>
      <c r="C55" s="126">
        <v>400</v>
      </c>
      <c r="D55" s="169" t="s">
        <v>17</v>
      </c>
      <c r="E55" s="115"/>
      <c r="F55" s="116"/>
      <c r="G55" s="111">
        <f t="shared" si="8"/>
        <v>0</v>
      </c>
      <c r="H55" s="111">
        <f t="shared" si="9"/>
        <v>0</v>
      </c>
      <c r="I55" s="111">
        <f t="shared" si="10"/>
        <v>0</v>
      </c>
      <c r="J55" s="112" t="s">
        <v>15</v>
      </c>
    </row>
    <row r="56" spans="1:10" ht="27">
      <c r="A56" s="10">
        <v>15</v>
      </c>
      <c r="B56" s="168" t="s">
        <v>533</v>
      </c>
      <c r="C56" s="126">
        <v>2500</v>
      </c>
      <c r="D56" s="169" t="s">
        <v>17</v>
      </c>
      <c r="E56" s="115"/>
      <c r="F56" s="116"/>
      <c r="G56" s="111">
        <f t="shared" si="8"/>
        <v>0</v>
      </c>
      <c r="H56" s="111">
        <f t="shared" si="9"/>
        <v>0</v>
      </c>
      <c r="I56" s="111">
        <f t="shared" si="10"/>
        <v>0</v>
      </c>
      <c r="J56" s="112" t="s">
        <v>15</v>
      </c>
    </row>
    <row r="57" spans="1:10" ht="27">
      <c r="A57" s="10">
        <v>16</v>
      </c>
      <c r="B57" s="168" t="s">
        <v>534</v>
      </c>
      <c r="C57" s="126">
        <v>1600</v>
      </c>
      <c r="D57" s="169" t="s">
        <v>17</v>
      </c>
      <c r="E57" s="115"/>
      <c r="F57" s="116"/>
      <c r="G57" s="111">
        <f t="shared" si="8"/>
        <v>0</v>
      </c>
      <c r="H57" s="111">
        <f t="shared" si="9"/>
        <v>0</v>
      </c>
      <c r="I57" s="111">
        <f t="shared" si="10"/>
        <v>0</v>
      </c>
      <c r="J57" s="112" t="s">
        <v>15</v>
      </c>
    </row>
    <row r="58" spans="1:10" ht="27">
      <c r="A58" s="10">
        <v>17</v>
      </c>
      <c r="B58" s="168" t="s">
        <v>535</v>
      </c>
      <c r="C58" s="126">
        <v>1200</v>
      </c>
      <c r="D58" s="169" t="s">
        <v>17</v>
      </c>
      <c r="E58" s="115"/>
      <c r="F58" s="116"/>
      <c r="G58" s="111">
        <f t="shared" si="8"/>
        <v>0</v>
      </c>
      <c r="H58" s="111">
        <f t="shared" si="9"/>
        <v>0</v>
      </c>
      <c r="I58" s="111">
        <f t="shared" si="10"/>
        <v>0</v>
      </c>
      <c r="J58" s="112" t="s">
        <v>15</v>
      </c>
    </row>
    <row r="59" spans="1:10" ht="27">
      <c r="A59" s="10">
        <v>18</v>
      </c>
      <c r="B59" s="168" t="s">
        <v>536</v>
      </c>
      <c r="C59" s="126">
        <v>1000</v>
      </c>
      <c r="D59" s="169" t="s">
        <v>17</v>
      </c>
      <c r="E59" s="115"/>
      <c r="F59" s="116"/>
      <c r="G59" s="111">
        <f t="shared" si="8"/>
        <v>0</v>
      </c>
      <c r="H59" s="111">
        <f t="shared" si="9"/>
        <v>0</v>
      </c>
      <c r="I59" s="111">
        <f t="shared" si="10"/>
        <v>0</v>
      </c>
      <c r="J59" s="112" t="s">
        <v>15</v>
      </c>
    </row>
    <row r="60" spans="1:10" ht="27">
      <c r="A60" s="10">
        <v>19</v>
      </c>
      <c r="B60" s="168" t="s">
        <v>537</v>
      </c>
      <c r="C60" s="126">
        <v>400</v>
      </c>
      <c r="D60" s="169" t="s">
        <v>17</v>
      </c>
      <c r="E60" s="115"/>
      <c r="F60" s="116"/>
      <c r="G60" s="111">
        <f t="shared" si="8"/>
        <v>0</v>
      </c>
      <c r="H60" s="111">
        <f t="shared" si="9"/>
        <v>0</v>
      </c>
      <c r="I60" s="111">
        <f t="shared" si="10"/>
        <v>0</v>
      </c>
      <c r="J60" s="112" t="s">
        <v>15</v>
      </c>
    </row>
    <row r="61" spans="1:10" ht="27">
      <c r="A61" s="10">
        <v>20</v>
      </c>
      <c r="B61" s="170" t="s">
        <v>538</v>
      </c>
      <c r="C61" s="125">
        <v>400</v>
      </c>
      <c r="D61" s="125" t="s">
        <v>17</v>
      </c>
      <c r="E61" s="115"/>
      <c r="F61" s="116"/>
      <c r="G61" s="111">
        <f t="shared" si="8"/>
        <v>0</v>
      </c>
      <c r="H61" s="111">
        <f t="shared" si="9"/>
        <v>0</v>
      </c>
      <c r="I61" s="111">
        <f t="shared" si="10"/>
        <v>0</v>
      </c>
      <c r="J61" s="112" t="s">
        <v>15</v>
      </c>
    </row>
    <row r="62" spans="1:10" ht="27">
      <c r="A62" s="10">
        <v>21</v>
      </c>
      <c r="B62" s="170" t="s">
        <v>539</v>
      </c>
      <c r="C62" s="125">
        <v>400</v>
      </c>
      <c r="D62" s="125" t="s">
        <v>17</v>
      </c>
      <c r="E62" s="115"/>
      <c r="F62" s="116"/>
      <c r="G62" s="111">
        <f t="shared" si="8"/>
        <v>0</v>
      </c>
      <c r="H62" s="111">
        <f t="shared" si="9"/>
        <v>0</v>
      </c>
      <c r="I62" s="111">
        <f t="shared" si="10"/>
        <v>0</v>
      </c>
      <c r="J62" s="112" t="s">
        <v>15</v>
      </c>
    </row>
    <row r="63" spans="1:10" ht="27">
      <c r="A63" s="10">
        <v>22</v>
      </c>
      <c r="B63" s="170" t="s">
        <v>540</v>
      </c>
      <c r="C63" s="125">
        <v>600</v>
      </c>
      <c r="D63" s="125" t="s">
        <v>17</v>
      </c>
      <c r="E63" s="115"/>
      <c r="F63" s="116"/>
      <c r="G63" s="111">
        <f t="shared" si="8"/>
        <v>0</v>
      </c>
      <c r="H63" s="111">
        <f t="shared" si="9"/>
        <v>0</v>
      </c>
      <c r="I63" s="111">
        <f t="shared" si="10"/>
        <v>0</v>
      </c>
      <c r="J63" s="112" t="s">
        <v>15</v>
      </c>
    </row>
    <row r="64" spans="1:10" ht="27">
      <c r="A64" s="10">
        <v>23</v>
      </c>
      <c r="B64" s="170" t="s">
        <v>541</v>
      </c>
      <c r="C64" s="125">
        <v>400</v>
      </c>
      <c r="D64" s="125" t="s">
        <v>17</v>
      </c>
      <c r="E64" s="115"/>
      <c r="F64" s="116"/>
      <c r="G64" s="111">
        <f t="shared" si="8"/>
        <v>0</v>
      </c>
      <c r="H64" s="111">
        <f t="shared" si="9"/>
        <v>0</v>
      </c>
      <c r="I64" s="111">
        <f t="shared" si="10"/>
        <v>0</v>
      </c>
      <c r="J64" s="112" t="s">
        <v>15</v>
      </c>
    </row>
    <row r="65" spans="1:10" ht="27">
      <c r="A65" s="10">
        <v>24</v>
      </c>
      <c r="B65" s="170" t="s">
        <v>542</v>
      </c>
      <c r="C65" s="125">
        <v>600</v>
      </c>
      <c r="D65" s="125" t="s">
        <v>17</v>
      </c>
      <c r="E65" s="115"/>
      <c r="F65" s="116"/>
      <c r="G65" s="111">
        <f t="shared" si="8"/>
        <v>0</v>
      </c>
      <c r="H65" s="111">
        <f t="shared" si="9"/>
        <v>0</v>
      </c>
      <c r="I65" s="111">
        <f t="shared" si="10"/>
        <v>0</v>
      </c>
      <c r="J65" s="112" t="s">
        <v>15</v>
      </c>
    </row>
    <row r="66" spans="1:10" ht="16.5">
      <c r="A66" s="83"/>
      <c r="B66" s="62" t="s">
        <v>105</v>
      </c>
      <c r="C66" s="63" t="s">
        <v>15</v>
      </c>
      <c r="D66" s="63" t="s">
        <v>15</v>
      </c>
      <c r="E66" s="63" t="s">
        <v>15</v>
      </c>
      <c r="F66" s="63" t="s">
        <v>15</v>
      </c>
      <c r="G66" s="114">
        <f>SUM(G42:G65)</f>
        <v>0</v>
      </c>
      <c r="H66" s="114">
        <f>SUM(H42:H65)</f>
        <v>0</v>
      </c>
      <c r="I66" s="114">
        <f>SUM(I42:I65)</f>
        <v>0</v>
      </c>
      <c r="J66" s="113">
        <v>0</v>
      </c>
    </row>
    <row r="67" spans="1:10">
      <c r="A67" s="212" t="s">
        <v>802</v>
      </c>
      <c r="B67" s="212"/>
      <c r="C67" s="212"/>
      <c r="D67" s="212"/>
      <c r="E67" s="212"/>
      <c r="F67" s="212"/>
      <c r="G67" s="212"/>
      <c r="H67" s="212"/>
      <c r="I67" s="212"/>
      <c r="J67" s="212"/>
    </row>
    <row r="68" spans="1:10" ht="27">
      <c r="A68" s="10">
        <v>1</v>
      </c>
      <c r="B68" s="14" t="s">
        <v>544</v>
      </c>
      <c r="C68" s="126">
        <v>500</v>
      </c>
      <c r="D68" s="10" t="s">
        <v>17</v>
      </c>
      <c r="E68" s="108"/>
      <c r="F68" s="109"/>
      <c r="G68" s="107">
        <f>C68*ROUND(F68, 4)</f>
        <v>0</v>
      </c>
      <c r="H68" s="107">
        <f>+G68*0.095</f>
        <v>0</v>
      </c>
      <c r="I68" s="107">
        <f>+G68+H68</f>
        <v>0</v>
      </c>
      <c r="J68" s="108"/>
    </row>
    <row r="69" spans="1:10">
      <c r="A69" s="10">
        <v>2</v>
      </c>
      <c r="B69" s="14" t="s">
        <v>545</v>
      </c>
      <c r="C69" s="126">
        <v>500</v>
      </c>
      <c r="D69" s="10" t="s">
        <v>17</v>
      </c>
      <c r="E69" s="108"/>
      <c r="F69" s="109"/>
      <c r="G69" s="107">
        <f t="shared" ref="G69:G100" si="11">C69*ROUND(F69, 4)</f>
        <v>0</v>
      </c>
      <c r="H69" s="107">
        <f t="shared" ref="H69:H100" si="12">+G69*0.095</f>
        <v>0</v>
      </c>
      <c r="I69" s="107">
        <f t="shared" ref="I69:I100" si="13">+G69+H69</f>
        <v>0</v>
      </c>
      <c r="J69" s="108"/>
    </row>
    <row r="70" spans="1:10">
      <c r="A70" s="10">
        <v>3</v>
      </c>
      <c r="B70" s="14" t="s">
        <v>546</v>
      </c>
      <c r="C70" s="126">
        <v>600</v>
      </c>
      <c r="D70" s="10" t="s">
        <v>17</v>
      </c>
      <c r="E70" s="108"/>
      <c r="F70" s="109"/>
      <c r="G70" s="107">
        <f t="shared" si="11"/>
        <v>0</v>
      </c>
      <c r="H70" s="107">
        <f t="shared" si="12"/>
        <v>0</v>
      </c>
      <c r="I70" s="107">
        <f t="shared" si="13"/>
        <v>0</v>
      </c>
      <c r="J70" s="108"/>
    </row>
    <row r="71" spans="1:10">
      <c r="A71" s="10">
        <v>4</v>
      </c>
      <c r="B71" s="14" t="s">
        <v>547</v>
      </c>
      <c r="C71" s="126">
        <v>300</v>
      </c>
      <c r="D71" s="10" t="s">
        <v>17</v>
      </c>
      <c r="E71" s="108"/>
      <c r="F71" s="109"/>
      <c r="G71" s="107">
        <f t="shared" si="11"/>
        <v>0</v>
      </c>
      <c r="H71" s="107">
        <f t="shared" si="12"/>
        <v>0</v>
      </c>
      <c r="I71" s="107">
        <f t="shared" si="13"/>
        <v>0</v>
      </c>
      <c r="J71" s="108"/>
    </row>
    <row r="72" spans="1:10">
      <c r="A72" s="10">
        <v>5</v>
      </c>
      <c r="B72" s="14" t="s">
        <v>548</v>
      </c>
      <c r="C72" s="126">
        <v>200</v>
      </c>
      <c r="D72" s="10" t="s">
        <v>17</v>
      </c>
      <c r="E72" s="108"/>
      <c r="F72" s="109"/>
      <c r="G72" s="107">
        <f t="shared" si="11"/>
        <v>0</v>
      </c>
      <c r="H72" s="107">
        <f t="shared" si="12"/>
        <v>0</v>
      </c>
      <c r="I72" s="107">
        <f t="shared" si="13"/>
        <v>0</v>
      </c>
      <c r="J72" s="108"/>
    </row>
    <row r="73" spans="1:10">
      <c r="A73" s="10">
        <v>6</v>
      </c>
      <c r="B73" s="127" t="s">
        <v>549</v>
      </c>
      <c r="C73" s="126">
        <v>160</v>
      </c>
      <c r="D73" s="10" t="s">
        <v>17</v>
      </c>
      <c r="E73" s="108"/>
      <c r="F73" s="109"/>
      <c r="G73" s="107">
        <f t="shared" si="11"/>
        <v>0</v>
      </c>
      <c r="H73" s="107">
        <f t="shared" si="12"/>
        <v>0</v>
      </c>
      <c r="I73" s="107">
        <f t="shared" si="13"/>
        <v>0</v>
      </c>
      <c r="J73" s="108"/>
    </row>
    <row r="74" spans="1:10">
      <c r="A74" s="10">
        <v>7</v>
      </c>
      <c r="B74" s="14" t="s">
        <v>550</v>
      </c>
      <c r="C74" s="126">
        <v>250</v>
      </c>
      <c r="D74" s="10" t="s">
        <v>17</v>
      </c>
      <c r="E74" s="108"/>
      <c r="F74" s="109"/>
      <c r="G74" s="107">
        <f t="shared" si="11"/>
        <v>0</v>
      </c>
      <c r="H74" s="107">
        <f t="shared" si="12"/>
        <v>0</v>
      </c>
      <c r="I74" s="107">
        <f t="shared" si="13"/>
        <v>0</v>
      </c>
      <c r="J74" s="108"/>
    </row>
    <row r="75" spans="1:10" ht="27">
      <c r="A75" s="10">
        <v>8</v>
      </c>
      <c r="B75" s="14" t="s">
        <v>551</v>
      </c>
      <c r="C75" s="126">
        <v>250</v>
      </c>
      <c r="D75" s="10" t="s">
        <v>17</v>
      </c>
      <c r="E75" s="108"/>
      <c r="F75" s="109"/>
      <c r="G75" s="107">
        <f t="shared" si="11"/>
        <v>0</v>
      </c>
      <c r="H75" s="107">
        <f t="shared" si="12"/>
        <v>0</v>
      </c>
      <c r="I75" s="107">
        <f t="shared" si="13"/>
        <v>0</v>
      </c>
      <c r="J75" s="108"/>
    </row>
    <row r="76" spans="1:10">
      <c r="A76" s="10">
        <v>9</v>
      </c>
      <c r="B76" s="14" t="s">
        <v>552</v>
      </c>
      <c r="C76" s="126">
        <v>30</v>
      </c>
      <c r="D76" s="10" t="s">
        <v>17</v>
      </c>
      <c r="E76" s="108"/>
      <c r="F76" s="109"/>
      <c r="G76" s="107">
        <f t="shared" si="11"/>
        <v>0</v>
      </c>
      <c r="H76" s="107">
        <f t="shared" si="12"/>
        <v>0</v>
      </c>
      <c r="I76" s="107">
        <f t="shared" si="13"/>
        <v>0</v>
      </c>
      <c r="J76" s="108"/>
    </row>
    <row r="77" spans="1:10">
      <c r="A77" s="10">
        <v>10</v>
      </c>
      <c r="B77" s="14" t="s">
        <v>553</v>
      </c>
      <c r="C77" s="126">
        <v>30</v>
      </c>
      <c r="D77" s="10" t="s">
        <v>17</v>
      </c>
      <c r="E77" s="108"/>
      <c r="F77" s="109"/>
      <c r="G77" s="107">
        <f t="shared" si="11"/>
        <v>0</v>
      </c>
      <c r="H77" s="107">
        <f t="shared" si="12"/>
        <v>0</v>
      </c>
      <c r="I77" s="107">
        <f t="shared" si="13"/>
        <v>0</v>
      </c>
      <c r="J77" s="108"/>
    </row>
    <row r="78" spans="1:10">
      <c r="A78" s="10">
        <v>11</v>
      </c>
      <c r="B78" s="14" t="s">
        <v>554</v>
      </c>
      <c r="C78" s="126">
        <v>170</v>
      </c>
      <c r="D78" s="10" t="s">
        <v>17</v>
      </c>
      <c r="E78" s="108"/>
      <c r="F78" s="109"/>
      <c r="G78" s="107">
        <f t="shared" si="11"/>
        <v>0</v>
      </c>
      <c r="H78" s="107">
        <f t="shared" si="12"/>
        <v>0</v>
      </c>
      <c r="I78" s="107">
        <f t="shared" si="13"/>
        <v>0</v>
      </c>
      <c r="J78" s="108"/>
    </row>
    <row r="79" spans="1:10">
      <c r="A79" s="10">
        <v>12</v>
      </c>
      <c r="B79" s="14" t="s">
        <v>555</v>
      </c>
      <c r="C79" s="126">
        <v>170</v>
      </c>
      <c r="D79" s="10" t="s">
        <v>17</v>
      </c>
      <c r="E79" s="108"/>
      <c r="F79" s="109"/>
      <c r="G79" s="107">
        <f t="shared" si="11"/>
        <v>0</v>
      </c>
      <c r="H79" s="107">
        <f t="shared" si="12"/>
        <v>0</v>
      </c>
      <c r="I79" s="107">
        <f t="shared" si="13"/>
        <v>0</v>
      </c>
      <c r="J79" s="108"/>
    </row>
    <row r="80" spans="1:10">
      <c r="A80" s="10">
        <v>13</v>
      </c>
      <c r="B80" s="14" t="s">
        <v>556</v>
      </c>
      <c r="C80" s="126">
        <v>600</v>
      </c>
      <c r="D80" s="10" t="s">
        <v>17</v>
      </c>
      <c r="E80" s="108"/>
      <c r="F80" s="109"/>
      <c r="G80" s="107">
        <f t="shared" si="11"/>
        <v>0</v>
      </c>
      <c r="H80" s="107">
        <f t="shared" si="12"/>
        <v>0</v>
      </c>
      <c r="I80" s="107">
        <f t="shared" si="13"/>
        <v>0</v>
      </c>
      <c r="J80" s="108"/>
    </row>
    <row r="81" spans="1:10">
      <c r="A81" s="10">
        <v>14</v>
      </c>
      <c r="B81" s="14" t="s">
        <v>557</v>
      </c>
      <c r="C81" s="126">
        <v>170</v>
      </c>
      <c r="D81" s="10" t="s">
        <v>17</v>
      </c>
      <c r="E81" s="108"/>
      <c r="F81" s="109"/>
      <c r="G81" s="107">
        <f t="shared" si="11"/>
        <v>0</v>
      </c>
      <c r="H81" s="107">
        <f t="shared" si="12"/>
        <v>0</v>
      </c>
      <c r="I81" s="107">
        <f t="shared" si="13"/>
        <v>0</v>
      </c>
      <c r="J81" s="108"/>
    </row>
    <row r="82" spans="1:10">
      <c r="A82" s="10">
        <v>15</v>
      </c>
      <c r="B82" s="14" t="s">
        <v>558</v>
      </c>
      <c r="C82" s="126">
        <v>200</v>
      </c>
      <c r="D82" s="10" t="s">
        <v>17</v>
      </c>
      <c r="E82" s="108"/>
      <c r="F82" s="109"/>
      <c r="G82" s="107">
        <f t="shared" si="11"/>
        <v>0</v>
      </c>
      <c r="H82" s="107">
        <f t="shared" si="12"/>
        <v>0</v>
      </c>
      <c r="I82" s="107">
        <f t="shared" si="13"/>
        <v>0</v>
      </c>
      <c r="J82" s="108"/>
    </row>
    <row r="83" spans="1:10">
      <c r="A83" s="10">
        <v>16</v>
      </c>
      <c r="B83" s="14" t="s">
        <v>559</v>
      </c>
      <c r="C83" s="126">
        <v>300</v>
      </c>
      <c r="D83" s="10" t="s">
        <v>17</v>
      </c>
      <c r="E83" s="108"/>
      <c r="F83" s="109"/>
      <c r="G83" s="107">
        <f t="shared" si="11"/>
        <v>0</v>
      </c>
      <c r="H83" s="107">
        <f t="shared" si="12"/>
        <v>0</v>
      </c>
      <c r="I83" s="107">
        <f t="shared" si="13"/>
        <v>0</v>
      </c>
      <c r="J83" s="108"/>
    </row>
    <row r="84" spans="1:10" ht="27">
      <c r="A84" s="10">
        <v>17</v>
      </c>
      <c r="B84" s="147" t="s">
        <v>560</v>
      </c>
      <c r="C84" s="126">
        <v>300</v>
      </c>
      <c r="D84" s="10" t="s">
        <v>17</v>
      </c>
      <c r="E84" s="108"/>
      <c r="F84" s="109"/>
      <c r="G84" s="107">
        <f t="shared" si="11"/>
        <v>0</v>
      </c>
      <c r="H84" s="107">
        <f t="shared" si="12"/>
        <v>0</v>
      </c>
      <c r="I84" s="107">
        <f t="shared" si="13"/>
        <v>0</v>
      </c>
      <c r="J84" s="108"/>
    </row>
    <row r="85" spans="1:10" ht="27">
      <c r="A85" s="10">
        <v>18</v>
      </c>
      <c r="B85" s="147" t="s">
        <v>561</v>
      </c>
      <c r="C85" s="126">
        <v>300</v>
      </c>
      <c r="D85" s="10" t="s">
        <v>17</v>
      </c>
      <c r="E85" s="108"/>
      <c r="F85" s="109"/>
      <c r="G85" s="107">
        <f t="shared" si="11"/>
        <v>0</v>
      </c>
      <c r="H85" s="107">
        <f t="shared" si="12"/>
        <v>0</v>
      </c>
      <c r="I85" s="107">
        <f t="shared" si="13"/>
        <v>0</v>
      </c>
      <c r="J85" s="108"/>
    </row>
    <row r="86" spans="1:10">
      <c r="A86" s="10">
        <v>19</v>
      </c>
      <c r="B86" s="14" t="s">
        <v>562</v>
      </c>
      <c r="C86" s="126">
        <v>1500</v>
      </c>
      <c r="D86" s="10" t="s">
        <v>17</v>
      </c>
      <c r="E86" s="108"/>
      <c r="F86" s="109"/>
      <c r="G86" s="107">
        <f t="shared" si="11"/>
        <v>0</v>
      </c>
      <c r="H86" s="107">
        <f t="shared" si="12"/>
        <v>0</v>
      </c>
      <c r="I86" s="107">
        <f t="shared" si="13"/>
        <v>0</v>
      </c>
      <c r="J86" s="108"/>
    </row>
    <row r="87" spans="1:10">
      <c r="A87" s="10">
        <v>20</v>
      </c>
      <c r="B87" s="14" t="s">
        <v>563</v>
      </c>
      <c r="C87" s="126">
        <v>600</v>
      </c>
      <c r="D87" s="10" t="s">
        <v>17</v>
      </c>
      <c r="E87" s="108"/>
      <c r="F87" s="109"/>
      <c r="G87" s="107">
        <f t="shared" si="11"/>
        <v>0</v>
      </c>
      <c r="H87" s="107">
        <f t="shared" si="12"/>
        <v>0</v>
      </c>
      <c r="I87" s="107">
        <f t="shared" si="13"/>
        <v>0</v>
      </c>
      <c r="J87" s="108"/>
    </row>
    <row r="88" spans="1:10">
      <c r="A88" s="10">
        <v>21</v>
      </c>
      <c r="B88" s="14" t="s">
        <v>564</v>
      </c>
      <c r="C88" s="126">
        <v>300</v>
      </c>
      <c r="D88" s="10" t="s">
        <v>17</v>
      </c>
      <c r="E88" s="108"/>
      <c r="F88" s="109"/>
      <c r="G88" s="107">
        <f t="shared" si="11"/>
        <v>0</v>
      </c>
      <c r="H88" s="107">
        <f t="shared" si="12"/>
        <v>0</v>
      </c>
      <c r="I88" s="107">
        <f t="shared" si="13"/>
        <v>0</v>
      </c>
      <c r="J88" s="108"/>
    </row>
    <row r="89" spans="1:10">
      <c r="A89" s="10">
        <v>22</v>
      </c>
      <c r="B89" s="14" t="s">
        <v>565</v>
      </c>
      <c r="C89" s="126">
        <v>500</v>
      </c>
      <c r="D89" s="10" t="s">
        <v>17</v>
      </c>
      <c r="E89" s="108"/>
      <c r="F89" s="109"/>
      <c r="G89" s="107">
        <f t="shared" si="11"/>
        <v>0</v>
      </c>
      <c r="H89" s="107">
        <f t="shared" si="12"/>
        <v>0</v>
      </c>
      <c r="I89" s="107">
        <f t="shared" si="13"/>
        <v>0</v>
      </c>
      <c r="J89" s="108"/>
    </row>
    <row r="90" spans="1:10">
      <c r="A90" s="10">
        <v>23</v>
      </c>
      <c r="B90" s="14" t="s">
        <v>566</v>
      </c>
      <c r="C90" s="126">
        <v>300</v>
      </c>
      <c r="D90" s="10" t="s">
        <v>17</v>
      </c>
      <c r="E90" s="108"/>
      <c r="F90" s="109"/>
      <c r="G90" s="107">
        <f t="shared" si="11"/>
        <v>0</v>
      </c>
      <c r="H90" s="107">
        <f t="shared" si="12"/>
        <v>0</v>
      </c>
      <c r="I90" s="107">
        <f t="shared" si="13"/>
        <v>0</v>
      </c>
      <c r="J90" s="108"/>
    </row>
    <row r="91" spans="1:10">
      <c r="A91" s="10">
        <v>24</v>
      </c>
      <c r="B91" s="14" t="s">
        <v>567</v>
      </c>
      <c r="C91" s="126">
        <v>150</v>
      </c>
      <c r="D91" s="10" t="s">
        <v>17</v>
      </c>
      <c r="E91" s="108"/>
      <c r="F91" s="109"/>
      <c r="G91" s="107">
        <f t="shared" si="11"/>
        <v>0</v>
      </c>
      <c r="H91" s="107">
        <f t="shared" si="12"/>
        <v>0</v>
      </c>
      <c r="I91" s="107">
        <f t="shared" si="13"/>
        <v>0</v>
      </c>
      <c r="J91" s="108"/>
    </row>
    <row r="92" spans="1:10" ht="27">
      <c r="A92" s="10">
        <v>25</v>
      </c>
      <c r="B92" s="14" t="s">
        <v>568</v>
      </c>
      <c r="C92" s="126">
        <v>50</v>
      </c>
      <c r="D92" s="10" t="s">
        <v>17</v>
      </c>
      <c r="E92" s="108"/>
      <c r="F92" s="109"/>
      <c r="G92" s="107">
        <f t="shared" si="11"/>
        <v>0</v>
      </c>
      <c r="H92" s="107">
        <f t="shared" si="12"/>
        <v>0</v>
      </c>
      <c r="I92" s="107">
        <f t="shared" si="13"/>
        <v>0</v>
      </c>
      <c r="J92" s="108"/>
    </row>
    <row r="93" spans="1:10">
      <c r="A93" s="10">
        <v>26</v>
      </c>
      <c r="B93" s="14" t="s">
        <v>569</v>
      </c>
      <c r="C93" s="126">
        <v>120</v>
      </c>
      <c r="D93" s="10" t="s">
        <v>17</v>
      </c>
      <c r="E93" s="108"/>
      <c r="F93" s="109"/>
      <c r="G93" s="107">
        <f t="shared" si="11"/>
        <v>0</v>
      </c>
      <c r="H93" s="107">
        <f t="shared" si="12"/>
        <v>0</v>
      </c>
      <c r="I93" s="107">
        <f t="shared" si="13"/>
        <v>0</v>
      </c>
      <c r="J93" s="108"/>
    </row>
    <row r="94" spans="1:10">
      <c r="A94" s="10">
        <v>27</v>
      </c>
      <c r="B94" s="14" t="s">
        <v>570</v>
      </c>
      <c r="C94" s="126">
        <v>40</v>
      </c>
      <c r="D94" s="10" t="s">
        <v>17</v>
      </c>
      <c r="E94" s="108"/>
      <c r="F94" s="109"/>
      <c r="G94" s="107">
        <f t="shared" si="11"/>
        <v>0</v>
      </c>
      <c r="H94" s="107">
        <f t="shared" si="12"/>
        <v>0</v>
      </c>
      <c r="I94" s="107">
        <f t="shared" si="13"/>
        <v>0</v>
      </c>
      <c r="J94" s="108"/>
    </row>
    <row r="95" spans="1:10">
      <c r="A95" s="10">
        <v>28</v>
      </c>
      <c r="B95" s="14" t="s">
        <v>571</v>
      </c>
      <c r="C95" s="126">
        <v>40</v>
      </c>
      <c r="D95" s="10" t="s">
        <v>17</v>
      </c>
      <c r="E95" s="108"/>
      <c r="F95" s="109"/>
      <c r="G95" s="107">
        <f t="shared" si="11"/>
        <v>0</v>
      </c>
      <c r="H95" s="107">
        <f t="shared" si="12"/>
        <v>0</v>
      </c>
      <c r="I95" s="107">
        <f t="shared" si="13"/>
        <v>0</v>
      </c>
      <c r="J95" s="108"/>
    </row>
    <row r="96" spans="1:10">
      <c r="A96" s="10">
        <v>29</v>
      </c>
      <c r="B96" s="14" t="s">
        <v>572</v>
      </c>
      <c r="C96" s="126">
        <v>120</v>
      </c>
      <c r="D96" s="10" t="s">
        <v>17</v>
      </c>
      <c r="E96" s="108"/>
      <c r="F96" s="109"/>
      <c r="G96" s="107">
        <f t="shared" si="11"/>
        <v>0</v>
      </c>
      <c r="H96" s="107">
        <f t="shared" si="12"/>
        <v>0</v>
      </c>
      <c r="I96" s="107">
        <f t="shared" si="13"/>
        <v>0</v>
      </c>
      <c r="J96" s="108"/>
    </row>
    <row r="97" spans="1:10">
      <c r="A97" s="10">
        <v>30</v>
      </c>
      <c r="B97" s="14" t="s">
        <v>573</v>
      </c>
      <c r="C97" s="126">
        <v>120</v>
      </c>
      <c r="D97" s="10" t="s">
        <v>17</v>
      </c>
      <c r="E97" s="108"/>
      <c r="F97" s="109"/>
      <c r="G97" s="107">
        <f t="shared" si="11"/>
        <v>0</v>
      </c>
      <c r="H97" s="107">
        <f t="shared" si="12"/>
        <v>0</v>
      </c>
      <c r="I97" s="107">
        <f t="shared" si="13"/>
        <v>0</v>
      </c>
      <c r="J97" s="108"/>
    </row>
    <row r="98" spans="1:10">
      <c r="A98" s="10">
        <v>31</v>
      </c>
      <c r="B98" s="14" t="s">
        <v>574</v>
      </c>
      <c r="C98" s="126">
        <v>200</v>
      </c>
      <c r="D98" s="10" t="s">
        <v>17</v>
      </c>
      <c r="E98" s="108"/>
      <c r="F98" s="109"/>
      <c r="G98" s="107">
        <f t="shared" si="11"/>
        <v>0</v>
      </c>
      <c r="H98" s="107">
        <f t="shared" si="12"/>
        <v>0</v>
      </c>
      <c r="I98" s="107">
        <f t="shared" si="13"/>
        <v>0</v>
      </c>
      <c r="J98" s="108"/>
    </row>
    <row r="99" spans="1:10">
      <c r="A99" s="10">
        <v>32</v>
      </c>
      <c r="B99" s="14" t="s">
        <v>575</v>
      </c>
      <c r="C99" s="126">
        <v>120</v>
      </c>
      <c r="D99" s="10" t="s">
        <v>17</v>
      </c>
      <c r="E99" s="108"/>
      <c r="F99" s="109"/>
      <c r="G99" s="107">
        <f t="shared" si="11"/>
        <v>0</v>
      </c>
      <c r="H99" s="107">
        <f t="shared" si="12"/>
        <v>0</v>
      </c>
      <c r="I99" s="107">
        <f t="shared" si="13"/>
        <v>0</v>
      </c>
      <c r="J99" s="108"/>
    </row>
    <row r="100" spans="1:10" ht="27">
      <c r="A100" s="10">
        <v>33</v>
      </c>
      <c r="B100" s="171" t="s">
        <v>576</v>
      </c>
      <c r="C100" s="172">
        <v>80</v>
      </c>
      <c r="D100" s="10" t="s">
        <v>17</v>
      </c>
      <c r="E100" s="108"/>
      <c r="F100" s="109"/>
      <c r="G100" s="107">
        <f t="shared" si="11"/>
        <v>0</v>
      </c>
      <c r="H100" s="107">
        <f t="shared" si="12"/>
        <v>0</v>
      </c>
      <c r="I100" s="107">
        <f t="shared" si="13"/>
        <v>0</v>
      </c>
      <c r="J100" s="108"/>
    </row>
    <row r="101" spans="1:10">
      <c r="A101" s="70"/>
      <c r="B101" s="62" t="s">
        <v>543</v>
      </c>
      <c r="C101" s="71" t="s">
        <v>15</v>
      </c>
      <c r="D101" s="71" t="s">
        <v>15</v>
      </c>
      <c r="E101" s="71" t="s">
        <v>15</v>
      </c>
      <c r="F101" s="71" t="s">
        <v>15</v>
      </c>
      <c r="G101" s="71">
        <f>SUM(G68:G100)</f>
        <v>0</v>
      </c>
      <c r="H101" s="71">
        <f>SUM(H68:H100)</f>
        <v>0</v>
      </c>
      <c r="I101" s="71">
        <f>SUM(I68:I100)</f>
        <v>0</v>
      </c>
      <c r="J101" s="76">
        <f>SUM(J68:J97)</f>
        <v>0</v>
      </c>
    </row>
    <row r="102" spans="1:10">
      <c r="A102" s="209" t="s">
        <v>803</v>
      </c>
      <c r="B102" s="210"/>
      <c r="C102" s="210"/>
      <c r="D102" s="210"/>
      <c r="E102" s="210"/>
      <c r="F102" s="210"/>
      <c r="G102" s="210"/>
      <c r="H102" s="210"/>
      <c r="I102" s="210"/>
      <c r="J102" s="211"/>
    </row>
    <row r="103" spans="1:10" ht="27">
      <c r="A103" s="81">
        <v>1</v>
      </c>
      <c r="B103" s="173" t="s">
        <v>839</v>
      </c>
      <c r="C103" s="79">
        <v>200</v>
      </c>
      <c r="D103" s="79" t="s">
        <v>17</v>
      </c>
      <c r="E103" s="108"/>
      <c r="F103" s="109"/>
      <c r="G103" s="107">
        <f>C103*ROUND(F103, 4)</f>
        <v>0</v>
      </c>
      <c r="H103" s="107">
        <f>G103*0.095</f>
        <v>0</v>
      </c>
      <c r="I103" s="107">
        <f>+G103+H103</f>
        <v>0</v>
      </c>
      <c r="J103" s="112" t="s">
        <v>15</v>
      </c>
    </row>
    <row r="104" spans="1:10" ht="27">
      <c r="A104" s="81">
        <v>2</v>
      </c>
      <c r="B104" s="173" t="s">
        <v>840</v>
      </c>
      <c r="C104" s="79">
        <v>200</v>
      </c>
      <c r="D104" s="79" t="s">
        <v>17</v>
      </c>
      <c r="E104" s="108"/>
      <c r="F104" s="109"/>
      <c r="G104" s="107">
        <f t="shared" ref="G104:G106" si="14">C104*ROUND(F104, 4)</f>
        <v>0</v>
      </c>
      <c r="H104" s="107">
        <f t="shared" ref="H104:H106" si="15">G104*0.095</f>
        <v>0</v>
      </c>
      <c r="I104" s="107">
        <f t="shared" ref="I104:I106" si="16">+G104+H104</f>
        <v>0</v>
      </c>
      <c r="J104" s="112" t="s">
        <v>15</v>
      </c>
    </row>
    <row r="105" spans="1:10" ht="27">
      <c r="A105" s="81">
        <v>3</v>
      </c>
      <c r="B105" s="173" t="s">
        <v>841</v>
      </c>
      <c r="C105" s="79">
        <v>200</v>
      </c>
      <c r="D105" s="79" t="s">
        <v>17</v>
      </c>
      <c r="E105" s="108"/>
      <c r="F105" s="109"/>
      <c r="G105" s="107">
        <f t="shared" si="14"/>
        <v>0</v>
      </c>
      <c r="H105" s="107">
        <f t="shared" si="15"/>
        <v>0</v>
      </c>
      <c r="I105" s="107">
        <f t="shared" si="16"/>
        <v>0</v>
      </c>
      <c r="J105" s="112" t="s">
        <v>15</v>
      </c>
    </row>
    <row r="106" spans="1:10" ht="15">
      <c r="A106" s="81">
        <v>4</v>
      </c>
      <c r="B106" s="173" t="s">
        <v>842</v>
      </c>
      <c r="C106" s="79">
        <v>200</v>
      </c>
      <c r="D106" s="81" t="s">
        <v>17</v>
      </c>
      <c r="E106" s="108"/>
      <c r="F106" s="109"/>
      <c r="G106" s="107">
        <f t="shared" si="14"/>
        <v>0</v>
      </c>
      <c r="H106" s="107">
        <f t="shared" si="15"/>
        <v>0</v>
      </c>
      <c r="I106" s="107">
        <f t="shared" si="16"/>
        <v>0</v>
      </c>
      <c r="J106" s="112" t="s">
        <v>15</v>
      </c>
    </row>
    <row r="107" spans="1:10">
      <c r="A107" s="70"/>
      <c r="B107" s="62" t="s">
        <v>577</v>
      </c>
      <c r="C107" s="71" t="s">
        <v>15</v>
      </c>
      <c r="D107" s="71" t="s">
        <v>15</v>
      </c>
      <c r="E107" s="71" t="s">
        <v>15</v>
      </c>
      <c r="F107" s="71" t="s">
        <v>15</v>
      </c>
      <c r="G107" s="71">
        <f>SUM(G103:G106)</f>
        <v>0</v>
      </c>
      <c r="H107" s="71">
        <f>SUM(H103:H106)</f>
        <v>0</v>
      </c>
      <c r="I107" s="71">
        <f>SUM(I103:I106)</f>
        <v>0</v>
      </c>
      <c r="J107" s="76">
        <f>SUM(J103:J106)</f>
        <v>0</v>
      </c>
    </row>
    <row r="108" spans="1:10" ht="15">
      <c r="A108" s="50" t="s">
        <v>73</v>
      </c>
      <c r="B108" s="48"/>
      <c r="C108" s="51"/>
      <c r="D108" s="52"/>
      <c r="E108" s="48"/>
      <c r="F108" s="48"/>
      <c r="G108" s="48"/>
      <c r="H108" s="48"/>
      <c r="I108" s="48"/>
    </row>
    <row r="109" spans="1:10">
      <c r="A109" s="213" t="s">
        <v>114</v>
      </c>
      <c r="B109" s="213"/>
      <c r="C109" s="213"/>
      <c r="D109" s="213"/>
      <c r="E109" s="213"/>
      <c r="F109" s="31"/>
      <c r="G109" s="31"/>
      <c r="H109" s="31"/>
      <c r="I109" s="31"/>
    </row>
    <row r="110" spans="1:10">
      <c r="A110" s="198" t="s">
        <v>21</v>
      </c>
      <c r="B110" s="198"/>
      <c r="C110" s="198"/>
      <c r="D110" s="198"/>
      <c r="E110" s="198"/>
      <c r="F110" s="198"/>
      <c r="G110" s="58"/>
      <c r="H110" s="58"/>
      <c r="I110" s="58"/>
    </row>
    <row r="111" spans="1:10">
      <c r="A111" s="196" t="s">
        <v>22</v>
      </c>
      <c r="B111" s="196"/>
      <c r="C111" s="196"/>
      <c r="D111" s="196"/>
      <c r="E111" s="196"/>
      <c r="F111" s="196"/>
      <c r="G111" s="57"/>
      <c r="H111" s="57"/>
      <c r="I111" s="57"/>
    </row>
    <row r="112" spans="1:10">
      <c r="A112" s="20" t="s">
        <v>23</v>
      </c>
      <c r="B112" s="3"/>
      <c r="C112" s="3"/>
      <c r="D112" s="3"/>
      <c r="E112" s="3"/>
      <c r="F112" s="3"/>
      <c r="G112" s="3"/>
      <c r="H112" s="3"/>
      <c r="I112" s="3"/>
    </row>
    <row r="113" spans="1:9">
      <c r="A113" s="196" t="s">
        <v>24</v>
      </c>
      <c r="B113" s="196"/>
      <c r="C113" s="196"/>
      <c r="D113" s="196"/>
      <c r="E113" s="196"/>
      <c r="F113" s="196"/>
      <c r="G113" s="56"/>
      <c r="H113" s="56"/>
      <c r="I113" s="56"/>
    </row>
    <row r="114" spans="1:9" ht="34.15" customHeight="1">
      <c r="A114" s="196" t="s">
        <v>25</v>
      </c>
      <c r="B114" s="196"/>
      <c r="C114" s="196"/>
      <c r="D114" s="196"/>
      <c r="E114" s="196"/>
      <c r="F114" s="196"/>
      <c r="G114" s="56"/>
      <c r="H114" s="56"/>
      <c r="I114" s="56"/>
    </row>
    <row r="115" spans="1:9">
      <c r="A115" s="20" t="s">
        <v>26</v>
      </c>
      <c r="B115" s="21"/>
      <c r="C115" s="21"/>
      <c r="D115" s="21"/>
      <c r="E115" s="21"/>
      <c r="F115" s="21"/>
      <c r="G115" s="21"/>
      <c r="H115" s="21"/>
      <c r="I115" s="21"/>
    </row>
    <row r="116" spans="1:9">
      <c r="A116" s="20" t="s">
        <v>27</v>
      </c>
      <c r="B116" s="21"/>
      <c r="C116" s="21"/>
      <c r="D116" s="21"/>
      <c r="E116" s="21"/>
      <c r="F116" s="21"/>
      <c r="G116" s="21"/>
      <c r="H116" s="21"/>
      <c r="I116" s="21"/>
    </row>
    <row r="117" spans="1:9">
      <c r="A117" s="196" t="s">
        <v>28</v>
      </c>
      <c r="B117" s="196"/>
      <c r="C117" s="196"/>
      <c r="D117" s="196"/>
      <c r="E117" s="196"/>
      <c r="F117" s="196"/>
      <c r="G117" s="57"/>
      <c r="H117" s="57"/>
      <c r="I117" s="57"/>
    </row>
    <row r="118" spans="1:9" ht="51.6" customHeight="1">
      <c r="A118" s="196" t="s">
        <v>29</v>
      </c>
      <c r="B118" s="196"/>
      <c r="C118" s="196"/>
      <c r="D118" s="196"/>
      <c r="E118" s="196"/>
      <c r="F118" s="196"/>
      <c r="G118" s="56"/>
      <c r="H118" s="56"/>
      <c r="I118" s="56"/>
    </row>
    <row r="119" spans="1:9" ht="15">
      <c r="A119" s="22" t="s">
        <v>30</v>
      </c>
      <c r="B119" s="23"/>
      <c r="C119" s="22"/>
      <c r="D119" s="22"/>
      <c r="E119" s="22"/>
      <c r="F119" s="22"/>
      <c r="G119" s="22"/>
      <c r="H119" s="22"/>
      <c r="I119" s="22"/>
    </row>
  </sheetData>
  <mergeCells count="15">
    <mergeCell ref="A117:F117"/>
    <mergeCell ref="A118:F118"/>
    <mergeCell ref="A102:J102"/>
    <mergeCell ref="A67:J67"/>
    <mergeCell ref="A109:E109"/>
    <mergeCell ref="A110:F110"/>
    <mergeCell ref="A111:F111"/>
    <mergeCell ref="A113:F113"/>
    <mergeCell ref="A114:F114"/>
    <mergeCell ref="A41:J41"/>
    <mergeCell ref="A6:J6"/>
    <mergeCell ref="A1:C1"/>
    <mergeCell ref="F1:J1"/>
    <mergeCell ref="A2:E2"/>
    <mergeCell ref="F2:J2"/>
  </mergeCells>
  <dataValidations count="3">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J39" xr:uid="{00000000-0002-0000-0A00-000000000000}">
      <formula1>1</formula1>
    </dataValidation>
    <dataValidation type="whole" operator="equal" allowBlank="1" showInputMessage="1" showErrorMessage="1" sqref="J68:J100" xr:uid="{00000000-0002-0000-0A00-000001000000}">
      <formula1>1</formula1>
    </dataValidation>
    <dataValidation operator="equal" allowBlank="1" showInputMessage="1" showErrorMessage="1" sqref="J42:J65 J103:J106" xr:uid="{00000000-0002-0000-0A00-000002000000}"/>
  </dataValidations>
  <pageMargins left="0.7" right="0.7" top="0.75" bottom="0.75" header="0.3" footer="0.3"/>
  <pageSetup paperSize="9" scale="9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53"/>
  <sheetViews>
    <sheetView view="pageBreakPreview" topLeftCell="A107" zoomScale="60" zoomScaleNormal="100" workbookViewId="0">
      <selection activeCell="A144" sqref="A144:J144"/>
    </sheetView>
  </sheetViews>
  <sheetFormatPr defaultRowHeight="14.25"/>
  <cols>
    <col min="2" max="2" width="26.5" customWidth="1"/>
    <col min="3" max="3" width="6.625" customWidth="1"/>
    <col min="4" max="4" width="6" customWidth="1"/>
    <col min="5" max="5" width="15.875" customWidth="1"/>
    <col min="6" max="6" width="13.625" customWidth="1"/>
    <col min="10" max="10" width="6.75"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c r="J2" s="190"/>
    </row>
    <row r="3" spans="1:10" ht="81">
      <c r="A3" s="24" t="s">
        <v>1</v>
      </c>
      <c r="B3" s="24" t="s">
        <v>2</v>
      </c>
      <c r="C3" s="25" t="s">
        <v>3</v>
      </c>
      <c r="D3" s="25" t="s">
        <v>4</v>
      </c>
      <c r="E3" s="26" t="s">
        <v>5</v>
      </c>
      <c r="F3" s="26" t="s">
        <v>6</v>
      </c>
      <c r="G3" s="26" t="s">
        <v>7</v>
      </c>
      <c r="H3" s="26" t="s">
        <v>8</v>
      </c>
      <c r="I3" s="26" t="s">
        <v>9</v>
      </c>
      <c r="J3" s="26" t="s">
        <v>10</v>
      </c>
    </row>
    <row r="4" spans="1:10" ht="27">
      <c r="A4" s="27">
        <v>1</v>
      </c>
      <c r="B4" s="27">
        <v>2</v>
      </c>
      <c r="C4" s="28">
        <v>3</v>
      </c>
      <c r="D4" s="28">
        <v>4</v>
      </c>
      <c r="E4" s="28">
        <v>5</v>
      </c>
      <c r="F4" s="28">
        <v>6</v>
      </c>
      <c r="G4" s="29" t="s">
        <v>11</v>
      </c>
      <c r="H4" s="28" t="s">
        <v>12</v>
      </c>
      <c r="I4" s="29" t="s">
        <v>13</v>
      </c>
      <c r="J4" s="28">
        <v>10</v>
      </c>
    </row>
    <row r="5" spans="1:10">
      <c r="A5" s="199" t="s">
        <v>804</v>
      </c>
      <c r="B5" s="199"/>
      <c r="C5" s="199"/>
      <c r="D5" s="199"/>
      <c r="E5" s="199"/>
      <c r="F5" s="199"/>
      <c r="G5" s="199"/>
      <c r="H5" s="199"/>
      <c r="I5" s="199"/>
      <c r="J5" s="199"/>
    </row>
    <row r="6" spans="1:10" ht="27">
      <c r="A6" s="150">
        <v>1</v>
      </c>
      <c r="B6" s="156" t="s">
        <v>578</v>
      </c>
      <c r="C6" s="126">
        <v>500</v>
      </c>
      <c r="D6" s="10" t="s">
        <v>17</v>
      </c>
      <c r="E6" s="87"/>
      <c r="F6" s="88"/>
      <c r="G6" s="84">
        <f t="shared" ref="G6" si="0">C6*ROUND(F6, 4)</f>
        <v>0</v>
      </c>
      <c r="H6" s="84">
        <f>G6*0.095</f>
        <v>0</v>
      </c>
      <c r="I6" s="84">
        <f t="shared" ref="I6" si="1">G6+H6</f>
        <v>0</v>
      </c>
      <c r="J6" s="91"/>
    </row>
    <row r="7" spans="1:10">
      <c r="A7" s="150">
        <v>2</v>
      </c>
      <c r="B7" s="156" t="s">
        <v>579</v>
      </c>
      <c r="C7" s="126">
        <v>700</v>
      </c>
      <c r="D7" s="10" t="s">
        <v>17</v>
      </c>
      <c r="E7" s="87"/>
      <c r="F7" s="88"/>
      <c r="G7" s="84">
        <f t="shared" ref="G7:G70" si="2">C7*ROUND(F7, 4)</f>
        <v>0</v>
      </c>
      <c r="H7" s="84">
        <f t="shared" ref="H7:H70" si="3">G7*0.095</f>
        <v>0</v>
      </c>
      <c r="I7" s="84">
        <f t="shared" ref="I7:I70" si="4">G7+H7</f>
        <v>0</v>
      </c>
      <c r="J7" s="91"/>
    </row>
    <row r="8" spans="1:10" ht="27">
      <c r="A8" s="150">
        <v>3</v>
      </c>
      <c r="B8" s="78" t="s">
        <v>580</v>
      </c>
      <c r="C8" s="126">
        <v>300</v>
      </c>
      <c r="D8" s="10" t="s">
        <v>17</v>
      </c>
      <c r="E8" s="87"/>
      <c r="F8" s="88"/>
      <c r="G8" s="84">
        <f t="shared" si="2"/>
        <v>0</v>
      </c>
      <c r="H8" s="84">
        <f t="shared" si="3"/>
        <v>0</v>
      </c>
      <c r="I8" s="84">
        <f t="shared" si="4"/>
        <v>0</v>
      </c>
      <c r="J8" s="91"/>
    </row>
    <row r="9" spans="1:10">
      <c r="A9" s="150">
        <v>4</v>
      </c>
      <c r="B9" s="156" t="s">
        <v>581</v>
      </c>
      <c r="C9" s="126">
        <v>300</v>
      </c>
      <c r="D9" s="10" t="s">
        <v>17</v>
      </c>
      <c r="E9" s="87"/>
      <c r="F9" s="88"/>
      <c r="G9" s="84">
        <f t="shared" si="2"/>
        <v>0</v>
      </c>
      <c r="H9" s="84">
        <f t="shared" si="3"/>
        <v>0</v>
      </c>
      <c r="I9" s="84">
        <f t="shared" si="4"/>
        <v>0</v>
      </c>
      <c r="J9" s="91"/>
    </row>
    <row r="10" spans="1:10" ht="27">
      <c r="A10" s="150">
        <v>5</v>
      </c>
      <c r="B10" s="171" t="s">
        <v>582</v>
      </c>
      <c r="C10" s="126">
        <v>800</v>
      </c>
      <c r="D10" s="10" t="s">
        <v>17</v>
      </c>
      <c r="E10" s="87"/>
      <c r="F10" s="88"/>
      <c r="G10" s="84">
        <f t="shared" si="2"/>
        <v>0</v>
      </c>
      <c r="H10" s="84">
        <f t="shared" si="3"/>
        <v>0</v>
      </c>
      <c r="I10" s="84">
        <f t="shared" si="4"/>
        <v>0</v>
      </c>
      <c r="J10" s="91"/>
    </row>
    <row r="11" spans="1:10" ht="27">
      <c r="A11" s="150">
        <v>6</v>
      </c>
      <c r="B11" s="171" t="s">
        <v>838</v>
      </c>
      <c r="C11" s="126">
        <v>800</v>
      </c>
      <c r="D11" s="10" t="s">
        <v>17</v>
      </c>
      <c r="E11" s="87"/>
      <c r="F11" s="88"/>
      <c r="G11" s="84">
        <f t="shared" si="2"/>
        <v>0</v>
      </c>
      <c r="H11" s="84">
        <f t="shared" si="3"/>
        <v>0</v>
      </c>
      <c r="I11" s="84">
        <f t="shared" si="4"/>
        <v>0</v>
      </c>
      <c r="J11" s="91"/>
    </row>
    <row r="12" spans="1:10" ht="27">
      <c r="A12" s="150">
        <v>7</v>
      </c>
      <c r="B12" s="156" t="s">
        <v>583</v>
      </c>
      <c r="C12" s="38">
        <v>80</v>
      </c>
      <c r="D12" s="10" t="s">
        <v>17</v>
      </c>
      <c r="E12" s="87"/>
      <c r="F12" s="88"/>
      <c r="G12" s="84">
        <f t="shared" si="2"/>
        <v>0</v>
      </c>
      <c r="H12" s="84">
        <f t="shared" si="3"/>
        <v>0</v>
      </c>
      <c r="I12" s="84">
        <f t="shared" si="4"/>
        <v>0</v>
      </c>
      <c r="J12" s="91"/>
    </row>
    <row r="13" spans="1:10" ht="27">
      <c r="A13" s="150">
        <v>8</v>
      </c>
      <c r="B13" s="156" t="s">
        <v>584</v>
      </c>
      <c r="C13" s="38">
        <v>100</v>
      </c>
      <c r="D13" s="10" t="s">
        <v>17</v>
      </c>
      <c r="E13" s="87"/>
      <c r="F13" s="88"/>
      <c r="G13" s="84">
        <f t="shared" si="2"/>
        <v>0</v>
      </c>
      <c r="H13" s="84">
        <f t="shared" si="3"/>
        <v>0</v>
      </c>
      <c r="I13" s="84">
        <f t="shared" si="4"/>
        <v>0</v>
      </c>
      <c r="J13" s="91"/>
    </row>
    <row r="14" spans="1:10" ht="27">
      <c r="A14" s="150">
        <v>9</v>
      </c>
      <c r="B14" s="156" t="s">
        <v>585</v>
      </c>
      <c r="C14" s="38">
        <v>160</v>
      </c>
      <c r="D14" s="10" t="s">
        <v>17</v>
      </c>
      <c r="E14" s="87"/>
      <c r="F14" s="88"/>
      <c r="G14" s="84">
        <f t="shared" si="2"/>
        <v>0</v>
      </c>
      <c r="H14" s="84">
        <f t="shared" si="3"/>
        <v>0</v>
      </c>
      <c r="I14" s="84">
        <f t="shared" si="4"/>
        <v>0</v>
      </c>
      <c r="J14" s="91"/>
    </row>
    <row r="15" spans="1:10" ht="27">
      <c r="A15" s="150">
        <v>10</v>
      </c>
      <c r="B15" s="156" t="s">
        <v>586</v>
      </c>
      <c r="C15" s="126">
        <v>40</v>
      </c>
      <c r="D15" s="10" t="s">
        <v>17</v>
      </c>
      <c r="E15" s="87"/>
      <c r="F15" s="88"/>
      <c r="G15" s="84">
        <f t="shared" si="2"/>
        <v>0</v>
      </c>
      <c r="H15" s="84">
        <f t="shared" si="3"/>
        <v>0</v>
      </c>
      <c r="I15" s="84">
        <f t="shared" si="4"/>
        <v>0</v>
      </c>
      <c r="J15" s="91"/>
    </row>
    <row r="16" spans="1:10" ht="27">
      <c r="A16" s="150">
        <v>11</v>
      </c>
      <c r="B16" s="156" t="s">
        <v>835</v>
      </c>
      <c r="C16" s="126">
        <v>100</v>
      </c>
      <c r="D16" s="10" t="s">
        <v>17</v>
      </c>
      <c r="E16" s="87"/>
      <c r="F16" s="88"/>
      <c r="G16" s="84">
        <f t="shared" si="2"/>
        <v>0</v>
      </c>
      <c r="H16" s="84">
        <f t="shared" si="3"/>
        <v>0</v>
      </c>
      <c r="I16" s="84">
        <f t="shared" si="4"/>
        <v>0</v>
      </c>
      <c r="J16" s="91"/>
    </row>
    <row r="17" spans="1:10" ht="27">
      <c r="A17" s="150">
        <v>12</v>
      </c>
      <c r="B17" s="156" t="s">
        <v>836</v>
      </c>
      <c r="C17" s="126">
        <v>160</v>
      </c>
      <c r="D17" s="10" t="s">
        <v>17</v>
      </c>
      <c r="E17" s="87"/>
      <c r="F17" s="88"/>
      <c r="G17" s="84">
        <f t="shared" si="2"/>
        <v>0</v>
      </c>
      <c r="H17" s="84">
        <f t="shared" si="3"/>
        <v>0</v>
      </c>
      <c r="I17" s="84">
        <f t="shared" si="4"/>
        <v>0</v>
      </c>
      <c r="J17" s="91"/>
    </row>
    <row r="18" spans="1:10">
      <c r="A18" s="150">
        <v>13</v>
      </c>
      <c r="B18" s="156" t="s">
        <v>837</v>
      </c>
      <c r="C18" s="126">
        <v>100</v>
      </c>
      <c r="D18" s="10" t="s">
        <v>17</v>
      </c>
      <c r="E18" s="87"/>
      <c r="F18" s="88"/>
      <c r="G18" s="84">
        <f t="shared" si="2"/>
        <v>0</v>
      </c>
      <c r="H18" s="84">
        <f t="shared" si="3"/>
        <v>0</v>
      </c>
      <c r="I18" s="84">
        <f t="shared" si="4"/>
        <v>0</v>
      </c>
      <c r="J18" s="91"/>
    </row>
    <row r="19" spans="1:10">
      <c r="A19" s="150">
        <v>14</v>
      </c>
      <c r="B19" s="156" t="s">
        <v>587</v>
      </c>
      <c r="C19" s="126">
        <v>80</v>
      </c>
      <c r="D19" s="10" t="s">
        <v>17</v>
      </c>
      <c r="E19" s="87"/>
      <c r="F19" s="88"/>
      <c r="G19" s="84">
        <f t="shared" si="2"/>
        <v>0</v>
      </c>
      <c r="H19" s="84">
        <f t="shared" si="3"/>
        <v>0</v>
      </c>
      <c r="I19" s="84">
        <f t="shared" si="4"/>
        <v>0</v>
      </c>
      <c r="J19" s="91"/>
    </row>
    <row r="20" spans="1:10">
      <c r="A20" s="150">
        <v>15</v>
      </c>
      <c r="B20" s="156" t="s">
        <v>588</v>
      </c>
      <c r="C20" s="126">
        <v>20</v>
      </c>
      <c r="D20" s="10" t="s">
        <v>17</v>
      </c>
      <c r="E20" s="87"/>
      <c r="F20" s="88"/>
      <c r="G20" s="84">
        <f t="shared" si="2"/>
        <v>0</v>
      </c>
      <c r="H20" s="84">
        <f t="shared" si="3"/>
        <v>0</v>
      </c>
      <c r="I20" s="84">
        <f t="shared" si="4"/>
        <v>0</v>
      </c>
      <c r="J20" s="91"/>
    </row>
    <row r="21" spans="1:10" ht="27">
      <c r="A21" s="150">
        <v>16</v>
      </c>
      <c r="B21" s="156" t="s">
        <v>589</v>
      </c>
      <c r="C21" s="126">
        <v>20</v>
      </c>
      <c r="D21" s="10" t="s">
        <v>17</v>
      </c>
      <c r="E21" s="87"/>
      <c r="F21" s="88"/>
      <c r="G21" s="84">
        <f t="shared" si="2"/>
        <v>0</v>
      </c>
      <c r="H21" s="84">
        <f t="shared" si="3"/>
        <v>0</v>
      </c>
      <c r="I21" s="84">
        <f t="shared" si="4"/>
        <v>0</v>
      </c>
      <c r="J21" s="91"/>
    </row>
    <row r="22" spans="1:10">
      <c r="A22" s="150">
        <v>17</v>
      </c>
      <c r="B22" s="156" t="s">
        <v>590</v>
      </c>
      <c r="C22" s="126">
        <v>60</v>
      </c>
      <c r="D22" s="10" t="s">
        <v>17</v>
      </c>
      <c r="E22" s="87"/>
      <c r="F22" s="88"/>
      <c r="G22" s="84">
        <f t="shared" si="2"/>
        <v>0</v>
      </c>
      <c r="H22" s="84">
        <f t="shared" si="3"/>
        <v>0</v>
      </c>
      <c r="I22" s="84">
        <f t="shared" si="4"/>
        <v>0</v>
      </c>
      <c r="J22" s="91"/>
    </row>
    <row r="23" spans="1:10">
      <c r="A23" s="150">
        <v>18</v>
      </c>
      <c r="B23" s="156" t="s">
        <v>591</v>
      </c>
      <c r="C23" s="174">
        <v>10</v>
      </c>
      <c r="D23" s="175" t="s">
        <v>17</v>
      </c>
      <c r="E23" s="87"/>
      <c r="F23" s="88"/>
      <c r="G23" s="84">
        <f t="shared" si="2"/>
        <v>0</v>
      </c>
      <c r="H23" s="84">
        <f t="shared" si="3"/>
        <v>0</v>
      </c>
      <c r="I23" s="84">
        <f t="shared" si="4"/>
        <v>0</v>
      </c>
      <c r="J23" s="91"/>
    </row>
    <row r="24" spans="1:10">
      <c r="A24" s="150">
        <v>19</v>
      </c>
      <c r="B24" s="156" t="s">
        <v>592</v>
      </c>
      <c r="C24" s="174">
        <v>2</v>
      </c>
      <c r="D24" s="175" t="s">
        <v>17</v>
      </c>
      <c r="E24" s="87"/>
      <c r="F24" s="88"/>
      <c r="G24" s="84">
        <f t="shared" si="2"/>
        <v>0</v>
      </c>
      <c r="H24" s="84">
        <f t="shared" si="3"/>
        <v>0</v>
      </c>
      <c r="I24" s="84">
        <f t="shared" si="4"/>
        <v>0</v>
      </c>
      <c r="J24" s="91"/>
    </row>
    <row r="25" spans="1:10">
      <c r="A25" s="150">
        <v>20</v>
      </c>
      <c r="B25" s="156" t="s">
        <v>593</v>
      </c>
      <c r="C25" s="174">
        <v>15</v>
      </c>
      <c r="D25" s="175" t="s">
        <v>17</v>
      </c>
      <c r="E25" s="87"/>
      <c r="F25" s="88"/>
      <c r="G25" s="84">
        <f t="shared" si="2"/>
        <v>0</v>
      </c>
      <c r="H25" s="84">
        <f t="shared" si="3"/>
        <v>0</v>
      </c>
      <c r="I25" s="84">
        <f t="shared" si="4"/>
        <v>0</v>
      </c>
      <c r="J25" s="91"/>
    </row>
    <row r="26" spans="1:10" ht="40.5">
      <c r="A26" s="150">
        <v>21</v>
      </c>
      <c r="B26" s="156" t="s">
        <v>594</v>
      </c>
      <c r="C26" s="174">
        <v>100</v>
      </c>
      <c r="D26" s="175" t="s">
        <v>17</v>
      </c>
      <c r="E26" s="87"/>
      <c r="F26" s="88"/>
      <c r="G26" s="84">
        <f t="shared" si="2"/>
        <v>0</v>
      </c>
      <c r="H26" s="84">
        <f t="shared" si="3"/>
        <v>0</v>
      </c>
      <c r="I26" s="84">
        <f t="shared" si="4"/>
        <v>0</v>
      </c>
      <c r="J26" s="91"/>
    </row>
    <row r="27" spans="1:10" ht="40.5">
      <c r="A27" s="150">
        <v>22</v>
      </c>
      <c r="B27" s="156" t="s">
        <v>595</v>
      </c>
      <c r="C27" s="38">
        <v>100</v>
      </c>
      <c r="D27" s="10" t="s">
        <v>17</v>
      </c>
      <c r="E27" s="87"/>
      <c r="F27" s="88"/>
      <c r="G27" s="84">
        <f t="shared" si="2"/>
        <v>0</v>
      </c>
      <c r="H27" s="84">
        <f t="shared" si="3"/>
        <v>0</v>
      </c>
      <c r="I27" s="84">
        <f t="shared" si="4"/>
        <v>0</v>
      </c>
      <c r="J27" s="91"/>
    </row>
    <row r="28" spans="1:10">
      <c r="A28" s="150">
        <v>23</v>
      </c>
      <c r="B28" s="156" t="s">
        <v>596</v>
      </c>
      <c r="C28" s="38">
        <v>15</v>
      </c>
      <c r="D28" s="10" t="s">
        <v>17</v>
      </c>
      <c r="E28" s="87"/>
      <c r="F28" s="88"/>
      <c r="G28" s="84">
        <f t="shared" si="2"/>
        <v>0</v>
      </c>
      <c r="H28" s="84">
        <f t="shared" si="3"/>
        <v>0</v>
      </c>
      <c r="I28" s="84">
        <f t="shared" si="4"/>
        <v>0</v>
      </c>
      <c r="J28" s="91"/>
    </row>
    <row r="29" spans="1:10">
      <c r="A29" s="150">
        <v>24</v>
      </c>
      <c r="B29" s="156" t="s">
        <v>597</v>
      </c>
      <c r="C29" s="38">
        <v>0.5</v>
      </c>
      <c r="D29" s="10" t="s">
        <v>17</v>
      </c>
      <c r="E29" s="87"/>
      <c r="F29" s="88"/>
      <c r="G29" s="84">
        <f t="shared" si="2"/>
        <v>0</v>
      </c>
      <c r="H29" s="84">
        <f t="shared" si="3"/>
        <v>0</v>
      </c>
      <c r="I29" s="84">
        <f t="shared" si="4"/>
        <v>0</v>
      </c>
      <c r="J29" s="91"/>
    </row>
    <row r="30" spans="1:10">
      <c r="A30" s="150">
        <v>25</v>
      </c>
      <c r="B30" s="156" t="s">
        <v>598</v>
      </c>
      <c r="C30" s="38">
        <v>3</v>
      </c>
      <c r="D30" s="10" t="s">
        <v>17</v>
      </c>
      <c r="E30" s="87"/>
      <c r="F30" s="88"/>
      <c r="G30" s="84">
        <f t="shared" si="2"/>
        <v>0</v>
      </c>
      <c r="H30" s="84">
        <f t="shared" si="3"/>
        <v>0</v>
      </c>
      <c r="I30" s="84">
        <f t="shared" si="4"/>
        <v>0</v>
      </c>
      <c r="J30" s="91"/>
    </row>
    <row r="31" spans="1:10" ht="40.5">
      <c r="A31" s="150">
        <v>26</v>
      </c>
      <c r="B31" s="156" t="s">
        <v>599</v>
      </c>
      <c r="C31" s="38">
        <v>25</v>
      </c>
      <c r="D31" s="10" t="s">
        <v>17</v>
      </c>
      <c r="E31" s="87"/>
      <c r="F31" s="88"/>
      <c r="G31" s="84">
        <f t="shared" si="2"/>
        <v>0</v>
      </c>
      <c r="H31" s="84">
        <f t="shared" si="3"/>
        <v>0</v>
      </c>
      <c r="I31" s="84">
        <f t="shared" si="4"/>
        <v>0</v>
      </c>
      <c r="J31" s="91"/>
    </row>
    <row r="32" spans="1:10" ht="27">
      <c r="A32" s="150">
        <v>27</v>
      </c>
      <c r="B32" s="156" t="s">
        <v>600</v>
      </c>
      <c r="C32" s="38">
        <v>120</v>
      </c>
      <c r="D32" s="10" t="s">
        <v>17</v>
      </c>
      <c r="E32" s="87"/>
      <c r="F32" s="88"/>
      <c r="G32" s="84">
        <f t="shared" si="2"/>
        <v>0</v>
      </c>
      <c r="H32" s="84">
        <f t="shared" si="3"/>
        <v>0</v>
      </c>
      <c r="I32" s="84">
        <f t="shared" si="4"/>
        <v>0</v>
      </c>
      <c r="J32" s="91"/>
    </row>
    <row r="33" spans="1:10">
      <c r="A33" s="150">
        <v>28</v>
      </c>
      <c r="B33" s="156" t="s">
        <v>601</v>
      </c>
      <c r="C33" s="38">
        <v>1</v>
      </c>
      <c r="D33" s="10" t="s">
        <v>17</v>
      </c>
      <c r="E33" s="87"/>
      <c r="F33" s="88"/>
      <c r="G33" s="84">
        <f t="shared" si="2"/>
        <v>0</v>
      </c>
      <c r="H33" s="84">
        <f t="shared" si="3"/>
        <v>0</v>
      </c>
      <c r="I33" s="84">
        <f t="shared" si="4"/>
        <v>0</v>
      </c>
      <c r="J33" s="91"/>
    </row>
    <row r="34" spans="1:10">
      <c r="A34" s="150">
        <v>29</v>
      </c>
      <c r="B34" s="156" t="s">
        <v>602</v>
      </c>
      <c r="C34" s="38">
        <v>2</v>
      </c>
      <c r="D34" s="10" t="s">
        <v>17</v>
      </c>
      <c r="E34" s="87"/>
      <c r="F34" s="88"/>
      <c r="G34" s="84">
        <f t="shared" si="2"/>
        <v>0</v>
      </c>
      <c r="H34" s="84">
        <f t="shared" si="3"/>
        <v>0</v>
      </c>
      <c r="I34" s="84">
        <f t="shared" si="4"/>
        <v>0</v>
      </c>
      <c r="J34" s="91"/>
    </row>
    <row r="35" spans="1:10" ht="27">
      <c r="A35" s="150">
        <v>30</v>
      </c>
      <c r="B35" s="156" t="s">
        <v>603</v>
      </c>
      <c r="C35" s="38">
        <v>20</v>
      </c>
      <c r="D35" s="10" t="s">
        <v>17</v>
      </c>
      <c r="E35" s="87"/>
      <c r="F35" s="88"/>
      <c r="G35" s="84">
        <f t="shared" si="2"/>
        <v>0</v>
      </c>
      <c r="H35" s="84">
        <f t="shared" si="3"/>
        <v>0</v>
      </c>
      <c r="I35" s="84">
        <f t="shared" si="4"/>
        <v>0</v>
      </c>
      <c r="J35" s="91"/>
    </row>
    <row r="36" spans="1:10">
      <c r="A36" s="150">
        <v>31</v>
      </c>
      <c r="B36" s="156" t="s">
        <v>604</v>
      </c>
      <c r="C36" s="174">
        <v>2</v>
      </c>
      <c r="D36" s="175" t="s">
        <v>17</v>
      </c>
      <c r="E36" s="87"/>
      <c r="F36" s="88"/>
      <c r="G36" s="84">
        <f t="shared" si="2"/>
        <v>0</v>
      </c>
      <c r="H36" s="84">
        <f t="shared" si="3"/>
        <v>0</v>
      </c>
      <c r="I36" s="84">
        <f t="shared" si="4"/>
        <v>0</v>
      </c>
      <c r="J36" s="91"/>
    </row>
    <row r="37" spans="1:10">
      <c r="A37" s="150">
        <v>32</v>
      </c>
      <c r="B37" s="156" t="s">
        <v>605</v>
      </c>
      <c r="C37" s="38">
        <v>2</v>
      </c>
      <c r="D37" s="10" t="s">
        <v>17</v>
      </c>
      <c r="E37" s="87"/>
      <c r="F37" s="88"/>
      <c r="G37" s="84">
        <f t="shared" si="2"/>
        <v>0</v>
      </c>
      <c r="H37" s="84">
        <f t="shared" si="3"/>
        <v>0</v>
      </c>
      <c r="I37" s="84">
        <f t="shared" si="4"/>
        <v>0</v>
      </c>
      <c r="J37" s="91"/>
    </row>
    <row r="38" spans="1:10" ht="40.5">
      <c r="A38" s="150">
        <v>33</v>
      </c>
      <c r="B38" s="156" t="s">
        <v>606</v>
      </c>
      <c r="C38" s="38">
        <v>10</v>
      </c>
      <c r="D38" s="10" t="s">
        <v>17</v>
      </c>
      <c r="E38" s="87"/>
      <c r="F38" s="88"/>
      <c r="G38" s="84">
        <f t="shared" si="2"/>
        <v>0</v>
      </c>
      <c r="H38" s="84">
        <f t="shared" si="3"/>
        <v>0</v>
      </c>
      <c r="I38" s="84">
        <f t="shared" si="4"/>
        <v>0</v>
      </c>
      <c r="J38" s="91"/>
    </row>
    <row r="39" spans="1:10" ht="40.5">
      <c r="A39" s="150">
        <v>34</v>
      </c>
      <c r="B39" s="156" t="s">
        <v>607</v>
      </c>
      <c r="C39" s="38">
        <v>4</v>
      </c>
      <c r="D39" s="10" t="s">
        <v>17</v>
      </c>
      <c r="E39" s="87"/>
      <c r="F39" s="88"/>
      <c r="G39" s="84">
        <f t="shared" si="2"/>
        <v>0</v>
      </c>
      <c r="H39" s="84">
        <f t="shared" si="3"/>
        <v>0</v>
      </c>
      <c r="I39" s="84">
        <f t="shared" si="4"/>
        <v>0</v>
      </c>
      <c r="J39" s="91"/>
    </row>
    <row r="40" spans="1:10" ht="40.5">
      <c r="A40" s="150">
        <v>35</v>
      </c>
      <c r="B40" s="156" t="s">
        <v>608</v>
      </c>
      <c r="C40" s="38">
        <v>10</v>
      </c>
      <c r="D40" s="10" t="s">
        <v>17</v>
      </c>
      <c r="E40" s="87"/>
      <c r="F40" s="88"/>
      <c r="G40" s="84">
        <f t="shared" si="2"/>
        <v>0</v>
      </c>
      <c r="H40" s="84">
        <f t="shared" si="3"/>
        <v>0</v>
      </c>
      <c r="I40" s="84">
        <f t="shared" si="4"/>
        <v>0</v>
      </c>
      <c r="J40" s="91"/>
    </row>
    <row r="41" spans="1:10" ht="40.5">
      <c r="A41" s="150">
        <v>36</v>
      </c>
      <c r="B41" s="156" t="s">
        <v>609</v>
      </c>
      <c r="C41" s="38">
        <v>8</v>
      </c>
      <c r="D41" s="10" t="s">
        <v>17</v>
      </c>
      <c r="E41" s="87"/>
      <c r="F41" s="88"/>
      <c r="G41" s="84">
        <f t="shared" si="2"/>
        <v>0</v>
      </c>
      <c r="H41" s="84">
        <f t="shared" si="3"/>
        <v>0</v>
      </c>
      <c r="I41" s="84">
        <f t="shared" si="4"/>
        <v>0</v>
      </c>
      <c r="J41" s="91"/>
    </row>
    <row r="42" spans="1:10" ht="40.5">
      <c r="A42" s="150">
        <v>37</v>
      </c>
      <c r="B42" s="156" t="s">
        <v>610</v>
      </c>
      <c r="C42" s="38">
        <v>6</v>
      </c>
      <c r="D42" s="10" t="s">
        <v>17</v>
      </c>
      <c r="E42" s="87"/>
      <c r="F42" s="88"/>
      <c r="G42" s="84">
        <f t="shared" si="2"/>
        <v>0</v>
      </c>
      <c r="H42" s="84">
        <f t="shared" si="3"/>
        <v>0</v>
      </c>
      <c r="I42" s="84">
        <f t="shared" si="4"/>
        <v>0</v>
      </c>
      <c r="J42" s="91"/>
    </row>
    <row r="43" spans="1:10" ht="40.5">
      <c r="A43" s="150">
        <v>38</v>
      </c>
      <c r="B43" s="156" t="s">
        <v>611</v>
      </c>
      <c r="C43" s="38">
        <v>6</v>
      </c>
      <c r="D43" s="10" t="s">
        <v>17</v>
      </c>
      <c r="E43" s="87"/>
      <c r="F43" s="88"/>
      <c r="G43" s="84">
        <f t="shared" si="2"/>
        <v>0</v>
      </c>
      <c r="H43" s="84">
        <f t="shared" si="3"/>
        <v>0</v>
      </c>
      <c r="I43" s="84">
        <f t="shared" si="4"/>
        <v>0</v>
      </c>
      <c r="J43" s="91"/>
    </row>
    <row r="44" spans="1:10" ht="40.5">
      <c r="A44" s="150">
        <v>39</v>
      </c>
      <c r="B44" s="156" t="s">
        <v>612</v>
      </c>
      <c r="C44" s="38">
        <v>8</v>
      </c>
      <c r="D44" s="10" t="s">
        <v>17</v>
      </c>
      <c r="E44" s="87"/>
      <c r="F44" s="88"/>
      <c r="G44" s="84">
        <f t="shared" si="2"/>
        <v>0</v>
      </c>
      <c r="H44" s="84">
        <f t="shared" si="3"/>
        <v>0</v>
      </c>
      <c r="I44" s="84">
        <f t="shared" si="4"/>
        <v>0</v>
      </c>
      <c r="J44" s="91"/>
    </row>
    <row r="45" spans="1:10" ht="40.5">
      <c r="A45" s="150">
        <v>40</v>
      </c>
      <c r="B45" s="156" t="s">
        <v>613</v>
      </c>
      <c r="C45" s="38">
        <v>6</v>
      </c>
      <c r="D45" s="10" t="s">
        <v>17</v>
      </c>
      <c r="E45" s="87"/>
      <c r="F45" s="88"/>
      <c r="G45" s="84">
        <f t="shared" si="2"/>
        <v>0</v>
      </c>
      <c r="H45" s="84">
        <f t="shared" si="3"/>
        <v>0</v>
      </c>
      <c r="I45" s="84">
        <f t="shared" si="4"/>
        <v>0</v>
      </c>
      <c r="J45" s="91"/>
    </row>
    <row r="46" spans="1:10" ht="40.5">
      <c r="A46" s="150">
        <v>41</v>
      </c>
      <c r="B46" s="156" t="s">
        <v>614</v>
      </c>
      <c r="C46" s="38">
        <v>20</v>
      </c>
      <c r="D46" s="10" t="s">
        <v>17</v>
      </c>
      <c r="E46" s="87"/>
      <c r="F46" s="88"/>
      <c r="G46" s="84">
        <f t="shared" si="2"/>
        <v>0</v>
      </c>
      <c r="H46" s="84">
        <f t="shared" si="3"/>
        <v>0</v>
      </c>
      <c r="I46" s="84">
        <f t="shared" si="4"/>
        <v>0</v>
      </c>
      <c r="J46" s="91"/>
    </row>
    <row r="47" spans="1:10" ht="27">
      <c r="A47" s="150">
        <v>42</v>
      </c>
      <c r="B47" s="156" t="s">
        <v>615</v>
      </c>
      <c r="C47" s="38">
        <v>4</v>
      </c>
      <c r="D47" s="10" t="s">
        <v>17</v>
      </c>
      <c r="E47" s="87"/>
      <c r="F47" s="88"/>
      <c r="G47" s="84">
        <f t="shared" si="2"/>
        <v>0</v>
      </c>
      <c r="H47" s="84">
        <f t="shared" si="3"/>
        <v>0</v>
      </c>
      <c r="I47" s="84">
        <f t="shared" si="4"/>
        <v>0</v>
      </c>
      <c r="J47" s="91"/>
    </row>
    <row r="48" spans="1:10" ht="40.5">
      <c r="A48" s="150">
        <v>43</v>
      </c>
      <c r="B48" s="156" t="s">
        <v>616</v>
      </c>
      <c r="C48" s="38">
        <v>10</v>
      </c>
      <c r="D48" s="10" t="s">
        <v>17</v>
      </c>
      <c r="E48" s="87"/>
      <c r="F48" s="88"/>
      <c r="G48" s="84">
        <f t="shared" si="2"/>
        <v>0</v>
      </c>
      <c r="H48" s="84">
        <f t="shared" si="3"/>
        <v>0</v>
      </c>
      <c r="I48" s="84">
        <f t="shared" si="4"/>
        <v>0</v>
      </c>
      <c r="J48" s="91"/>
    </row>
    <row r="49" spans="1:10" ht="40.5">
      <c r="A49" s="150">
        <v>44</v>
      </c>
      <c r="B49" s="156" t="s">
        <v>617</v>
      </c>
      <c r="C49" s="38">
        <v>10</v>
      </c>
      <c r="D49" s="10" t="s">
        <v>17</v>
      </c>
      <c r="E49" s="87"/>
      <c r="F49" s="88"/>
      <c r="G49" s="84">
        <f t="shared" si="2"/>
        <v>0</v>
      </c>
      <c r="H49" s="84">
        <f t="shared" si="3"/>
        <v>0</v>
      </c>
      <c r="I49" s="84">
        <f t="shared" si="4"/>
        <v>0</v>
      </c>
      <c r="J49" s="91"/>
    </row>
    <row r="50" spans="1:10" ht="40.5">
      <c r="A50" s="150">
        <v>45</v>
      </c>
      <c r="B50" s="156" t="s">
        <v>618</v>
      </c>
      <c r="C50" s="38">
        <v>6</v>
      </c>
      <c r="D50" s="10" t="s">
        <v>17</v>
      </c>
      <c r="E50" s="87"/>
      <c r="F50" s="88"/>
      <c r="G50" s="84">
        <f t="shared" si="2"/>
        <v>0</v>
      </c>
      <c r="H50" s="84">
        <f t="shared" si="3"/>
        <v>0</v>
      </c>
      <c r="I50" s="84">
        <f t="shared" si="4"/>
        <v>0</v>
      </c>
      <c r="J50" s="91"/>
    </row>
    <row r="51" spans="1:10">
      <c r="A51" s="150">
        <v>46</v>
      </c>
      <c r="B51" s="156" t="s">
        <v>619</v>
      </c>
      <c r="C51" s="38">
        <v>3</v>
      </c>
      <c r="D51" s="10" t="s">
        <v>17</v>
      </c>
      <c r="E51" s="87"/>
      <c r="F51" s="88"/>
      <c r="G51" s="84">
        <f t="shared" si="2"/>
        <v>0</v>
      </c>
      <c r="H51" s="84">
        <f t="shared" si="3"/>
        <v>0</v>
      </c>
      <c r="I51" s="84">
        <f t="shared" si="4"/>
        <v>0</v>
      </c>
      <c r="J51" s="91"/>
    </row>
    <row r="52" spans="1:10">
      <c r="A52" s="150">
        <v>47</v>
      </c>
      <c r="B52" s="156" t="s">
        <v>620</v>
      </c>
      <c r="C52" s="38">
        <v>600</v>
      </c>
      <c r="D52" s="10" t="s">
        <v>14</v>
      </c>
      <c r="E52" s="87"/>
      <c r="F52" s="88"/>
      <c r="G52" s="84">
        <f t="shared" si="2"/>
        <v>0</v>
      </c>
      <c r="H52" s="84">
        <f t="shared" si="3"/>
        <v>0</v>
      </c>
      <c r="I52" s="84">
        <f t="shared" si="4"/>
        <v>0</v>
      </c>
      <c r="J52" s="91"/>
    </row>
    <row r="53" spans="1:10">
      <c r="A53" s="150">
        <v>48</v>
      </c>
      <c r="B53" s="156" t="s">
        <v>621</v>
      </c>
      <c r="C53" s="38">
        <v>600</v>
      </c>
      <c r="D53" s="10" t="s">
        <v>14</v>
      </c>
      <c r="E53" s="87"/>
      <c r="F53" s="88"/>
      <c r="G53" s="84">
        <f t="shared" si="2"/>
        <v>0</v>
      </c>
      <c r="H53" s="84">
        <f t="shared" si="3"/>
        <v>0</v>
      </c>
      <c r="I53" s="84">
        <f t="shared" si="4"/>
        <v>0</v>
      </c>
      <c r="J53" s="91"/>
    </row>
    <row r="54" spans="1:10">
      <c r="A54" s="150">
        <v>49</v>
      </c>
      <c r="B54" s="156" t="s">
        <v>622</v>
      </c>
      <c r="C54" s="38">
        <v>400</v>
      </c>
      <c r="D54" s="12" t="s">
        <v>14</v>
      </c>
      <c r="E54" s="87"/>
      <c r="F54" s="88"/>
      <c r="G54" s="84">
        <f t="shared" si="2"/>
        <v>0</v>
      </c>
      <c r="H54" s="84">
        <f t="shared" si="3"/>
        <v>0</v>
      </c>
      <c r="I54" s="84">
        <f t="shared" si="4"/>
        <v>0</v>
      </c>
      <c r="J54" s="91"/>
    </row>
    <row r="55" spans="1:10" ht="27">
      <c r="A55" s="150">
        <v>50</v>
      </c>
      <c r="B55" s="156" t="s">
        <v>623</v>
      </c>
      <c r="C55" s="38">
        <v>200</v>
      </c>
      <c r="D55" s="10" t="s">
        <v>14</v>
      </c>
      <c r="E55" s="87"/>
      <c r="F55" s="88"/>
      <c r="G55" s="84">
        <f t="shared" si="2"/>
        <v>0</v>
      </c>
      <c r="H55" s="84">
        <f t="shared" si="3"/>
        <v>0</v>
      </c>
      <c r="I55" s="84">
        <f t="shared" si="4"/>
        <v>0</v>
      </c>
      <c r="J55" s="91"/>
    </row>
    <row r="56" spans="1:10">
      <c r="A56" s="150">
        <v>51</v>
      </c>
      <c r="B56" s="156" t="s">
        <v>624</v>
      </c>
      <c r="C56" s="38">
        <v>250</v>
      </c>
      <c r="D56" s="10" t="s">
        <v>14</v>
      </c>
      <c r="E56" s="87"/>
      <c r="F56" s="88"/>
      <c r="G56" s="84">
        <f t="shared" si="2"/>
        <v>0</v>
      </c>
      <c r="H56" s="84">
        <f t="shared" si="3"/>
        <v>0</v>
      </c>
      <c r="I56" s="84">
        <f t="shared" si="4"/>
        <v>0</v>
      </c>
      <c r="J56" s="91"/>
    </row>
    <row r="57" spans="1:10" ht="27">
      <c r="A57" s="150">
        <v>52</v>
      </c>
      <c r="B57" s="156" t="s">
        <v>625</v>
      </c>
      <c r="C57" s="38">
        <v>100</v>
      </c>
      <c r="D57" s="10" t="s">
        <v>14</v>
      </c>
      <c r="E57" s="87"/>
      <c r="F57" s="88"/>
      <c r="G57" s="84">
        <f t="shared" si="2"/>
        <v>0</v>
      </c>
      <c r="H57" s="84">
        <f t="shared" si="3"/>
        <v>0</v>
      </c>
      <c r="I57" s="84">
        <f t="shared" si="4"/>
        <v>0</v>
      </c>
      <c r="J57" s="91"/>
    </row>
    <row r="58" spans="1:10">
      <c r="A58" s="150">
        <v>53</v>
      </c>
      <c r="B58" s="156" t="s">
        <v>626</v>
      </c>
      <c r="C58" s="38">
        <v>1000</v>
      </c>
      <c r="D58" s="10" t="s">
        <v>14</v>
      </c>
      <c r="E58" s="87"/>
      <c r="F58" s="88"/>
      <c r="G58" s="84">
        <f t="shared" si="2"/>
        <v>0</v>
      </c>
      <c r="H58" s="84">
        <f t="shared" si="3"/>
        <v>0</v>
      </c>
      <c r="I58" s="84">
        <f t="shared" si="4"/>
        <v>0</v>
      </c>
      <c r="J58" s="91"/>
    </row>
    <row r="59" spans="1:10">
      <c r="A59" s="150">
        <v>54</v>
      </c>
      <c r="B59" s="156" t="s">
        <v>627</v>
      </c>
      <c r="C59" s="126">
        <v>100</v>
      </c>
      <c r="D59" s="10" t="s">
        <v>14</v>
      </c>
      <c r="E59" s="87"/>
      <c r="F59" s="88"/>
      <c r="G59" s="84">
        <f t="shared" si="2"/>
        <v>0</v>
      </c>
      <c r="H59" s="84">
        <f t="shared" si="3"/>
        <v>0</v>
      </c>
      <c r="I59" s="84">
        <f t="shared" si="4"/>
        <v>0</v>
      </c>
      <c r="J59" s="91"/>
    </row>
    <row r="60" spans="1:10" ht="27">
      <c r="A60" s="150">
        <v>55</v>
      </c>
      <c r="B60" s="156" t="s">
        <v>628</v>
      </c>
      <c r="C60" s="38">
        <v>1800</v>
      </c>
      <c r="D60" s="10" t="s">
        <v>17</v>
      </c>
      <c r="E60" s="87"/>
      <c r="F60" s="88"/>
      <c r="G60" s="84">
        <f t="shared" si="2"/>
        <v>0</v>
      </c>
      <c r="H60" s="84">
        <f t="shared" si="3"/>
        <v>0</v>
      </c>
      <c r="I60" s="84">
        <f t="shared" si="4"/>
        <v>0</v>
      </c>
      <c r="J60" s="91"/>
    </row>
    <row r="61" spans="1:10" ht="27">
      <c r="A61" s="150">
        <v>56</v>
      </c>
      <c r="B61" s="156" t="s">
        <v>629</v>
      </c>
      <c r="C61" s="38">
        <v>60</v>
      </c>
      <c r="D61" s="10" t="s">
        <v>17</v>
      </c>
      <c r="E61" s="87"/>
      <c r="F61" s="88"/>
      <c r="G61" s="84">
        <f t="shared" si="2"/>
        <v>0</v>
      </c>
      <c r="H61" s="84">
        <f t="shared" si="3"/>
        <v>0</v>
      </c>
      <c r="I61" s="84">
        <f t="shared" si="4"/>
        <v>0</v>
      </c>
      <c r="J61" s="91"/>
    </row>
    <row r="62" spans="1:10" ht="40.5">
      <c r="A62" s="150">
        <v>57</v>
      </c>
      <c r="B62" s="156" t="s">
        <v>630</v>
      </c>
      <c r="C62" s="126">
        <v>100</v>
      </c>
      <c r="D62" s="10" t="s">
        <v>17</v>
      </c>
      <c r="E62" s="87"/>
      <c r="F62" s="88"/>
      <c r="G62" s="84">
        <f t="shared" si="2"/>
        <v>0</v>
      </c>
      <c r="H62" s="84">
        <f t="shared" si="3"/>
        <v>0</v>
      </c>
      <c r="I62" s="84">
        <f t="shared" si="4"/>
        <v>0</v>
      </c>
      <c r="J62" s="91"/>
    </row>
    <row r="63" spans="1:10" ht="40.5">
      <c r="A63" s="150">
        <v>58</v>
      </c>
      <c r="B63" s="156" t="s">
        <v>631</v>
      </c>
      <c r="C63" s="38">
        <v>30</v>
      </c>
      <c r="D63" s="10" t="s">
        <v>17</v>
      </c>
      <c r="E63" s="87"/>
      <c r="F63" s="88"/>
      <c r="G63" s="84">
        <f t="shared" si="2"/>
        <v>0</v>
      </c>
      <c r="H63" s="84">
        <f t="shared" si="3"/>
        <v>0</v>
      </c>
      <c r="I63" s="84">
        <f t="shared" si="4"/>
        <v>0</v>
      </c>
      <c r="J63" s="91"/>
    </row>
    <row r="64" spans="1:10" ht="40.5">
      <c r="A64" s="150">
        <v>59</v>
      </c>
      <c r="B64" s="156" t="s">
        <v>632</v>
      </c>
      <c r="C64" s="38">
        <v>30</v>
      </c>
      <c r="D64" s="10" t="s">
        <v>17</v>
      </c>
      <c r="E64" s="87"/>
      <c r="F64" s="88"/>
      <c r="G64" s="84">
        <f t="shared" si="2"/>
        <v>0</v>
      </c>
      <c r="H64" s="84">
        <f t="shared" si="3"/>
        <v>0</v>
      </c>
      <c r="I64" s="84">
        <f t="shared" si="4"/>
        <v>0</v>
      </c>
      <c r="J64" s="91"/>
    </row>
    <row r="65" spans="1:10" ht="27">
      <c r="A65" s="150">
        <v>60</v>
      </c>
      <c r="B65" s="156" t="s">
        <v>633</v>
      </c>
      <c r="C65" s="38">
        <v>200</v>
      </c>
      <c r="D65" s="10" t="s">
        <v>17</v>
      </c>
      <c r="E65" s="87"/>
      <c r="F65" s="88"/>
      <c r="G65" s="84">
        <f t="shared" si="2"/>
        <v>0</v>
      </c>
      <c r="H65" s="84">
        <f t="shared" si="3"/>
        <v>0</v>
      </c>
      <c r="I65" s="84">
        <f t="shared" si="4"/>
        <v>0</v>
      </c>
      <c r="J65" s="91"/>
    </row>
    <row r="66" spans="1:10" ht="27">
      <c r="A66" s="150">
        <v>61</v>
      </c>
      <c r="B66" s="156" t="s">
        <v>634</v>
      </c>
      <c r="C66" s="38">
        <v>400</v>
      </c>
      <c r="D66" s="10" t="s">
        <v>17</v>
      </c>
      <c r="E66" s="87"/>
      <c r="F66" s="88"/>
      <c r="G66" s="84">
        <f t="shared" si="2"/>
        <v>0</v>
      </c>
      <c r="H66" s="84">
        <f t="shared" si="3"/>
        <v>0</v>
      </c>
      <c r="I66" s="84">
        <f t="shared" si="4"/>
        <v>0</v>
      </c>
      <c r="J66" s="91"/>
    </row>
    <row r="67" spans="1:10" ht="40.5">
      <c r="A67" s="150">
        <v>62</v>
      </c>
      <c r="B67" s="156" t="s">
        <v>635</v>
      </c>
      <c r="C67" s="38">
        <v>500</v>
      </c>
      <c r="D67" s="10" t="s">
        <v>17</v>
      </c>
      <c r="E67" s="87"/>
      <c r="F67" s="88"/>
      <c r="G67" s="84">
        <f t="shared" si="2"/>
        <v>0</v>
      </c>
      <c r="H67" s="84">
        <f t="shared" si="3"/>
        <v>0</v>
      </c>
      <c r="I67" s="84">
        <f t="shared" si="4"/>
        <v>0</v>
      </c>
      <c r="J67" s="91"/>
    </row>
    <row r="68" spans="1:10" ht="40.5">
      <c r="A68" s="150">
        <v>63</v>
      </c>
      <c r="B68" s="156" t="s">
        <v>636</v>
      </c>
      <c r="C68" s="38">
        <v>500</v>
      </c>
      <c r="D68" s="10" t="s">
        <v>17</v>
      </c>
      <c r="E68" s="87"/>
      <c r="F68" s="88"/>
      <c r="G68" s="84">
        <f t="shared" si="2"/>
        <v>0</v>
      </c>
      <c r="H68" s="84">
        <f t="shared" si="3"/>
        <v>0</v>
      </c>
      <c r="I68" s="84">
        <f t="shared" si="4"/>
        <v>0</v>
      </c>
      <c r="J68" s="91"/>
    </row>
    <row r="69" spans="1:10" ht="27">
      <c r="A69" s="150">
        <v>64</v>
      </c>
      <c r="B69" s="156" t="s">
        <v>637</v>
      </c>
      <c r="C69" s="126">
        <v>300</v>
      </c>
      <c r="D69" s="10" t="s">
        <v>17</v>
      </c>
      <c r="E69" s="87"/>
      <c r="F69" s="88"/>
      <c r="G69" s="84">
        <f t="shared" si="2"/>
        <v>0</v>
      </c>
      <c r="H69" s="84">
        <f t="shared" si="3"/>
        <v>0</v>
      </c>
      <c r="I69" s="84">
        <f t="shared" si="4"/>
        <v>0</v>
      </c>
      <c r="J69" s="91"/>
    </row>
    <row r="70" spans="1:10" ht="27">
      <c r="A70" s="150">
        <v>65</v>
      </c>
      <c r="B70" s="156" t="s">
        <v>638</v>
      </c>
      <c r="C70" s="126">
        <v>30</v>
      </c>
      <c r="D70" s="10" t="s">
        <v>17</v>
      </c>
      <c r="E70" s="87"/>
      <c r="F70" s="88"/>
      <c r="G70" s="84">
        <f t="shared" si="2"/>
        <v>0</v>
      </c>
      <c r="H70" s="84">
        <f t="shared" si="3"/>
        <v>0</v>
      </c>
      <c r="I70" s="84">
        <f t="shared" si="4"/>
        <v>0</v>
      </c>
      <c r="J70" s="91"/>
    </row>
    <row r="71" spans="1:10" ht="27">
      <c r="A71" s="150">
        <v>66</v>
      </c>
      <c r="B71" s="156" t="s">
        <v>639</v>
      </c>
      <c r="C71" s="126">
        <v>60</v>
      </c>
      <c r="D71" s="10" t="s">
        <v>17</v>
      </c>
      <c r="E71" s="87"/>
      <c r="F71" s="88"/>
      <c r="G71" s="84">
        <f t="shared" ref="G71:G133" si="5">C71*ROUND(F71, 4)</f>
        <v>0</v>
      </c>
      <c r="H71" s="84">
        <f t="shared" ref="H71:H133" si="6">G71*0.095</f>
        <v>0</v>
      </c>
      <c r="I71" s="84">
        <f t="shared" ref="I71:I133" si="7">G71+H71</f>
        <v>0</v>
      </c>
      <c r="J71" s="91"/>
    </row>
    <row r="72" spans="1:10" ht="27">
      <c r="A72" s="150">
        <v>67</v>
      </c>
      <c r="B72" s="156" t="s">
        <v>640</v>
      </c>
      <c r="C72" s="38">
        <v>80</v>
      </c>
      <c r="D72" s="10" t="s">
        <v>17</v>
      </c>
      <c r="E72" s="87"/>
      <c r="F72" s="88"/>
      <c r="G72" s="84">
        <f t="shared" si="5"/>
        <v>0</v>
      </c>
      <c r="H72" s="84">
        <f t="shared" si="6"/>
        <v>0</v>
      </c>
      <c r="I72" s="84">
        <f t="shared" si="7"/>
        <v>0</v>
      </c>
      <c r="J72" s="91"/>
    </row>
    <row r="73" spans="1:10" ht="27">
      <c r="A73" s="150">
        <v>68</v>
      </c>
      <c r="B73" s="156" t="s">
        <v>641</v>
      </c>
      <c r="C73" s="38">
        <v>80</v>
      </c>
      <c r="D73" s="10" t="s">
        <v>17</v>
      </c>
      <c r="E73" s="87"/>
      <c r="F73" s="88"/>
      <c r="G73" s="84">
        <f t="shared" si="5"/>
        <v>0</v>
      </c>
      <c r="H73" s="84">
        <f t="shared" si="6"/>
        <v>0</v>
      </c>
      <c r="I73" s="84">
        <f t="shared" si="7"/>
        <v>0</v>
      </c>
      <c r="J73" s="91"/>
    </row>
    <row r="74" spans="1:10" ht="27">
      <c r="A74" s="150">
        <v>69</v>
      </c>
      <c r="B74" s="156" t="s">
        <v>642</v>
      </c>
      <c r="C74" s="38">
        <v>120</v>
      </c>
      <c r="D74" s="10" t="s">
        <v>17</v>
      </c>
      <c r="E74" s="87"/>
      <c r="F74" s="88"/>
      <c r="G74" s="84">
        <f t="shared" si="5"/>
        <v>0</v>
      </c>
      <c r="H74" s="84">
        <f t="shared" si="6"/>
        <v>0</v>
      </c>
      <c r="I74" s="84">
        <f t="shared" si="7"/>
        <v>0</v>
      </c>
      <c r="J74" s="91"/>
    </row>
    <row r="75" spans="1:10">
      <c r="A75" s="150">
        <v>70</v>
      </c>
      <c r="B75" s="156" t="s">
        <v>643</v>
      </c>
      <c r="C75" s="126">
        <v>100</v>
      </c>
      <c r="D75" s="10" t="s">
        <v>17</v>
      </c>
      <c r="E75" s="87"/>
      <c r="F75" s="88"/>
      <c r="G75" s="84">
        <f t="shared" si="5"/>
        <v>0</v>
      </c>
      <c r="H75" s="84">
        <f t="shared" si="6"/>
        <v>0</v>
      </c>
      <c r="I75" s="84">
        <f t="shared" si="7"/>
        <v>0</v>
      </c>
      <c r="J75" s="91"/>
    </row>
    <row r="76" spans="1:10">
      <c r="A76" s="150">
        <v>71</v>
      </c>
      <c r="B76" s="156" t="s">
        <v>644</v>
      </c>
      <c r="C76" s="38">
        <v>160</v>
      </c>
      <c r="D76" s="10" t="s">
        <v>17</v>
      </c>
      <c r="E76" s="87"/>
      <c r="F76" s="88"/>
      <c r="G76" s="84">
        <f t="shared" si="5"/>
        <v>0</v>
      </c>
      <c r="H76" s="84">
        <f t="shared" si="6"/>
        <v>0</v>
      </c>
      <c r="I76" s="84">
        <f t="shared" si="7"/>
        <v>0</v>
      </c>
      <c r="J76" s="91"/>
    </row>
    <row r="77" spans="1:10">
      <c r="A77" s="150">
        <v>72</v>
      </c>
      <c r="B77" s="156" t="s">
        <v>645</v>
      </c>
      <c r="C77" s="126">
        <v>160</v>
      </c>
      <c r="D77" s="10" t="s">
        <v>17</v>
      </c>
      <c r="E77" s="87"/>
      <c r="F77" s="88"/>
      <c r="G77" s="84">
        <f t="shared" si="5"/>
        <v>0</v>
      </c>
      <c r="H77" s="84">
        <f t="shared" si="6"/>
        <v>0</v>
      </c>
      <c r="I77" s="84">
        <f t="shared" si="7"/>
        <v>0</v>
      </c>
      <c r="J77" s="91"/>
    </row>
    <row r="78" spans="1:10">
      <c r="A78" s="150">
        <v>73</v>
      </c>
      <c r="B78" s="156" t="s">
        <v>646</v>
      </c>
      <c r="C78" s="126">
        <v>100</v>
      </c>
      <c r="D78" s="10" t="s">
        <v>17</v>
      </c>
      <c r="E78" s="87"/>
      <c r="F78" s="88"/>
      <c r="G78" s="84">
        <f t="shared" si="5"/>
        <v>0</v>
      </c>
      <c r="H78" s="84">
        <f t="shared" si="6"/>
        <v>0</v>
      </c>
      <c r="I78" s="84">
        <f t="shared" si="7"/>
        <v>0</v>
      </c>
      <c r="J78" s="91"/>
    </row>
    <row r="79" spans="1:10">
      <c r="A79" s="150">
        <v>74</v>
      </c>
      <c r="B79" s="156" t="s">
        <v>647</v>
      </c>
      <c r="C79" s="126">
        <v>20</v>
      </c>
      <c r="D79" s="10" t="s">
        <v>17</v>
      </c>
      <c r="E79" s="87"/>
      <c r="F79" s="88"/>
      <c r="G79" s="84">
        <f t="shared" si="5"/>
        <v>0</v>
      </c>
      <c r="H79" s="84">
        <f t="shared" si="6"/>
        <v>0</v>
      </c>
      <c r="I79" s="84">
        <f t="shared" si="7"/>
        <v>0</v>
      </c>
      <c r="J79" s="91"/>
    </row>
    <row r="80" spans="1:10">
      <c r="A80" s="150">
        <v>75</v>
      </c>
      <c r="B80" s="156" t="s">
        <v>648</v>
      </c>
      <c r="C80" s="126">
        <v>200</v>
      </c>
      <c r="D80" s="10" t="s">
        <v>17</v>
      </c>
      <c r="E80" s="87"/>
      <c r="F80" s="88"/>
      <c r="G80" s="84">
        <f t="shared" si="5"/>
        <v>0</v>
      </c>
      <c r="H80" s="84">
        <f t="shared" si="6"/>
        <v>0</v>
      </c>
      <c r="I80" s="84">
        <f t="shared" si="7"/>
        <v>0</v>
      </c>
      <c r="J80" s="91"/>
    </row>
    <row r="81" spans="1:10">
      <c r="A81" s="150">
        <v>76</v>
      </c>
      <c r="B81" s="171" t="s">
        <v>649</v>
      </c>
      <c r="C81" s="126">
        <v>4000</v>
      </c>
      <c r="D81" s="10" t="s">
        <v>17</v>
      </c>
      <c r="E81" s="87"/>
      <c r="F81" s="88"/>
      <c r="G81" s="84">
        <f t="shared" si="5"/>
        <v>0</v>
      </c>
      <c r="H81" s="84">
        <f t="shared" si="6"/>
        <v>0</v>
      </c>
      <c r="I81" s="84">
        <f t="shared" si="7"/>
        <v>0</v>
      </c>
      <c r="J81" s="91"/>
    </row>
    <row r="82" spans="1:10">
      <c r="A82" s="150">
        <v>77</v>
      </c>
      <c r="B82" s="171" t="s">
        <v>650</v>
      </c>
      <c r="C82" s="126">
        <v>100</v>
      </c>
      <c r="D82" s="10" t="s">
        <v>17</v>
      </c>
      <c r="E82" s="87"/>
      <c r="F82" s="88"/>
      <c r="G82" s="84">
        <f t="shared" si="5"/>
        <v>0</v>
      </c>
      <c r="H82" s="84">
        <f t="shared" si="6"/>
        <v>0</v>
      </c>
      <c r="I82" s="84">
        <f t="shared" si="7"/>
        <v>0</v>
      </c>
      <c r="J82" s="91"/>
    </row>
    <row r="83" spans="1:10">
      <c r="A83" s="150">
        <v>78</v>
      </c>
      <c r="B83" s="171" t="s">
        <v>651</v>
      </c>
      <c r="C83" s="126">
        <v>80</v>
      </c>
      <c r="D83" s="10" t="s">
        <v>17</v>
      </c>
      <c r="E83" s="87"/>
      <c r="F83" s="88"/>
      <c r="G83" s="84">
        <f t="shared" si="5"/>
        <v>0</v>
      </c>
      <c r="H83" s="84">
        <f t="shared" si="6"/>
        <v>0</v>
      </c>
      <c r="I83" s="84">
        <f t="shared" si="7"/>
        <v>0</v>
      </c>
      <c r="J83" s="91"/>
    </row>
    <row r="84" spans="1:10">
      <c r="A84" s="150">
        <v>79</v>
      </c>
      <c r="B84" s="171" t="s">
        <v>652</v>
      </c>
      <c r="C84" s="126">
        <v>80</v>
      </c>
      <c r="D84" s="10" t="s">
        <v>17</v>
      </c>
      <c r="E84" s="87"/>
      <c r="F84" s="88"/>
      <c r="G84" s="84">
        <f t="shared" si="5"/>
        <v>0</v>
      </c>
      <c r="H84" s="84">
        <f t="shared" si="6"/>
        <v>0</v>
      </c>
      <c r="I84" s="84">
        <f t="shared" si="7"/>
        <v>0</v>
      </c>
      <c r="J84" s="91"/>
    </row>
    <row r="85" spans="1:10">
      <c r="A85" s="150">
        <v>80</v>
      </c>
      <c r="B85" s="171" t="s">
        <v>653</v>
      </c>
      <c r="C85" s="126">
        <v>80</v>
      </c>
      <c r="D85" s="10" t="s">
        <v>17</v>
      </c>
      <c r="E85" s="87"/>
      <c r="F85" s="88"/>
      <c r="G85" s="84">
        <f t="shared" si="5"/>
        <v>0</v>
      </c>
      <c r="H85" s="84">
        <f t="shared" si="6"/>
        <v>0</v>
      </c>
      <c r="I85" s="84">
        <f t="shared" si="7"/>
        <v>0</v>
      </c>
      <c r="J85" s="91"/>
    </row>
    <row r="86" spans="1:10">
      <c r="A86" s="150">
        <v>81</v>
      </c>
      <c r="B86" s="171" t="s">
        <v>654</v>
      </c>
      <c r="C86" s="126">
        <v>30</v>
      </c>
      <c r="D86" s="10" t="s">
        <v>17</v>
      </c>
      <c r="E86" s="87"/>
      <c r="F86" s="88"/>
      <c r="G86" s="84">
        <f t="shared" si="5"/>
        <v>0</v>
      </c>
      <c r="H86" s="84">
        <f t="shared" si="6"/>
        <v>0</v>
      </c>
      <c r="I86" s="84">
        <f t="shared" si="7"/>
        <v>0</v>
      </c>
      <c r="J86" s="91"/>
    </row>
    <row r="87" spans="1:10" ht="27">
      <c r="A87" s="150">
        <v>82</v>
      </c>
      <c r="B87" s="171" t="s">
        <v>655</v>
      </c>
      <c r="C87" s="126">
        <v>200</v>
      </c>
      <c r="D87" s="10" t="s">
        <v>17</v>
      </c>
      <c r="E87" s="87"/>
      <c r="F87" s="88"/>
      <c r="G87" s="84">
        <f t="shared" si="5"/>
        <v>0</v>
      </c>
      <c r="H87" s="84">
        <f>G87*0.22</f>
        <v>0</v>
      </c>
      <c r="I87" s="84">
        <f t="shared" si="7"/>
        <v>0</v>
      </c>
      <c r="J87" s="91"/>
    </row>
    <row r="88" spans="1:10">
      <c r="A88" s="150">
        <v>83</v>
      </c>
      <c r="B88" s="171" t="s">
        <v>104</v>
      </c>
      <c r="C88" s="126">
        <v>20</v>
      </c>
      <c r="D88" s="10" t="s">
        <v>17</v>
      </c>
      <c r="E88" s="87"/>
      <c r="F88" s="88"/>
      <c r="G88" s="84">
        <f t="shared" si="5"/>
        <v>0</v>
      </c>
      <c r="H88" s="84">
        <f t="shared" si="6"/>
        <v>0</v>
      </c>
      <c r="I88" s="84">
        <f t="shared" si="7"/>
        <v>0</v>
      </c>
      <c r="J88" s="91"/>
    </row>
    <row r="89" spans="1:10">
      <c r="A89" s="150">
        <v>84</v>
      </c>
      <c r="B89" s="171" t="s">
        <v>656</v>
      </c>
      <c r="C89" s="126">
        <v>20</v>
      </c>
      <c r="D89" s="10" t="s">
        <v>17</v>
      </c>
      <c r="E89" s="87"/>
      <c r="F89" s="88"/>
      <c r="G89" s="84">
        <f t="shared" si="5"/>
        <v>0</v>
      </c>
      <c r="H89" s="84">
        <f t="shared" si="6"/>
        <v>0</v>
      </c>
      <c r="I89" s="84">
        <f t="shared" si="7"/>
        <v>0</v>
      </c>
      <c r="J89" s="91"/>
    </row>
    <row r="90" spans="1:10">
      <c r="A90" s="150">
        <v>85</v>
      </c>
      <c r="B90" s="171" t="s">
        <v>657</v>
      </c>
      <c r="C90" s="126">
        <v>10</v>
      </c>
      <c r="D90" s="10" t="s">
        <v>17</v>
      </c>
      <c r="E90" s="87"/>
      <c r="F90" s="88"/>
      <c r="G90" s="84">
        <f t="shared" si="5"/>
        <v>0</v>
      </c>
      <c r="H90" s="84">
        <f t="shared" si="6"/>
        <v>0</v>
      </c>
      <c r="I90" s="84">
        <f t="shared" si="7"/>
        <v>0</v>
      </c>
      <c r="J90" s="91"/>
    </row>
    <row r="91" spans="1:10" ht="40.5">
      <c r="A91" s="150">
        <v>86</v>
      </c>
      <c r="B91" s="171" t="s">
        <v>658</v>
      </c>
      <c r="C91" s="126">
        <v>200</v>
      </c>
      <c r="D91" s="10" t="s">
        <v>17</v>
      </c>
      <c r="E91" s="87"/>
      <c r="F91" s="88"/>
      <c r="G91" s="84">
        <f t="shared" si="5"/>
        <v>0</v>
      </c>
      <c r="H91" s="84">
        <f t="shared" si="6"/>
        <v>0</v>
      </c>
      <c r="I91" s="84">
        <f t="shared" si="7"/>
        <v>0</v>
      </c>
      <c r="J91" s="91"/>
    </row>
    <row r="92" spans="1:10">
      <c r="A92" s="150">
        <v>87</v>
      </c>
      <c r="B92" s="171" t="s">
        <v>659</v>
      </c>
      <c r="C92" s="38">
        <v>80</v>
      </c>
      <c r="D92" s="10" t="s">
        <v>17</v>
      </c>
      <c r="E92" s="87"/>
      <c r="F92" s="88"/>
      <c r="G92" s="84">
        <f t="shared" si="5"/>
        <v>0</v>
      </c>
      <c r="H92" s="84">
        <f t="shared" si="6"/>
        <v>0</v>
      </c>
      <c r="I92" s="84">
        <f t="shared" si="7"/>
        <v>0</v>
      </c>
      <c r="J92" s="91"/>
    </row>
    <row r="93" spans="1:10">
      <c r="A93" s="150">
        <v>88</v>
      </c>
      <c r="B93" s="160" t="s">
        <v>660</v>
      </c>
      <c r="C93" s="38">
        <v>100</v>
      </c>
      <c r="D93" s="10" t="s">
        <v>17</v>
      </c>
      <c r="E93" s="87"/>
      <c r="F93" s="88"/>
      <c r="G93" s="84">
        <f t="shared" si="5"/>
        <v>0</v>
      </c>
      <c r="H93" s="84">
        <f t="shared" si="6"/>
        <v>0</v>
      </c>
      <c r="I93" s="84">
        <f t="shared" si="7"/>
        <v>0</v>
      </c>
      <c r="J93" s="91"/>
    </row>
    <row r="94" spans="1:10">
      <c r="A94" s="150">
        <v>89</v>
      </c>
      <c r="B94" s="171" t="s">
        <v>661</v>
      </c>
      <c r="C94" s="38">
        <v>60</v>
      </c>
      <c r="D94" s="10" t="s">
        <v>17</v>
      </c>
      <c r="E94" s="87"/>
      <c r="F94" s="88"/>
      <c r="G94" s="84">
        <f t="shared" si="5"/>
        <v>0</v>
      </c>
      <c r="H94" s="84">
        <f t="shared" si="6"/>
        <v>0</v>
      </c>
      <c r="I94" s="84">
        <f t="shared" si="7"/>
        <v>0</v>
      </c>
      <c r="J94" s="91"/>
    </row>
    <row r="95" spans="1:10">
      <c r="A95" s="150">
        <v>90</v>
      </c>
      <c r="B95" s="171" t="s">
        <v>662</v>
      </c>
      <c r="C95" s="38">
        <v>20</v>
      </c>
      <c r="D95" s="10" t="s">
        <v>17</v>
      </c>
      <c r="E95" s="87"/>
      <c r="F95" s="88"/>
      <c r="G95" s="84">
        <f t="shared" si="5"/>
        <v>0</v>
      </c>
      <c r="H95" s="84">
        <f t="shared" si="6"/>
        <v>0</v>
      </c>
      <c r="I95" s="84">
        <f t="shared" si="7"/>
        <v>0</v>
      </c>
      <c r="J95" s="91"/>
    </row>
    <row r="96" spans="1:10">
      <c r="A96" s="150">
        <v>91</v>
      </c>
      <c r="B96" s="171" t="s">
        <v>663</v>
      </c>
      <c r="C96" s="38">
        <v>20</v>
      </c>
      <c r="D96" s="10" t="s">
        <v>17</v>
      </c>
      <c r="E96" s="87"/>
      <c r="F96" s="88"/>
      <c r="G96" s="84">
        <f t="shared" si="5"/>
        <v>0</v>
      </c>
      <c r="H96" s="84">
        <f t="shared" si="6"/>
        <v>0</v>
      </c>
      <c r="I96" s="84">
        <f t="shared" si="7"/>
        <v>0</v>
      </c>
      <c r="J96" s="91"/>
    </row>
    <row r="97" spans="1:10">
      <c r="A97" s="150">
        <v>92</v>
      </c>
      <c r="B97" s="171" t="s">
        <v>664</v>
      </c>
      <c r="C97" s="38">
        <v>5000</v>
      </c>
      <c r="D97" s="10" t="s">
        <v>102</v>
      </c>
      <c r="E97" s="87"/>
      <c r="F97" s="88"/>
      <c r="G97" s="84">
        <f t="shared" si="5"/>
        <v>0</v>
      </c>
      <c r="H97" s="84">
        <f t="shared" si="6"/>
        <v>0</v>
      </c>
      <c r="I97" s="84">
        <f t="shared" si="7"/>
        <v>0</v>
      </c>
      <c r="J97" s="91"/>
    </row>
    <row r="98" spans="1:10" ht="27">
      <c r="A98" s="150">
        <v>93</v>
      </c>
      <c r="B98" s="171" t="s">
        <v>665</v>
      </c>
      <c r="C98" s="38">
        <v>300</v>
      </c>
      <c r="D98" s="10" t="s">
        <v>17</v>
      </c>
      <c r="E98" s="87"/>
      <c r="F98" s="88"/>
      <c r="G98" s="84">
        <f t="shared" si="5"/>
        <v>0</v>
      </c>
      <c r="H98" s="84">
        <f t="shared" si="6"/>
        <v>0</v>
      </c>
      <c r="I98" s="84">
        <f t="shared" si="7"/>
        <v>0</v>
      </c>
      <c r="J98" s="91"/>
    </row>
    <row r="99" spans="1:10" ht="40.5">
      <c r="A99" s="150">
        <v>94</v>
      </c>
      <c r="B99" s="171" t="s">
        <v>666</v>
      </c>
      <c r="C99" s="38">
        <v>200</v>
      </c>
      <c r="D99" s="10" t="s">
        <v>17</v>
      </c>
      <c r="E99" s="87"/>
      <c r="F99" s="88"/>
      <c r="G99" s="84">
        <f t="shared" si="5"/>
        <v>0</v>
      </c>
      <c r="H99" s="84">
        <f t="shared" si="6"/>
        <v>0</v>
      </c>
      <c r="I99" s="84">
        <f t="shared" si="7"/>
        <v>0</v>
      </c>
      <c r="J99" s="91"/>
    </row>
    <row r="100" spans="1:10" ht="27">
      <c r="A100" s="150">
        <v>95</v>
      </c>
      <c r="B100" s="171" t="s">
        <v>667</v>
      </c>
      <c r="C100" s="38">
        <v>200</v>
      </c>
      <c r="D100" s="10" t="s">
        <v>17</v>
      </c>
      <c r="E100" s="87"/>
      <c r="F100" s="88"/>
      <c r="G100" s="84">
        <f t="shared" si="5"/>
        <v>0</v>
      </c>
      <c r="H100" s="84">
        <f t="shared" si="6"/>
        <v>0</v>
      </c>
      <c r="I100" s="84">
        <f t="shared" si="7"/>
        <v>0</v>
      </c>
      <c r="J100" s="91"/>
    </row>
    <row r="101" spans="1:10" ht="27">
      <c r="A101" s="150">
        <v>96</v>
      </c>
      <c r="B101" s="156" t="s">
        <v>668</v>
      </c>
      <c r="C101" s="38">
        <v>400</v>
      </c>
      <c r="D101" s="10" t="s">
        <v>17</v>
      </c>
      <c r="E101" s="87"/>
      <c r="F101" s="88"/>
      <c r="G101" s="84">
        <f t="shared" si="5"/>
        <v>0</v>
      </c>
      <c r="H101" s="84">
        <f t="shared" si="6"/>
        <v>0</v>
      </c>
      <c r="I101" s="84">
        <f t="shared" si="7"/>
        <v>0</v>
      </c>
      <c r="J101" s="91"/>
    </row>
    <row r="102" spans="1:10" ht="27">
      <c r="A102" s="150">
        <v>97</v>
      </c>
      <c r="B102" s="156" t="s">
        <v>669</v>
      </c>
      <c r="C102" s="38">
        <v>400</v>
      </c>
      <c r="D102" s="10" t="s">
        <v>17</v>
      </c>
      <c r="E102" s="87"/>
      <c r="F102" s="88"/>
      <c r="G102" s="84">
        <f t="shared" si="5"/>
        <v>0</v>
      </c>
      <c r="H102" s="84">
        <f t="shared" si="6"/>
        <v>0</v>
      </c>
      <c r="I102" s="84">
        <f t="shared" si="7"/>
        <v>0</v>
      </c>
      <c r="J102" s="91"/>
    </row>
    <row r="103" spans="1:10">
      <c r="A103" s="150">
        <v>98</v>
      </c>
      <c r="B103" s="156" t="s">
        <v>670</v>
      </c>
      <c r="C103" s="126">
        <v>300</v>
      </c>
      <c r="D103" s="10" t="s">
        <v>17</v>
      </c>
      <c r="E103" s="87"/>
      <c r="F103" s="88"/>
      <c r="G103" s="84">
        <f t="shared" si="5"/>
        <v>0</v>
      </c>
      <c r="H103" s="84">
        <f t="shared" si="6"/>
        <v>0</v>
      </c>
      <c r="I103" s="84">
        <f t="shared" si="7"/>
        <v>0</v>
      </c>
      <c r="J103" s="91"/>
    </row>
    <row r="104" spans="1:10" ht="27">
      <c r="A104" s="150">
        <v>99</v>
      </c>
      <c r="B104" s="156" t="s">
        <v>671</v>
      </c>
      <c r="C104" s="126">
        <v>500</v>
      </c>
      <c r="D104" s="10" t="s">
        <v>17</v>
      </c>
      <c r="E104" s="87"/>
      <c r="F104" s="88"/>
      <c r="G104" s="84">
        <f t="shared" si="5"/>
        <v>0</v>
      </c>
      <c r="H104" s="84">
        <f t="shared" si="6"/>
        <v>0</v>
      </c>
      <c r="I104" s="84">
        <f t="shared" si="7"/>
        <v>0</v>
      </c>
      <c r="J104" s="91"/>
    </row>
    <row r="105" spans="1:10" ht="27">
      <c r="A105" s="150">
        <v>100</v>
      </c>
      <c r="B105" s="156" t="s">
        <v>834</v>
      </c>
      <c r="C105" s="126">
        <v>200</v>
      </c>
      <c r="D105" s="10" t="s">
        <v>17</v>
      </c>
      <c r="E105" s="87"/>
      <c r="F105" s="88"/>
      <c r="G105" s="84">
        <f t="shared" si="5"/>
        <v>0</v>
      </c>
      <c r="H105" s="84">
        <f t="shared" si="6"/>
        <v>0</v>
      </c>
      <c r="I105" s="84">
        <f t="shared" si="7"/>
        <v>0</v>
      </c>
      <c r="J105" s="91"/>
    </row>
    <row r="106" spans="1:10" ht="40.5">
      <c r="A106" s="150">
        <v>101</v>
      </c>
      <c r="B106" s="176" t="s">
        <v>672</v>
      </c>
      <c r="C106" s="126">
        <v>200</v>
      </c>
      <c r="D106" s="10" t="s">
        <v>17</v>
      </c>
      <c r="E106" s="87"/>
      <c r="F106" s="88"/>
      <c r="G106" s="84">
        <f t="shared" si="5"/>
        <v>0</v>
      </c>
      <c r="H106" s="84">
        <f t="shared" si="6"/>
        <v>0</v>
      </c>
      <c r="I106" s="84">
        <f t="shared" si="7"/>
        <v>0</v>
      </c>
      <c r="J106" s="91"/>
    </row>
    <row r="107" spans="1:10" ht="40.5">
      <c r="A107" s="150">
        <v>102</v>
      </c>
      <c r="B107" s="176" t="s">
        <v>673</v>
      </c>
      <c r="C107" s="126">
        <v>200</v>
      </c>
      <c r="D107" s="10" t="s">
        <v>17</v>
      </c>
      <c r="E107" s="87"/>
      <c r="F107" s="88"/>
      <c r="G107" s="84">
        <f t="shared" si="5"/>
        <v>0</v>
      </c>
      <c r="H107" s="84">
        <f t="shared" si="6"/>
        <v>0</v>
      </c>
      <c r="I107" s="84">
        <f t="shared" si="7"/>
        <v>0</v>
      </c>
      <c r="J107" s="91"/>
    </row>
    <row r="108" spans="1:10" ht="40.5">
      <c r="A108" s="150">
        <v>103</v>
      </c>
      <c r="B108" s="176" t="s">
        <v>674</v>
      </c>
      <c r="C108" s="38">
        <v>200</v>
      </c>
      <c r="D108" s="10" t="s">
        <v>17</v>
      </c>
      <c r="E108" s="87"/>
      <c r="F108" s="88"/>
      <c r="G108" s="84">
        <f t="shared" si="5"/>
        <v>0</v>
      </c>
      <c r="H108" s="84">
        <f t="shared" si="6"/>
        <v>0</v>
      </c>
      <c r="I108" s="84">
        <f t="shared" si="7"/>
        <v>0</v>
      </c>
      <c r="J108" s="91"/>
    </row>
    <row r="109" spans="1:10" ht="27">
      <c r="A109" s="150">
        <v>104</v>
      </c>
      <c r="B109" s="156" t="s">
        <v>675</v>
      </c>
      <c r="C109" s="38">
        <v>40</v>
      </c>
      <c r="D109" s="10" t="s">
        <v>17</v>
      </c>
      <c r="E109" s="87"/>
      <c r="F109" s="88"/>
      <c r="G109" s="84">
        <f t="shared" si="5"/>
        <v>0</v>
      </c>
      <c r="H109" s="84">
        <f t="shared" si="6"/>
        <v>0</v>
      </c>
      <c r="I109" s="84">
        <f t="shared" si="7"/>
        <v>0</v>
      </c>
      <c r="J109" s="91"/>
    </row>
    <row r="110" spans="1:10">
      <c r="A110" s="150">
        <v>105</v>
      </c>
      <c r="B110" s="156" t="s">
        <v>676</v>
      </c>
      <c r="C110" s="38">
        <v>300</v>
      </c>
      <c r="D110" s="10" t="s">
        <v>17</v>
      </c>
      <c r="E110" s="87"/>
      <c r="F110" s="88"/>
      <c r="G110" s="84">
        <f t="shared" si="5"/>
        <v>0</v>
      </c>
      <c r="H110" s="84">
        <f t="shared" si="6"/>
        <v>0</v>
      </c>
      <c r="I110" s="84">
        <f t="shared" si="7"/>
        <v>0</v>
      </c>
      <c r="J110" s="91"/>
    </row>
    <row r="111" spans="1:10" ht="27">
      <c r="A111" s="150">
        <v>106</v>
      </c>
      <c r="B111" s="156" t="s">
        <v>677</v>
      </c>
      <c r="C111" s="38">
        <v>300</v>
      </c>
      <c r="D111" s="10" t="s">
        <v>17</v>
      </c>
      <c r="E111" s="87"/>
      <c r="F111" s="88"/>
      <c r="G111" s="84">
        <f t="shared" si="5"/>
        <v>0</v>
      </c>
      <c r="H111" s="84">
        <f t="shared" si="6"/>
        <v>0</v>
      </c>
      <c r="I111" s="84">
        <f t="shared" si="7"/>
        <v>0</v>
      </c>
      <c r="J111" s="91"/>
    </row>
    <row r="112" spans="1:10" ht="27">
      <c r="A112" s="150">
        <v>107</v>
      </c>
      <c r="B112" s="156" t="s">
        <v>678</v>
      </c>
      <c r="C112" s="38">
        <v>400</v>
      </c>
      <c r="D112" s="10" t="s">
        <v>17</v>
      </c>
      <c r="E112" s="87"/>
      <c r="F112" s="88"/>
      <c r="G112" s="84">
        <f t="shared" si="5"/>
        <v>0</v>
      </c>
      <c r="H112" s="84">
        <f t="shared" si="6"/>
        <v>0</v>
      </c>
      <c r="I112" s="84">
        <f t="shared" si="7"/>
        <v>0</v>
      </c>
      <c r="J112" s="91"/>
    </row>
    <row r="113" spans="1:10" ht="27">
      <c r="A113" s="150">
        <v>108</v>
      </c>
      <c r="B113" s="156" t="s">
        <v>679</v>
      </c>
      <c r="C113" s="38">
        <v>120</v>
      </c>
      <c r="D113" s="10"/>
      <c r="E113" s="87"/>
      <c r="F113" s="88"/>
      <c r="G113" s="84">
        <f t="shared" si="5"/>
        <v>0</v>
      </c>
      <c r="H113" s="84">
        <f t="shared" si="6"/>
        <v>0</v>
      </c>
      <c r="I113" s="84">
        <f t="shared" si="7"/>
        <v>0</v>
      </c>
      <c r="J113" s="91"/>
    </row>
    <row r="114" spans="1:10" ht="40.5">
      <c r="A114" s="150">
        <v>109</v>
      </c>
      <c r="B114" s="177" t="s">
        <v>680</v>
      </c>
      <c r="C114" s="151">
        <v>120</v>
      </c>
      <c r="D114" s="178"/>
      <c r="E114" s="87"/>
      <c r="F114" s="88"/>
      <c r="G114" s="84">
        <f t="shared" si="5"/>
        <v>0</v>
      </c>
      <c r="H114" s="84">
        <f t="shared" si="6"/>
        <v>0</v>
      </c>
      <c r="I114" s="84">
        <f t="shared" si="7"/>
        <v>0</v>
      </c>
      <c r="J114" s="91"/>
    </row>
    <row r="115" spans="1:10">
      <c r="A115" s="150">
        <v>110</v>
      </c>
      <c r="B115" s="156" t="s">
        <v>681</v>
      </c>
      <c r="C115" s="38">
        <v>200</v>
      </c>
      <c r="D115" s="10" t="s">
        <v>17</v>
      </c>
      <c r="E115" s="87"/>
      <c r="F115" s="88"/>
      <c r="G115" s="84">
        <f t="shared" si="5"/>
        <v>0</v>
      </c>
      <c r="H115" s="84">
        <f t="shared" si="6"/>
        <v>0</v>
      </c>
      <c r="I115" s="84">
        <f t="shared" si="7"/>
        <v>0</v>
      </c>
      <c r="J115" s="91"/>
    </row>
    <row r="116" spans="1:10">
      <c r="A116" s="150">
        <v>111</v>
      </c>
      <c r="B116" s="156" t="s">
        <v>682</v>
      </c>
      <c r="C116" s="38">
        <v>200</v>
      </c>
      <c r="D116" s="10" t="s">
        <v>17</v>
      </c>
      <c r="E116" s="87"/>
      <c r="F116" s="88"/>
      <c r="G116" s="84">
        <f t="shared" si="5"/>
        <v>0</v>
      </c>
      <c r="H116" s="84">
        <f t="shared" si="6"/>
        <v>0</v>
      </c>
      <c r="I116" s="84">
        <f t="shared" si="7"/>
        <v>0</v>
      </c>
      <c r="J116" s="91"/>
    </row>
    <row r="117" spans="1:10">
      <c r="A117" s="150">
        <v>112</v>
      </c>
      <c r="B117" s="156" t="s">
        <v>683</v>
      </c>
      <c r="C117" s="38">
        <v>200</v>
      </c>
      <c r="D117" s="10" t="s">
        <v>17</v>
      </c>
      <c r="E117" s="87"/>
      <c r="F117" s="88"/>
      <c r="G117" s="84">
        <f t="shared" si="5"/>
        <v>0</v>
      </c>
      <c r="H117" s="84">
        <f t="shared" si="6"/>
        <v>0</v>
      </c>
      <c r="I117" s="84">
        <f t="shared" si="7"/>
        <v>0</v>
      </c>
      <c r="J117" s="91"/>
    </row>
    <row r="118" spans="1:10">
      <c r="A118" s="150">
        <v>113</v>
      </c>
      <c r="B118" s="156" t="s">
        <v>684</v>
      </c>
      <c r="C118" s="38">
        <v>300</v>
      </c>
      <c r="D118" s="10" t="s">
        <v>17</v>
      </c>
      <c r="E118" s="87"/>
      <c r="F118" s="88"/>
      <c r="G118" s="84">
        <f t="shared" si="5"/>
        <v>0</v>
      </c>
      <c r="H118" s="84">
        <f t="shared" si="6"/>
        <v>0</v>
      </c>
      <c r="I118" s="84">
        <f t="shared" si="7"/>
        <v>0</v>
      </c>
      <c r="J118" s="91"/>
    </row>
    <row r="119" spans="1:10" ht="40.5">
      <c r="A119" s="150">
        <v>114</v>
      </c>
      <c r="B119" s="171" t="s">
        <v>685</v>
      </c>
      <c r="C119" s="151">
        <v>100</v>
      </c>
      <c r="D119" s="178"/>
      <c r="E119" s="87"/>
      <c r="F119" s="88"/>
      <c r="G119" s="84">
        <f t="shared" si="5"/>
        <v>0</v>
      </c>
      <c r="H119" s="84">
        <f t="shared" si="6"/>
        <v>0</v>
      </c>
      <c r="I119" s="84">
        <f t="shared" si="7"/>
        <v>0</v>
      </c>
      <c r="J119" s="91"/>
    </row>
    <row r="120" spans="1:10">
      <c r="A120" s="150">
        <v>115</v>
      </c>
      <c r="B120" s="156" t="s">
        <v>686</v>
      </c>
      <c r="C120" s="38">
        <v>400</v>
      </c>
      <c r="D120" s="10" t="s">
        <v>17</v>
      </c>
      <c r="E120" s="87"/>
      <c r="F120" s="88"/>
      <c r="G120" s="84">
        <f t="shared" si="5"/>
        <v>0</v>
      </c>
      <c r="H120" s="84">
        <f t="shared" si="6"/>
        <v>0</v>
      </c>
      <c r="I120" s="84">
        <f t="shared" si="7"/>
        <v>0</v>
      </c>
      <c r="J120" s="91"/>
    </row>
    <row r="121" spans="1:10" ht="27">
      <c r="A121" s="150">
        <v>116</v>
      </c>
      <c r="B121" s="156" t="s">
        <v>687</v>
      </c>
      <c r="C121" s="38">
        <v>400</v>
      </c>
      <c r="D121" s="10" t="s">
        <v>17</v>
      </c>
      <c r="E121" s="87"/>
      <c r="F121" s="88"/>
      <c r="G121" s="84">
        <f t="shared" si="5"/>
        <v>0</v>
      </c>
      <c r="H121" s="84">
        <f t="shared" si="6"/>
        <v>0</v>
      </c>
      <c r="I121" s="84">
        <f t="shared" si="7"/>
        <v>0</v>
      </c>
      <c r="J121" s="91"/>
    </row>
    <row r="122" spans="1:10" ht="27">
      <c r="A122" s="150">
        <v>117</v>
      </c>
      <c r="B122" s="156" t="s">
        <v>688</v>
      </c>
      <c r="C122" s="38">
        <v>400</v>
      </c>
      <c r="D122" s="10" t="s">
        <v>17</v>
      </c>
      <c r="E122" s="87"/>
      <c r="F122" s="88"/>
      <c r="G122" s="84">
        <f t="shared" si="5"/>
        <v>0</v>
      </c>
      <c r="H122" s="84">
        <f t="shared" si="6"/>
        <v>0</v>
      </c>
      <c r="I122" s="84">
        <f t="shared" si="7"/>
        <v>0</v>
      </c>
      <c r="J122" s="91"/>
    </row>
    <row r="123" spans="1:10">
      <c r="A123" s="150">
        <v>118</v>
      </c>
      <c r="B123" s="156" t="s">
        <v>689</v>
      </c>
      <c r="C123" s="38">
        <v>100</v>
      </c>
      <c r="D123" s="10" t="s">
        <v>17</v>
      </c>
      <c r="E123" s="87"/>
      <c r="F123" s="88"/>
      <c r="G123" s="84">
        <f t="shared" si="5"/>
        <v>0</v>
      </c>
      <c r="H123" s="84">
        <f t="shared" si="6"/>
        <v>0</v>
      </c>
      <c r="I123" s="84">
        <f t="shared" si="7"/>
        <v>0</v>
      </c>
      <c r="J123" s="91"/>
    </row>
    <row r="124" spans="1:10">
      <c r="A124" s="150">
        <v>119</v>
      </c>
      <c r="B124" s="156" t="s">
        <v>690</v>
      </c>
      <c r="C124" s="38">
        <v>400</v>
      </c>
      <c r="D124" s="10" t="s">
        <v>17</v>
      </c>
      <c r="E124" s="87"/>
      <c r="F124" s="88"/>
      <c r="G124" s="84">
        <f t="shared" si="5"/>
        <v>0</v>
      </c>
      <c r="H124" s="84">
        <f t="shared" si="6"/>
        <v>0</v>
      </c>
      <c r="I124" s="84">
        <f t="shared" si="7"/>
        <v>0</v>
      </c>
      <c r="J124" s="91"/>
    </row>
    <row r="125" spans="1:10">
      <c r="A125" s="150">
        <v>120</v>
      </c>
      <c r="B125" s="156" t="s">
        <v>691</v>
      </c>
      <c r="C125" s="38">
        <v>600</v>
      </c>
      <c r="D125" s="10" t="s">
        <v>17</v>
      </c>
      <c r="E125" s="87"/>
      <c r="F125" s="88"/>
      <c r="G125" s="84">
        <f t="shared" si="5"/>
        <v>0</v>
      </c>
      <c r="H125" s="84">
        <f t="shared" si="6"/>
        <v>0</v>
      </c>
      <c r="I125" s="84">
        <f t="shared" si="7"/>
        <v>0</v>
      </c>
      <c r="J125" s="91"/>
    </row>
    <row r="126" spans="1:10">
      <c r="A126" s="150">
        <v>121</v>
      </c>
      <c r="B126" s="156" t="s">
        <v>692</v>
      </c>
      <c r="C126" s="38">
        <v>100</v>
      </c>
      <c r="D126" s="10" t="s">
        <v>17</v>
      </c>
      <c r="E126" s="87"/>
      <c r="F126" s="88"/>
      <c r="G126" s="84">
        <f t="shared" si="5"/>
        <v>0</v>
      </c>
      <c r="H126" s="84">
        <f t="shared" si="6"/>
        <v>0</v>
      </c>
      <c r="I126" s="84">
        <f t="shared" si="7"/>
        <v>0</v>
      </c>
      <c r="J126" s="91"/>
    </row>
    <row r="127" spans="1:10" ht="27">
      <c r="A127" s="150">
        <v>122</v>
      </c>
      <c r="B127" s="156" t="s">
        <v>693</v>
      </c>
      <c r="C127" s="38">
        <v>100</v>
      </c>
      <c r="D127" s="10" t="s">
        <v>17</v>
      </c>
      <c r="E127" s="87"/>
      <c r="F127" s="88"/>
      <c r="G127" s="84">
        <f t="shared" si="5"/>
        <v>0</v>
      </c>
      <c r="H127" s="84">
        <f t="shared" si="6"/>
        <v>0</v>
      </c>
      <c r="I127" s="84">
        <f t="shared" si="7"/>
        <v>0</v>
      </c>
      <c r="J127" s="91"/>
    </row>
    <row r="128" spans="1:10" ht="27">
      <c r="A128" s="150">
        <v>123</v>
      </c>
      <c r="B128" s="156" t="s">
        <v>694</v>
      </c>
      <c r="C128" s="38">
        <v>400</v>
      </c>
      <c r="D128" s="10" t="s">
        <v>17</v>
      </c>
      <c r="E128" s="87"/>
      <c r="F128" s="88"/>
      <c r="G128" s="84">
        <f t="shared" si="5"/>
        <v>0</v>
      </c>
      <c r="H128" s="84">
        <f t="shared" si="6"/>
        <v>0</v>
      </c>
      <c r="I128" s="84">
        <f t="shared" si="7"/>
        <v>0</v>
      </c>
      <c r="J128" s="91"/>
    </row>
    <row r="129" spans="1:10" ht="27">
      <c r="A129" s="150">
        <v>124</v>
      </c>
      <c r="B129" s="156" t="s">
        <v>695</v>
      </c>
      <c r="C129" s="38">
        <v>100</v>
      </c>
      <c r="D129" s="10" t="s">
        <v>17</v>
      </c>
      <c r="E129" s="87"/>
      <c r="F129" s="88"/>
      <c r="G129" s="84">
        <f t="shared" si="5"/>
        <v>0</v>
      </c>
      <c r="H129" s="84">
        <f t="shared" si="6"/>
        <v>0</v>
      </c>
      <c r="I129" s="84">
        <f t="shared" si="7"/>
        <v>0</v>
      </c>
      <c r="J129" s="91"/>
    </row>
    <row r="130" spans="1:10">
      <c r="A130" s="150">
        <v>125</v>
      </c>
      <c r="B130" s="156" t="s">
        <v>696</v>
      </c>
      <c r="C130" s="38">
        <v>40</v>
      </c>
      <c r="D130" s="10" t="s">
        <v>17</v>
      </c>
      <c r="E130" s="87"/>
      <c r="F130" s="88"/>
      <c r="G130" s="84">
        <f t="shared" si="5"/>
        <v>0</v>
      </c>
      <c r="H130" s="84">
        <f t="shared" si="6"/>
        <v>0</v>
      </c>
      <c r="I130" s="84">
        <f t="shared" si="7"/>
        <v>0</v>
      </c>
      <c r="J130" s="91"/>
    </row>
    <row r="131" spans="1:10">
      <c r="A131" s="150">
        <v>126</v>
      </c>
      <c r="B131" s="156" t="s">
        <v>697</v>
      </c>
      <c r="C131" s="38">
        <v>50</v>
      </c>
      <c r="D131" s="10" t="s">
        <v>17</v>
      </c>
      <c r="E131" s="87"/>
      <c r="F131" s="88"/>
      <c r="G131" s="84">
        <f t="shared" si="5"/>
        <v>0</v>
      </c>
      <c r="H131" s="84">
        <f t="shared" si="6"/>
        <v>0</v>
      </c>
      <c r="I131" s="84">
        <f t="shared" si="7"/>
        <v>0</v>
      </c>
      <c r="J131" s="91"/>
    </row>
    <row r="132" spans="1:10">
      <c r="A132" s="150">
        <v>127</v>
      </c>
      <c r="B132" s="156" t="s">
        <v>698</v>
      </c>
      <c r="C132" s="38">
        <v>50</v>
      </c>
      <c r="D132" s="10" t="s">
        <v>17</v>
      </c>
      <c r="E132" s="87"/>
      <c r="F132" s="88"/>
      <c r="G132" s="84">
        <f t="shared" si="5"/>
        <v>0</v>
      </c>
      <c r="H132" s="84">
        <f t="shared" si="6"/>
        <v>0</v>
      </c>
      <c r="I132" s="84">
        <f t="shared" si="7"/>
        <v>0</v>
      </c>
      <c r="J132" s="91"/>
    </row>
    <row r="133" spans="1:10">
      <c r="A133" s="150">
        <v>128</v>
      </c>
      <c r="B133" s="156" t="s">
        <v>699</v>
      </c>
      <c r="C133" s="38">
        <v>80</v>
      </c>
      <c r="D133" s="10" t="s">
        <v>17</v>
      </c>
      <c r="E133" s="87"/>
      <c r="F133" s="88"/>
      <c r="G133" s="84">
        <f t="shared" si="5"/>
        <v>0</v>
      </c>
      <c r="H133" s="84">
        <f t="shared" si="6"/>
        <v>0</v>
      </c>
      <c r="I133" s="84">
        <f t="shared" si="7"/>
        <v>0</v>
      </c>
      <c r="J133" s="91"/>
    </row>
    <row r="134" spans="1:10">
      <c r="A134" s="150">
        <v>129</v>
      </c>
      <c r="B134" s="156" t="s">
        <v>700</v>
      </c>
      <c r="C134" s="38">
        <v>60</v>
      </c>
      <c r="D134" s="10" t="s">
        <v>17</v>
      </c>
      <c r="E134" s="87"/>
      <c r="F134" s="88"/>
      <c r="G134" s="84">
        <f t="shared" ref="G134:G142" si="8">C134*ROUND(F134, 4)</f>
        <v>0</v>
      </c>
      <c r="H134" s="84">
        <f t="shared" ref="H134:H142" si="9">G134*0.095</f>
        <v>0</v>
      </c>
      <c r="I134" s="84">
        <f t="shared" ref="I134:I142" si="10">G134+H134</f>
        <v>0</v>
      </c>
      <c r="J134" s="91"/>
    </row>
    <row r="135" spans="1:10" ht="27">
      <c r="A135" s="150">
        <v>130</v>
      </c>
      <c r="B135" s="156" t="s">
        <v>701</v>
      </c>
      <c r="C135" s="38">
        <v>100</v>
      </c>
      <c r="D135" s="10" t="s">
        <v>17</v>
      </c>
      <c r="E135" s="87"/>
      <c r="F135" s="88"/>
      <c r="G135" s="84">
        <f t="shared" si="8"/>
        <v>0</v>
      </c>
      <c r="H135" s="84">
        <f t="shared" si="9"/>
        <v>0</v>
      </c>
      <c r="I135" s="84">
        <f t="shared" si="10"/>
        <v>0</v>
      </c>
      <c r="J135" s="91"/>
    </row>
    <row r="136" spans="1:10">
      <c r="A136" s="150">
        <v>131</v>
      </c>
      <c r="B136" s="156" t="s">
        <v>702</v>
      </c>
      <c r="C136" s="38">
        <v>400</v>
      </c>
      <c r="D136" s="10" t="s">
        <v>17</v>
      </c>
      <c r="E136" s="87"/>
      <c r="F136" s="88"/>
      <c r="G136" s="84">
        <f t="shared" si="8"/>
        <v>0</v>
      </c>
      <c r="H136" s="84">
        <f t="shared" si="9"/>
        <v>0</v>
      </c>
      <c r="I136" s="84">
        <f t="shared" si="10"/>
        <v>0</v>
      </c>
      <c r="J136" s="91"/>
    </row>
    <row r="137" spans="1:10" ht="54">
      <c r="A137" s="150">
        <v>132</v>
      </c>
      <c r="B137" s="156" t="s">
        <v>703</v>
      </c>
      <c r="C137" s="38">
        <v>100</v>
      </c>
      <c r="D137" s="10" t="s">
        <v>17</v>
      </c>
      <c r="E137" s="87"/>
      <c r="F137" s="88"/>
      <c r="G137" s="84">
        <f t="shared" si="8"/>
        <v>0</v>
      </c>
      <c r="H137" s="84">
        <f t="shared" si="9"/>
        <v>0</v>
      </c>
      <c r="I137" s="84">
        <f t="shared" si="10"/>
        <v>0</v>
      </c>
      <c r="J137" s="91"/>
    </row>
    <row r="138" spans="1:10" ht="54">
      <c r="A138" s="150">
        <v>133</v>
      </c>
      <c r="B138" s="156" t="s">
        <v>704</v>
      </c>
      <c r="C138" s="38">
        <v>100</v>
      </c>
      <c r="D138" s="10" t="s">
        <v>17</v>
      </c>
      <c r="E138" s="87"/>
      <c r="F138" s="88"/>
      <c r="G138" s="84">
        <f t="shared" si="8"/>
        <v>0</v>
      </c>
      <c r="H138" s="84">
        <f t="shared" si="9"/>
        <v>0</v>
      </c>
      <c r="I138" s="84">
        <f t="shared" si="10"/>
        <v>0</v>
      </c>
      <c r="J138" s="91"/>
    </row>
    <row r="139" spans="1:10" ht="40.5">
      <c r="A139" s="150">
        <v>134</v>
      </c>
      <c r="B139" s="156" t="s">
        <v>705</v>
      </c>
      <c r="C139" s="38">
        <v>100</v>
      </c>
      <c r="D139" s="10" t="s">
        <v>17</v>
      </c>
      <c r="E139" s="87"/>
      <c r="F139" s="88"/>
      <c r="G139" s="84">
        <f t="shared" si="8"/>
        <v>0</v>
      </c>
      <c r="H139" s="84">
        <f t="shared" si="9"/>
        <v>0</v>
      </c>
      <c r="I139" s="84">
        <f t="shared" si="10"/>
        <v>0</v>
      </c>
      <c r="J139" s="91"/>
    </row>
    <row r="140" spans="1:10" ht="27">
      <c r="A140" s="150">
        <v>135</v>
      </c>
      <c r="B140" s="124" t="s">
        <v>706</v>
      </c>
      <c r="C140" s="10">
        <v>200</v>
      </c>
      <c r="D140" s="10" t="s">
        <v>17</v>
      </c>
      <c r="E140" s="87"/>
      <c r="F140" s="88"/>
      <c r="G140" s="84">
        <f t="shared" si="8"/>
        <v>0</v>
      </c>
      <c r="H140" s="84">
        <f t="shared" si="9"/>
        <v>0</v>
      </c>
      <c r="I140" s="84">
        <f t="shared" si="10"/>
        <v>0</v>
      </c>
      <c r="J140" s="91"/>
    </row>
    <row r="141" spans="1:10">
      <c r="A141" s="150">
        <v>136</v>
      </c>
      <c r="B141" s="124" t="s">
        <v>707</v>
      </c>
      <c r="C141" s="10">
        <v>200</v>
      </c>
      <c r="D141" s="10" t="s">
        <v>17</v>
      </c>
      <c r="E141" s="87"/>
      <c r="F141" s="88"/>
      <c r="G141" s="84">
        <f t="shared" si="8"/>
        <v>0</v>
      </c>
      <c r="H141" s="84">
        <f t="shared" si="9"/>
        <v>0</v>
      </c>
      <c r="I141" s="84">
        <f t="shared" si="10"/>
        <v>0</v>
      </c>
      <c r="J141" s="91"/>
    </row>
    <row r="142" spans="1:10">
      <c r="A142" s="150">
        <v>137</v>
      </c>
      <c r="B142" s="124" t="s">
        <v>708</v>
      </c>
      <c r="C142" s="10">
        <v>200</v>
      </c>
      <c r="D142" s="10" t="s">
        <v>17</v>
      </c>
      <c r="E142" s="87"/>
      <c r="F142" s="88"/>
      <c r="G142" s="84">
        <f t="shared" si="8"/>
        <v>0</v>
      </c>
      <c r="H142" s="84">
        <f t="shared" si="9"/>
        <v>0</v>
      </c>
      <c r="I142" s="84">
        <f t="shared" si="10"/>
        <v>0</v>
      </c>
      <c r="J142" s="91"/>
    </row>
    <row r="143" spans="1:10">
      <c r="A143" s="14"/>
      <c r="B143" s="39" t="s">
        <v>805</v>
      </c>
      <c r="C143" s="16" t="s">
        <v>15</v>
      </c>
      <c r="D143" s="16" t="s">
        <v>15</v>
      </c>
      <c r="E143" s="16" t="s">
        <v>15</v>
      </c>
      <c r="F143" s="17" t="s">
        <v>15</v>
      </c>
      <c r="G143" s="85">
        <f>SUM(G6:G142)</f>
        <v>0</v>
      </c>
      <c r="H143" s="85">
        <f>SUM(H6:H142)</f>
        <v>0</v>
      </c>
      <c r="I143" s="85">
        <f>SUM(I6:I142)</f>
        <v>0</v>
      </c>
      <c r="J143" s="19">
        <f>SUM(J6:J142)</f>
        <v>0</v>
      </c>
    </row>
    <row r="144" spans="1:10" ht="23.1" customHeight="1">
      <c r="A144" s="198" t="s">
        <v>21</v>
      </c>
      <c r="B144" s="198"/>
      <c r="C144" s="198"/>
      <c r="D144" s="198"/>
      <c r="E144" s="198"/>
      <c r="F144" s="198"/>
      <c r="G144" s="198"/>
      <c r="H144" s="198"/>
      <c r="I144" s="198"/>
      <c r="J144" s="198"/>
    </row>
    <row r="145" spans="1:10" ht="23.1" customHeight="1">
      <c r="A145" s="196" t="s">
        <v>22</v>
      </c>
      <c r="B145" s="197"/>
      <c r="C145" s="197"/>
      <c r="D145" s="197"/>
      <c r="E145" s="197"/>
      <c r="F145" s="197"/>
      <c r="G145" s="197"/>
      <c r="H145" s="197"/>
      <c r="I145" s="197"/>
      <c r="J145" s="197"/>
    </row>
    <row r="146" spans="1:10" ht="23.1" customHeight="1">
      <c r="A146" s="20" t="s">
        <v>23</v>
      </c>
      <c r="B146" s="3"/>
      <c r="C146" s="3"/>
      <c r="D146" s="3"/>
      <c r="E146" s="3"/>
      <c r="F146" s="3"/>
      <c r="G146" s="3"/>
      <c r="H146" s="3"/>
      <c r="I146" s="3"/>
      <c r="J146" s="3"/>
    </row>
    <row r="147" spans="1:10" ht="23.1" customHeight="1">
      <c r="A147" s="196" t="s">
        <v>24</v>
      </c>
      <c r="B147" s="196"/>
      <c r="C147" s="196"/>
      <c r="D147" s="196"/>
      <c r="E147" s="196"/>
      <c r="F147" s="196"/>
      <c r="G147" s="196"/>
      <c r="H147" s="196"/>
      <c r="I147" s="196"/>
      <c r="J147" s="196"/>
    </row>
    <row r="148" spans="1:10" ht="23.1" customHeight="1">
      <c r="A148" s="196" t="s">
        <v>106</v>
      </c>
      <c r="B148" s="196"/>
      <c r="C148" s="196"/>
      <c r="D148" s="196"/>
      <c r="E148" s="196"/>
      <c r="F148" s="196"/>
      <c r="G148" s="196"/>
      <c r="H148" s="196"/>
      <c r="I148" s="196"/>
      <c r="J148" s="196"/>
    </row>
    <row r="149" spans="1:10" ht="23.1" customHeight="1">
      <c r="A149" s="20" t="s">
        <v>26</v>
      </c>
      <c r="B149" s="21"/>
      <c r="C149" s="21"/>
      <c r="D149" s="21"/>
      <c r="E149" s="21"/>
      <c r="F149" s="21"/>
      <c r="G149" s="21"/>
      <c r="H149" s="21"/>
      <c r="I149" s="21"/>
      <c r="J149" s="21"/>
    </row>
    <row r="150" spans="1:10" ht="23.1" customHeight="1">
      <c r="A150" s="20" t="s">
        <v>27</v>
      </c>
      <c r="B150" s="21"/>
      <c r="C150" s="21"/>
      <c r="D150" s="21"/>
      <c r="E150" s="21"/>
      <c r="F150" s="21"/>
      <c r="G150" s="21"/>
      <c r="H150" s="21"/>
      <c r="I150" s="21"/>
      <c r="J150" s="21"/>
    </row>
    <row r="151" spans="1:10" ht="23.1" customHeight="1">
      <c r="A151" s="196" t="s">
        <v>28</v>
      </c>
      <c r="B151" s="197"/>
      <c r="C151" s="197"/>
      <c r="D151" s="197"/>
      <c r="E151" s="197"/>
      <c r="F151" s="197"/>
      <c r="G151" s="197"/>
      <c r="H151" s="197"/>
      <c r="I151" s="197"/>
      <c r="J151" s="197"/>
    </row>
    <row r="152" spans="1:10" ht="23.1" customHeight="1">
      <c r="A152" s="196" t="s">
        <v>29</v>
      </c>
      <c r="B152" s="196"/>
      <c r="C152" s="196"/>
      <c r="D152" s="196"/>
      <c r="E152" s="196"/>
      <c r="F152" s="196"/>
      <c r="G152" s="196"/>
      <c r="H152" s="196"/>
      <c r="I152" s="196"/>
      <c r="J152" s="196"/>
    </row>
    <row r="153" spans="1:10" ht="23.1" customHeight="1">
      <c r="A153" s="22" t="s">
        <v>30</v>
      </c>
      <c r="B153" s="23"/>
      <c r="C153" s="22"/>
      <c r="D153" s="22"/>
      <c r="E153" s="22"/>
      <c r="F153" s="22"/>
      <c r="G153" s="22"/>
      <c r="H153" s="22"/>
      <c r="I153" s="22"/>
      <c r="J153" s="22"/>
    </row>
  </sheetData>
  <mergeCells count="11">
    <mergeCell ref="A151:J151"/>
    <mergeCell ref="A152:J152"/>
    <mergeCell ref="A5:J5"/>
    <mergeCell ref="A144:J144"/>
    <mergeCell ref="A145:J145"/>
    <mergeCell ref="A147:J147"/>
    <mergeCell ref="A1:C1"/>
    <mergeCell ref="F1:J1"/>
    <mergeCell ref="A2:E2"/>
    <mergeCell ref="F2:J2"/>
    <mergeCell ref="A148:J148"/>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142" xr:uid="{00000000-0002-0000-0B00-000000000000}">
      <formula1>1</formula1>
    </dataValidation>
  </dataValidation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1"/>
  <sheetViews>
    <sheetView view="pageBreakPreview" topLeftCell="A62" zoomScale="60" zoomScaleNormal="100" workbookViewId="0">
      <selection activeCell="A93" sqref="A93:I93"/>
    </sheetView>
  </sheetViews>
  <sheetFormatPr defaultRowHeight="14.25"/>
  <cols>
    <col min="2" max="2" width="23.875"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row>
    <row r="3" spans="1:10" ht="67.5">
      <c r="A3" s="4" t="s">
        <v>1</v>
      </c>
      <c r="B3" s="4" t="s">
        <v>2</v>
      </c>
      <c r="C3" s="5" t="s">
        <v>3</v>
      </c>
      <c r="D3" s="5" t="s">
        <v>4</v>
      </c>
      <c r="E3" s="6" t="s">
        <v>5</v>
      </c>
      <c r="F3" s="6" t="s">
        <v>6</v>
      </c>
      <c r="G3" s="6" t="s">
        <v>7</v>
      </c>
      <c r="H3" s="6" t="s">
        <v>8</v>
      </c>
      <c r="I3" s="6" t="s">
        <v>9</v>
      </c>
      <c r="J3" s="26" t="s">
        <v>10</v>
      </c>
    </row>
    <row r="4" spans="1:10" ht="22.5">
      <c r="A4" s="7">
        <v>1</v>
      </c>
      <c r="B4" s="7">
        <v>2</v>
      </c>
      <c r="C4" s="8">
        <v>3</v>
      </c>
      <c r="D4" s="8">
        <v>4</v>
      </c>
      <c r="E4" s="8">
        <v>5</v>
      </c>
      <c r="F4" s="8">
        <v>6</v>
      </c>
      <c r="G4" s="9" t="s">
        <v>11</v>
      </c>
      <c r="H4" s="8" t="s">
        <v>12</v>
      </c>
      <c r="I4" s="9" t="s">
        <v>13</v>
      </c>
      <c r="J4" s="28">
        <v>10</v>
      </c>
    </row>
    <row r="5" spans="1:10" ht="14.25" customHeight="1">
      <c r="A5" s="199" t="s">
        <v>806</v>
      </c>
      <c r="B5" s="199"/>
      <c r="C5" s="199"/>
      <c r="D5" s="199"/>
      <c r="E5" s="199"/>
      <c r="F5" s="199"/>
      <c r="G5" s="199"/>
      <c r="H5" s="199"/>
      <c r="I5" s="199"/>
      <c r="J5" s="120"/>
    </row>
    <row r="6" spans="1:10" ht="27">
      <c r="A6" s="128">
        <v>1</v>
      </c>
      <c r="B6" s="160" t="s">
        <v>709</v>
      </c>
      <c r="C6" s="10">
        <v>1</v>
      </c>
      <c r="D6" s="10" t="s">
        <v>17</v>
      </c>
      <c r="E6" s="118"/>
      <c r="F6" s="119"/>
      <c r="G6" s="107">
        <f>C6*ROUND(F6, 4)</f>
        <v>0</v>
      </c>
      <c r="H6" s="107">
        <f t="shared" ref="H6" si="0">G6*0.095</f>
        <v>0</v>
      </c>
      <c r="I6" s="107">
        <f t="shared" ref="I6" si="1">+G6+H6</f>
        <v>0</v>
      </c>
      <c r="J6" s="91"/>
    </row>
    <row r="7" spans="1:10">
      <c r="A7" s="128">
        <v>2</v>
      </c>
      <c r="B7" s="160" t="s">
        <v>710</v>
      </c>
      <c r="C7" s="10">
        <v>6</v>
      </c>
      <c r="D7" s="10" t="s">
        <v>14</v>
      </c>
      <c r="E7" s="118"/>
      <c r="F7" s="119"/>
      <c r="G7" s="107">
        <f t="shared" ref="G7:G70" si="2">C7*ROUND(F7, 4)</f>
        <v>0</v>
      </c>
      <c r="H7" s="107">
        <f t="shared" ref="H7:H70" si="3">G7*0.095</f>
        <v>0</v>
      </c>
      <c r="I7" s="107">
        <f t="shared" ref="I7:I70" si="4">+G7+H7</f>
        <v>0</v>
      </c>
      <c r="J7" s="91"/>
    </row>
    <row r="8" spans="1:10">
      <c r="A8" s="128">
        <v>3</v>
      </c>
      <c r="B8" s="160" t="s">
        <v>711</v>
      </c>
      <c r="C8" s="10">
        <v>6</v>
      </c>
      <c r="D8" s="10" t="s">
        <v>14</v>
      </c>
      <c r="E8" s="118"/>
      <c r="F8" s="119"/>
      <c r="G8" s="107">
        <f t="shared" si="2"/>
        <v>0</v>
      </c>
      <c r="H8" s="107">
        <f t="shared" si="3"/>
        <v>0</v>
      </c>
      <c r="I8" s="107">
        <f t="shared" si="4"/>
        <v>0</v>
      </c>
      <c r="J8" s="91"/>
    </row>
    <row r="9" spans="1:10">
      <c r="A9" s="128">
        <v>4</v>
      </c>
      <c r="B9" s="160" t="s">
        <v>712</v>
      </c>
      <c r="C9" s="10">
        <v>10</v>
      </c>
      <c r="D9" s="10" t="s">
        <v>17</v>
      </c>
      <c r="E9" s="118"/>
      <c r="F9" s="119"/>
      <c r="G9" s="107">
        <f t="shared" si="2"/>
        <v>0</v>
      </c>
      <c r="H9" s="107">
        <f t="shared" si="3"/>
        <v>0</v>
      </c>
      <c r="I9" s="107">
        <f t="shared" si="4"/>
        <v>0</v>
      </c>
      <c r="J9" s="91"/>
    </row>
    <row r="10" spans="1:10">
      <c r="A10" s="128">
        <v>5</v>
      </c>
      <c r="B10" s="14" t="s">
        <v>713</v>
      </c>
      <c r="C10" s="10">
        <v>100</v>
      </c>
      <c r="D10" s="10" t="s">
        <v>14</v>
      </c>
      <c r="E10" s="118"/>
      <c r="F10" s="119"/>
      <c r="G10" s="107">
        <f t="shared" si="2"/>
        <v>0</v>
      </c>
      <c r="H10" s="107">
        <f t="shared" si="3"/>
        <v>0</v>
      </c>
      <c r="I10" s="107">
        <f t="shared" si="4"/>
        <v>0</v>
      </c>
      <c r="J10" s="91"/>
    </row>
    <row r="11" spans="1:10" ht="27">
      <c r="A11" s="128">
        <v>6</v>
      </c>
      <c r="B11" s="14" t="s">
        <v>714</v>
      </c>
      <c r="C11" s="10">
        <v>100</v>
      </c>
      <c r="D11" s="10" t="s">
        <v>14</v>
      </c>
      <c r="E11" s="118"/>
      <c r="F11" s="119"/>
      <c r="G11" s="107">
        <f t="shared" si="2"/>
        <v>0</v>
      </c>
      <c r="H11" s="107">
        <f t="shared" si="3"/>
        <v>0</v>
      </c>
      <c r="I11" s="107">
        <f t="shared" si="4"/>
        <v>0</v>
      </c>
      <c r="J11" s="91"/>
    </row>
    <row r="12" spans="1:10" ht="27">
      <c r="A12" s="128">
        <v>7</v>
      </c>
      <c r="B12" s="160" t="s">
        <v>715</v>
      </c>
      <c r="C12" s="10">
        <v>200</v>
      </c>
      <c r="D12" s="10" t="s">
        <v>14</v>
      </c>
      <c r="E12" s="118"/>
      <c r="F12" s="119"/>
      <c r="G12" s="107">
        <f t="shared" si="2"/>
        <v>0</v>
      </c>
      <c r="H12" s="107">
        <f t="shared" si="3"/>
        <v>0</v>
      </c>
      <c r="I12" s="107">
        <f t="shared" si="4"/>
        <v>0</v>
      </c>
      <c r="J12" s="91"/>
    </row>
    <row r="13" spans="1:10" ht="27">
      <c r="A13" s="128">
        <v>8</v>
      </c>
      <c r="B13" s="160" t="s">
        <v>716</v>
      </c>
      <c r="C13" s="10">
        <v>100</v>
      </c>
      <c r="D13" s="10" t="s">
        <v>14</v>
      </c>
      <c r="E13" s="118"/>
      <c r="F13" s="119"/>
      <c r="G13" s="107">
        <f t="shared" si="2"/>
        <v>0</v>
      </c>
      <c r="H13" s="107">
        <f t="shared" si="3"/>
        <v>0</v>
      </c>
      <c r="I13" s="107">
        <f t="shared" si="4"/>
        <v>0</v>
      </c>
      <c r="J13" s="91"/>
    </row>
    <row r="14" spans="1:10" ht="27">
      <c r="A14" s="128">
        <v>9</v>
      </c>
      <c r="B14" s="160" t="s">
        <v>717</v>
      </c>
      <c r="C14" s="10">
        <v>100</v>
      </c>
      <c r="D14" s="10" t="s">
        <v>14</v>
      </c>
      <c r="E14" s="118"/>
      <c r="F14" s="119"/>
      <c r="G14" s="107">
        <f t="shared" si="2"/>
        <v>0</v>
      </c>
      <c r="H14" s="107">
        <f t="shared" si="3"/>
        <v>0</v>
      </c>
      <c r="I14" s="107">
        <f t="shared" si="4"/>
        <v>0</v>
      </c>
      <c r="J14" s="91"/>
    </row>
    <row r="15" spans="1:10">
      <c r="A15" s="128">
        <v>10</v>
      </c>
      <c r="B15" s="14" t="s">
        <v>718</v>
      </c>
      <c r="C15" s="10">
        <v>200</v>
      </c>
      <c r="D15" s="10" t="s">
        <v>14</v>
      </c>
      <c r="E15" s="118"/>
      <c r="F15" s="119"/>
      <c r="G15" s="107">
        <f t="shared" si="2"/>
        <v>0</v>
      </c>
      <c r="H15" s="107">
        <f t="shared" si="3"/>
        <v>0</v>
      </c>
      <c r="I15" s="107">
        <f t="shared" si="4"/>
        <v>0</v>
      </c>
      <c r="J15" s="91"/>
    </row>
    <row r="16" spans="1:10">
      <c r="A16" s="128">
        <v>11</v>
      </c>
      <c r="B16" s="160" t="s">
        <v>719</v>
      </c>
      <c r="C16" s="10">
        <v>200</v>
      </c>
      <c r="D16" s="10" t="s">
        <v>14</v>
      </c>
      <c r="E16" s="118"/>
      <c r="F16" s="119"/>
      <c r="G16" s="107">
        <f t="shared" si="2"/>
        <v>0</v>
      </c>
      <c r="H16" s="107">
        <f t="shared" si="3"/>
        <v>0</v>
      </c>
      <c r="I16" s="107">
        <f t="shared" si="4"/>
        <v>0</v>
      </c>
      <c r="J16" s="91"/>
    </row>
    <row r="17" spans="1:10">
      <c r="A17" s="128">
        <v>12</v>
      </c>
      <c r="B17" s="14" t="s">
        <v>720</v>
      </c>
      <c r="C17" s="10">
        <v>200</v>
      </c>
      <c r="D17" s="10" t="s">
        <v>14</v>
      </c>
      <c r="E17" s="118"/>
      <c r="F17" s="119"/>
      <c r="G17" s="107">
        <f t="shared" si="2"/>
        <v>0</v>
      </c>
      <c r="H17" s="107">
        <f t="shared" si="3"/>
        <v>0</v>
      </c>
      <c r="I17" s="107">
        <f t="shared" si="4"/>
        <v>0</v>
      </c>
      <c r="J17" s="91"/>
    </row>
    <row r="18" spans="1:10" ht="27">
      <c r="A18" s="128">
        <v>13</v>
      </c>
      <c r="B18" s="14" t="s">
        <v>721</v>
      </c>
      <c r="C18" s="10">
        <v>40</v>
      </c>
      <c r="D18" s="10" t="s">
        <v>17</v>
      </c>
      <c r="E18" s="118"/>
      <c r="F18" s="119"/>
      <c r="G18" s="107">
        <f t="shared" si="2"/>
        <v>0</v>
      </c>
      <c r="H18" s="107">
        <f t="shared" si="3"/>
        <v>0</v>
      </c>
      <c r="I18" s="107">
        <f t="shared" si="4"/>
        <v>0</v>
      </c>
      <c r="J18" s="91"/>
    </row>
    <row r="19" spans="1:10">
      <c r="A19" s="128">
        <v>14</v>
      </c>
      <c r="B19" s="14" t="s">
        <v>722</v>
      </c>
      <c r="C19" s="10">
        <v>40</v>
      </c>
      <c r="D19" s="10" t="s">
        <v>17</v>
      </c>
      <c r="E19" s="118"/>
      <c r="F19" s="119"/>
      <c r="G19" s="107">
        <f t="shared" si="2"/>
        <v>0</v>
      </c>
      <c r="H19" s="107">
        <f t="shared" si="3"/>
        <v>0</v>
      </c>
      <c r="I19" s="107">
        <f t="shared" si="4"/>
        <v>0</v>
      </c>
      <c r="J19" s="91"/>
    </row>
    <row r="20" spans="1:10" ht="27">
      <c r="A20" s="128">
        <v>15</v>
      </c>
      <c r="B20" s="14" t="s">
        <v>723</v>
      </c>
      <c r="C20" s="10">
        <v>40</v>
      </c>
      <c r="D20" s="10" t="s">
        <v>17</v>
      </c>
      <c r="E20" s="118"/>
      <c r="F20" s="119"/>
      <c r="G20" s="107">
        <f t="shared" si="2"/>
        <v>0</v>
      </c>
      <c r="H20" s="107">
        <f t="shared" si="3"/>
        <v>0</v>
      </c>
      <c r="I20" s="107">
        <f t="shared" si="4"/>
        <v>0</v>
      </c>
      <c r="J20" s="91"/>
    </row>
    <row r="21" spans="1:10" ht="27">
      <c r="A21" s="128">
        <v>16</v>
      </c>
      <c r="B21" s="14" t="s">
        <v>724</v>
      </c>
      <c r="C21" s="10">
        <v>100</v>
      </c>
      <c r="D21" s="10" t="s">
        <v>17</v>
      </c>
      <c r="E21" s="118"/>
      <c r="F21" s="119"/>
      <c r="G21" s="107">
        <f t="shared" si="2"/>
        <v>0</v>
      </c>
      <c r="H21" s="107">
        <f t="shared" si="3"/>
        <v>0</v>
      </c>
      <c r="I21" s="107">
        <f t="shared" si="4"/>
        <v>0</v>
      </c>
      <c r="J21" s="91"/>
    </row>
    <row r="22" spans="1:10">
      <c r="A22" s="128">
        <v>17</v>
      </c>
      <c r="B22" s="14" t="s">
        <v>725</v>
      </c>
      <c r="C22" s="10">
        <v>20</v>
      </c>
      <c r="D22" s="10" t="s">
        <v>17</v>
      </c>
      <c r="E22" s="118"/>
      <c r="F22" s="119"/>
      <c r="G22" s="107">
        <f t="shared" si="2"/>
        <v>0</v>
      </c>
      <c r="H22" s="107">
        <f t="shared" si="3"/>
        <v>0</v>
      </c>
      <c r="I22" s="107">
        <f t="shared" si="4"/>
        <v>0</v>
      </c>
      <c r="J22" s="91"/>
    </row>
    <row r="23" spans="1:10">
      <c r="A23" s="128">
        <v>18</v>
      </c>
      <c r="B23" s="14" t="s">
        <v>726</v>
      </c>
      <c r="C23" s="10">
        <v>20</v>
      </c>
      <c r="D23" s="10" t="s">
        <v>17</v>
      </c>
      <c r="E23" s="118"/>
      <c r="F23" s="119"/>
      <c r="G23" s="107">
        <f t="shared" si="2"/>
        <v>0</v>
      </c>
      <c r="H23" s="107">
        <f t="shared" si="3"/>
        <v>0</v>
      </c>
      <c r="I23" s="107">
        <f t="shared" si="4"/>
        <v>0</v>
      </c>
      <c r="J23" s="91"/>
    </row>
    <row r="24" spans="1:10" ht="27">
      <c r="A24" s="128">
        <v>19</v>
      </c>
      <c r="B24" s="14" t="s">
        <v>727</v>
      </c>
      <c r="C24" s="10">
        <v>60</v>
      </c>
      <c r="D24" s="10" t="s">
        <v>14</v>
      </c>
      <c r="E24" s="118"/>
      <c r="F24" s="119"/>
      <c r="G24" s="107">
        <f t="shared" si="2"/>
        <v>0</v>
      </c>
      <c r="H24" s="107">
        <f t="shared" si="3"/>
        <v>0</v>
      </c>
      <c r="I24" s="107">
        <f t="shared" si="4"/>
        <v>0</v>
      </c>
      <c r="J24" s="91"/>
    </row>
    <row r="25" spans="1:10" ht="27">
      <c r="A25" s="128">
        <v>20</v>
      </c>
      <c r="B25" s="14" t="s">
        <v>728</v>
      </c>
      <c r="C25" s="10">
        <v>6</v>
      </c>
      <c r="D25" s="10" t="s">
        <v>14</v>
      </c>
      <c r="E25" s="118"/>
      <c r="F25" s="119"/>
      <c r="G25" s="107">
        <f t="shared" si="2"/>
        <v>0</v>
      </c>
      <c r="H25" s="107">
        <f t="shared" si="3"/>
        <v>0</v>
      </c>
      <c r="I25" s="107">
        <f t="shared" si="4"/>
        <v>0</v>
      </c>
      <c r="J25" s="91"/>
    </row>
    <row r="26" spans="1:10" ht="27">
      <c r="A26" s="128">
        <v>21</v>
      </c>
      <c r="B26" s="160" t="s">
        <v>729</v>
      </c>
      <c r="C26" s="10">
        <v>10</v>
      </c>
      <c r="D26" s="10" t="s">
        <v>14</v>
      </c>
      <c r="E26" s="118"/>
      <c r="F26" s="119"/>
      <c r="G26" s="107">
        <f t="shared" si="2"/>
        <v>0</v>
      </c>
      <c r="H26" s="107">
        <f t="shared" si="3"/>
        <v>0</v>
      </c>
      <c r="I26" s="107">
        <f t="shared" si="4"/>
        <v>0</v>
      </c>
      <c r="J26" s="91"/>
    </row>
    <row r="27" spans="1:10" ht="27">
      <c r="A27" s="128">
        <v>22</v>
      </c>
      <c r="B27" s="147" t="s">
        <v>730</v>
      </c>
      <c r="C27" s="10">
        <v>10</v>
      </c>
      <c r="D27" s="38" t="s">
        <v>14</v>
      </c>
      <c r="E27" s="118"/>
      <c r="F27" s="119"/>
      <c r="G27" s="107">
        <f t="shared" si="2"/>
        <v>0</v>
      </c>
      <c r="H27" s="107">
        <f t="shared" si="3"/>
        <v>0</v>
      </c>
      <c r="I27" s="107">
        <f t="shared" si="4"/>
        <v>0</v>
      </c>
      <c r="J27" s="91"/>
    </row>
    <row r="28" spans="1:10" ht="27">
      <c r="A28" s="128">
        <v>23</v>
      </c>
      <c r="B28" s="14" t="s">
        <v>731</v>
      </c>
      <c r="C28" s="10">
        <v>5</v>
      </c>
      <c r="D28" s="10" t="s">
        <v>14</v>
      </c>
      <c r="E28" s="118"/>
      <c r="F28" s="119"/>
      <c r="G28" s="107">
        <f t="shared" si="2"/>
        <v>0</v>
      </c>
      <c r="H28" s="107">
        <f t="shared" si="3"/>
        <v>0</v>
      </c>
      <c r="I28" s="107">
        <f t="shared" si="4"/>
        <v>0</v>
      </c>
      <c r="J28" s="91"/>
    </row>
    <row r="29" spans="1:10" ht="27">
      <c r="A29" s="128">
        <v>24</v>
      </c>
      <c r="B29" s="77" t="s">
        <v>732</v>
      </c>
      <c r="C29" s="10">
        <v>80</v>
      </c>
      <c r="D29" s="10" t="s">
        <v>17</v>
      </c>
      <c r="E29" s="118"/>
      <c r="F29" s="119"/>
      <c r="G29" s="107">
        <f t="shared" si="2"/>
        <v>0</v>
      </c>
      <c r="H29" s="107">
        <f t="shared" si="3"/>
        <v>0</v>
      </c>
      <c r="I29" s="107">
        <f t="shared" si="4"/>
        <v>0</v>
      </c>
      <c r="J29" s="91"/>
    </row>
    <row r="30" spans="1:10" ht="40.5">
      <c r="A30" s="128">
        <v>25</v>
      </c>
      <c r="B30" s="77" t="s">
        <v>733</v>
      </c>
      <c r="C30" s="10">
        <v>80</v>
      </c>
      <c r="D30" s="10" t="s">
        <v>17</v>
      </c>
      <c r="E30" s="118"/>
      <c r="F30" s="119"/>
      <c r="G30" s="107">
        <f t="shared" si="2"/>
        <v>0</v>
      </c>
      <c r="H30" s="107">
        <f t="shared" si="3"/>
        <v>0</v>
      </c>
      <c r="I30" s="107">
        <f t="shared" si="4"/>
        <v>0</v>
      </c>
      <c r="J30" s="91"/>
    </row>
    <row r="31" spans="1:10" ht="40.5">
      <c r="A31" s="128">
        <v>26</v>
      </c>
      <c r="B31" s="78" t="s">
        <v>734</v>
      </c>
      <c r="C31" s="61">
        <v>10</v>
      </c>
      <c r="D31" s="10" t="s">
        <v>17</v>
      </c>
      <c r="E31" s="118"/>
      <c r="F31" s="119"/>
      <c r="G31" s="107">
        <f t="shared" si="2"/>
        <v>0</v>
      </c>
      <c r="H31" s="107">
        <f t="shared" si="3"/>
        <v>0</v>
      </c>
      <c r="I31" s="107">
        <f t="shared" si="4"/>
        <v>0</v>
      </c>
      <c r="J31" s="91"/>
    </row>
    <row r="32" spans="1:10" ht="27">
      <c r="A32" s="128">
        <v>27</v>
      </c>
      <c r="B32" s="156" t="s">
        <v>735</v>
      </c>
      <c r="C32" s="61">
        <v>10</v>
      </c>
      <c r="D32" s="10" t="s">
        <v>17</v>
      </c>
      <c r="E32" s="118"/>
      <c r="F32" s="119"/>
      <c r="G32" s="107">
        <f t="shared" si="2"/>
        <v>0</v>
      </c>
      <c r="H32" s="107">
        <f t="shared" si="3"/>
        <v>0</v>
      </c>
      <c r="I32" s="107">
        <f t="shared" si="4"/>
        <v>0</v>
      </c>
      <c r="J32" s="91"/>
    </row>
    <row r="33" spans="1:10" ht="40.5">
      <c r="A33" s="128">
        <v>28</v>
      </c>
      <c r="B33" s="14" t="s">
        <v>736</v>
      </c>
      <c r="C33" s="10">
        <v>30</v>
      </c>
      <c r="D33" s="10" t="s">
        <v>17</v>
      </c>
      <c r="E33" s="118"/>
      <c r="F33" s="119"/>
      <c r="G33" s="107">
        <f t="shared" si="2"/>
        <v>0</v>
      </c>
      <c r="H33" s="107">
        <f t="shared" si="3"/>
        <v>0</v>
      </c>
      <c r="I33" s="107">
        <f t="shared" si="4"/>
        <v>0</v>
      </c>
      <c r="J33" s="91"/>
    </row>
    <row r="34" spans="1:10" ht="27">
      <c r="A34" s="128">
        <v>29</v>
      </c>
      <c r="B34" s="78" t="s">
        <v>737</v>
      </c>
      <c r="C34" s="10">
        <v>15</v>
      </c>
      <c r="D34" s="10" t="s">
        <v>17</v>
      </c>
      <c r="E34" s="118"/>
      <c r="F34" s="119"/>
      <c r="G34" s="107">
        <f t="shared" si="2"/>
        <v>0</v>
      </c>
      <c r="H34" s="107">
        <f t="shared" si="3"/>
        <v>0</v>
      </c>
      <c r="I34" s="107">
        <f t="shared" si="4"/>
        <v>0</v>
      </c>
      <c r="J34" s="91"/>
    </row>
    <row r="35" spans="1:10" ht="40.5">
      <c r="A35" s="128">
        <v>30</v>
      </c>
      <c r="B35" s="78" t="s">
        <v>738</v>
      </c>
      <c r="C35" s="10">
        <v>1</v>
      </c>
      <c r="D35" s="10" t="s">
        <v>17</v>
      </c>
      <c r="E35" s="118"/>
      <c r="F35" s="119"/>
      <c r="G35" s="107">
        <f t="shared" si="2"/>
        <v>0</v>
      </c>
      <c r="H35" s="107">
        <f t="shared" si="3"/>
        <v>0</v>
      </c>
      <c r="I35" s="107">
        <f t="shared" si="4"/>
        <v>0</v>
      </c>
      <c r="J35" s="91"/>
    </row>
    <row r="36" spans="1:10" ht="27">
      <c r="A36" s="128">
        <v>31</v>
      </c>
      <c r="B36" s="78" t="s">
        <v>739</v>
      </c>
      <c r="C36" s="10">
        <v>10</v>
      </c>
      <c r="D36" s="10" t="s">
        <v>17</v>
      </c>
      <c r="E36" s="118"/>
      <c r="F36" s="119"/>
      <c r="G36" s="107">
        <f t="shared" si="2"/>
        <v>0</v>
      </c>
      <c r="H36" s="107">
        <f t="shared" si="3"/>
        <v>0</v>
      </c>
      <c r="I36" s="107">
        <f t="shared" si="4"/>
        <v>0</v>
      </c>
      <c r="J36" s="91"/>
    </row>
    <row r="37" spans="1:10" ht="27">
      <c r="A37" s="128">
        <v>32</v>
      </c>
      <c r="B37" s="78" t="s">
        <v>833</v>
      </c>
      <c r="C37" s="10">
        <v>10</v>
      </c>
      <c r="D37" s="10" t="s">
        <v>17</v>
      </c>
      <c r="E37" s="118"/>
      <c r="F37" s="119"/>
      <c r="G37" s="107">
        <f t="shared" si="2"/>
        <v>0</v>
      </c>
      <c r="H37" s="107">
        <f t="shared" si="3"/>
        <v>0</v>
      </c>
      <c r="I37" s="107">
        <f t="shared" si="4"/>
        <v>0</v>
      </c>
      <c r="J37" s="91"/>
    </row>
    <row r="38" spans="1:10" ht="27">
      <c r="A38" s="128">
        <v>33</v>
      </c>
      <c r="B38" s="78" t="s">
        <v>832</v>
      </c>
      <c r="C38" s="10">
        <v>30</v>
      </c>
      <c r="D38" s="10" t="s">
        <v>17</v>
      </c>
      <c r="E38" s="118"/>
      <c r="F38" s="119"/>
      <c r="G38" s="107">
        <f t="shared" si="2"/>
        <v>0</v>
      </c>
      <c r="H38" s="107">
        <f t="shared" si="3"/>
        <v>0</v>
      </c>
      <c r="I38" s="107">
        <f t="shared" si="4"/>
        <v>0</v>
      </c>
      <c r="J38" s="91"/>
    </row>
    <row r="39" spans="1:10" ht="27">
      <c r="A39" s="128">
        <v>34</v>
      </c>
      <c r="B39" s="78" t="s">
        <v>740</v>
      </c>
      <c r="C39" s="10">
        <v>20</v>
      </c>
      <c r="D39" s="10" t="s">
        <v>17</v>
      </c>
      <c r="E39" s="118"/>
      <c r="F39" s="119"/>
      <c r="G39" s="107">
        <f t="shared" si="2"/>
        <v>0</v>
      </c>
      <c r="H39" s="107">
        <f t="shared" si="3"/>
        <v>0</v>
      </c>
      <c r="I39" s="107">
        <f t="shared" si="4"/>
        <v>0</v>
      </c>
      <c r="J39" s="91"/>
    </row>
    <row r="40" spans="1:10" ht="40.5">
      <c r="A40" s="128">
        <v>35</v>
      </c>
      <c r="B40" s="78" t="s">
        <v>741</v>
      </c>
      <c r="C40" s="10">
        <v>10</v>
      </c>
      <c r="D40" s="10" t="s">
        <v>17</v>
      </c>
      <c r="E40" s="118"/>
      <c r="F40" s="119"/>
      <c r="G40" s="107">
        <f t="shared" si="2"/>
        <v>0</v>
      </c>
      <c r="H40" s="107">
        <f t="shared" si="3"/>
        <v>0</v>
      </c>
      <c r="I40" s="107">
        <f t="shared" si="4"/>
        <v>0</v>
      </c>
      <c r="J40" s="91"/>
    </row>
    <row r="41" spans="1:10" ht="27">
      <c r="A41" s="128">
        <v>36</v>
      </c>
      <c r="B41" s="77" t="s">
        <v>742</v>
      </c>
      <c r="C41" s="10">
        <v>15</v>
      </c>
      <c r="D41" s="10" t="s">
        <v>17</v>
      </c>
      <c r="E41" s="118"/>
      <c r="F41" s="119"/>
      <c r="G41" s="107">
        <f t="shared" si="2"/>
        <v>0</v>
      </c>
      <c r="H41" s="107">
        <f t="shared" si="3"/>
        <v>0</v>
      </c>
      <c r="I41" s="107">
        <f t="shared" si="4"/>
        <v>0</v>
      </c>
      <c r="J41" s="91"/>
    </row>
    <row r="42" spans="1:10" ht="27">
      <c r="A42" s="128">
        <v>37</v>
      </c>
      <c r="B42" s="77" t="s">
        <v>743</v>
      </c>
      <c r="C42" s="10">
        <v>15</v>
      </c>
      <c r="D42" s="10" t="s">
        <v>17</v>
      </c>
      <c r="E42" s="118"/>
      <c r="F42" s="119"/>
      <c r="G42" s="107">
        <f t="shared" si="2"/>
        <v>0</v>
      </c>
      <c r="H42" s="107">
        <f t="shared" si="3"/>
        <v>0</v>
      </c>
      <c r="I42" s="107">
        <f t="shared" si="4"/>
        <v>0</v>
      </c>
      <c r="J42" s="91"/>
    </row>
    <row r="43" spans="1:10" ht="27">
      <c r="A43" s="128">
        <v>38</v>
      </c>
      <c r="B43" s="77" t="s">
        <v>744</v>
      </c>
      <c r="C43" s="10">
        <v>5</v>
      </c>
      <c r="D43" s="10" t="s">
        <v>17</v>
      </c>
      <c r="E43" s="118"/>
      <c r="F43" s="119"/>
      <c r="G43" s="107">
        <f t="shared" si="2"/>
        <v>0</v>
      </c>
      <c r="H43" s="107">
        <f t="shared" si="3"/>
        <v>0</v>
      </c>
      <c r="I43" s="107">
        <f t="shared" si="4"/>
        <v>0</v>
      </c>
      <c r="J43" s="91"/>
    </row>
    <row r="44" spans="1:10">
      <c r="A44" s="128">
        <v>39</v>
      </c>
      <c r="B44" s="78" t="s">
        <v>745</v>
      </c>
      <c r="C44" s="10">
        <v>20</v>
      </c>
      <c r="D44" s="10" t="s">
        <v>17</v>
      </c>
      <c r="E44" s="118"/>
      <c r="F44" s="119"/>
      <c r="G44" s="107">
        <f t="shared" si="2"/>
        <v>0</v>
      </c>
      <c r="H44" s="107">
        <f t="shared" si="3"/>
        <v>0</v>
      </c>
      <c r="I44" s="107">
        <f t="shared" si="4"/>
        <v>0</v>
      </c>
      <c r="J44" s="91"/>
    </row>
    <row r="45" spans="1:10">
      <c r="A45" s="128">
        <v>40</v>
      </c>
      <c r="B45" s="78" t="s">
        <v>746</v>
      </c>
      <c r="C45" s="10">
        <v>50</v>
      </c>
      <c r="D45" s="10" t="s">
        <v>17</v>
      </c>
      <c r="E45" s="118"/>
      <c r="F45" s="119"/>
      <c r="G45" s="107">
        <f t="shared" si="2"/>
        <v>0</v>
      </c>
      <c r="H45" s="107">
        <f t="shared" si="3"/>
        <v>0</v>
      </c>
      <c r="I45" s="107">
        <f t="shared" si="4"/>
        <v>0</v>
      </c>
      <c r="J45" s="91"/>
    </row>
    <row r="46" spans="1:10">
      <c r="A46" s="128">
        <v>41</v>
      </c>
      <c r="B46" s="82" t="s">
        <v>747</v>
      </c>
      <c r="C46" s="10">
        <v>50</v>
      </c>
      <c r="D46" s="10" t="s">
        <v>17</v>
      </c>
      <c r="E46" s="118"/>
      <c r="F46" s="119"/>
      <c r="G46" s="107">
        <f t="shared" si="2"/>
        <v>0</v>
      </c>
      <c r="H46" s="107">
        <f t="shared" si="3"/>
        <v>0</v>
      </c>
      <c r="I46" s="107">
        <f t="shared" si="4"/>
        <v>0</v>
      </c>
      <c r="J46" s="91"/>
    </row>
    <row r="47" spans="1:10" ht="54">
      <c r="A47" s="128">
        <v>42</v>
      </c>
      <c r="B47" s="78" t="s">
        <v>748</v>
      </c>
      <c r="C47" s="61">
        <v>20</v>
      </c>
      <c r="D47" s="10" t="s">
        <v>17</v>
      </c>
      <c r="E47" s="118"/>
      <c r="F47" s="119"/>
      <c r="G47" s="107">
        <f t="shared" si="2"/>
        <v>0</v>
      </c>
      <c r="H47" s="107">
        <f t="shared" si="3"/>
        <v>0</v>
      </c>
      <c r="I47" s="107">
        <f t="shared" si="4"/>
        <v>0</v>
      </c>
      <c r="J47" s="91"/>
    </row>
    <row r="48" spans="1:10" ht="54">
      <c r="A48" s="128">
        <v>43</v>
      </c>
      <c r="B48" s="14" t="s">
        <v>749</v>
      </c>
      <c r="C48" s="10">
        <v>20</v>
      </c>
      <c r="D48" s="10" t="s">
        <v>17</v>
      </c>
      <c r="E48" s="118"/>
      <c r="F48" s="119"/>
      <c r="G48" s="107">
        <f t="shared" si="2"/>
        <v>0</v>
      </c>
      <c r="H48" s="107">
        <f t="shared" si="3"/>
        <v>0</v>
      </c>
      <c r="I48" s="107">
        <f t="shared" si="4"/>
        <v>0</v>
      </c>
      <c r="J48" s="91"/>
    </row>
    <row r="49" spans="1:10" ht="54">
      <c r="A49" s="128">
        <v>44</v>
      </c>
      <c r="B49" s="14" t="s">
        <v>750</v>
      </c>
      <c r="C49" s="10">
        <v>20</v>
      </c>
      <c r="D49" s="10" t="s">
        <v>17</v>
      </c>
      <c r="E49" s="118"/>
      <c r="F49" s="119"/>
      <c r="G49" s="107">
        <f t="shared" si="2"/>
        <v>0</v>
      </c>
      <c r="H49" s="107">
        <f t="shared" si="3"/>
        <v>0</v>
      </c>
      <c r="I49" s="107">
        <f t="shared" si="4"/>
        <v>0</v>
      </c>
      <c r="J49" s="91"/>
    </row>
    <row r="50" spans="1:10">
      <c r="A50" s="128">
        <v>45</v>
      </c>
      <c r="B50" s="124" t="s">
        <v>751</v>
      </c>
      <c r="C50" s="10">
        <v>6</v>
      </c>
      <c r="D50" s="10" t="s">
        <v>14</v>
      </c>
      <c r="E50" s="118"/>
      <c r="F50" s="119"/>
      <c r="G50" s="107">
        <f t="shared" si="2"/>
        <v>0</v>
      </c>
      <c r="H50" s="107">
        <f t="shared" si="3"/>
        <v>0</v>
      </c>
      <c r="I50" s="107">
        <f t="shared" si="4"/>
        <v>0</v>
      </c>
      <c r="J50" s="91"/>
    </row>
    <row r="51" spans="1:10" ht="27">
      <c r="A51" s="128">
        <v>46</v>
      </c>
      <c r="B51" s="160" t="s">
        <v>752</v>
      </c>
      <c r="C51" s="61">
        <v>20</v>
      </c>
      <c r="D51" s="10" t="s">
        <v>17</v>
      </c>
      <c r="E51" s="118"/>
      <c r="F51" s="119"/>
      <c r="G51" s="107">
        <f t="shared" si="2"/>
        <v>0</v>
      </c>
      <c r="H51" s="107">
        <f t="shared" si="3"/>
        <v>0</v>
      </c>
      <c r="I51" s="107">
        <f t="shared" si="4"/>
        <v>0</v>
      </c>
      <c r="J51" s="91"/>
    </row>
    <row r="52" spans="1:10" ht="27">
      <c r="A52" s="128">
        <v>47</v>
      </c>
      <c r="B52" s="160" t="s">
        <v>753</v>
      </c>
      <c r="C52" s="61">
        <v>30</v>
      </c>
      <c r="D52" s="10" t="s">
        <v>17</v>
      </c>
      <c r="E52" s="118"/>
      <c r="F52" s="119"/>
      <c r="G52" s="107">
        <f t="shared" si="2"/>
        <v>0</v>
      </c>
      <c r="H52" s="107">
        <f t="shared" si="3"/>
        <v>0</v>
      </c>
      <c r="I52" s="107">
        <f t="shared" si="4"/>
        <v>0</v>
      </c>
      <c r="J52" s="91"/>
    </row>
    <row r="53" spans="1:10" ht="40.5">
      <c r="A53" s="128">
        <v>48</v>
      </c>
      <c r="B53" s="160" t="s">
        <v>754</v>
      </c>
      <c r="C53" s="61">
        <v>30</v>
      </c>
      <c r="D53" s="10" t="s">
        <v>17</v>
      </c>
      <c r="E53" s="118"/>
      <c r="F53" s="119"/>
      <c r="G53" s="107">
        <f t="shared" si="2"/>
        <v>0</v>
      </c>
      <c r="H53" s="107">
        <f t="shared" si="3"/>
        <v>0</v>
      </c>
      <c r="I53" s="107">
        <f t="shared" si="4"/>
        <v>0</v>
      </c>
      <c r="J53" s="91"/>
    </row>
    <row r="54" spans="1:10" ht="40.5">
      <c r="A54" s="128">
        <v>49</v>
      </c>
      <c r="B54" s="160" t="s">
        <v>755</v>
      </c>
      <c r="C54" s="61">
        <v>30</v>
      </c>
      <c r="D54" s="10" t="s">
        <v>17</v>
      </c>
      <c r="E54" s="118"/>
      <c r="F54" s="119"/>
      <c r="G54" s="107">
        <f t="shared" si="2"/>
        <v>0</v>
      </c>
      <c r="H54" s="107">
        <f t="shared" si="3"/>
        <v>0</v>
      </c>
      <c r="I54" s="107">
        <f t="shared" si="4"/>
        <v>0</v>
      </c>
      <c r="J54" s="91"/>
    </row>
    <row r="55" spans="1:10" ht="27">
      <c r="A55" s="128">
        <v>50</v>
      </c>
      <c r="B55" s="14" t="s">
        <v>756</v>
      </c>
      <c r="C55" s="10">
        <v>100</v>
      </c>
      <c r="D55" s="10" t="s">
        <v>17</v>
      </c>
      <c r="E55" s="118"/>
      <c r="F55" s="119"/>
      <c r="G55" s="107">
        <f t="shared" si="2"/>
        <v>0</v>
      </c>
      <c r="H55" s="107">
        <f t="shared" si="3"/>
        <v>0</v>
      </c>
      <c r="I55" s="107">
        <f t="shared" si="4"/>
        <v>0</v>
      </c>
      <c r="J55" s="91"/>
    </row>
    <row r="56" spans="1:10" ht="54">
      <c r="A56" s="128">
        <v>51</v>
      </c>
      <c r="B56" s="147" t="s">
        <v>757</v>
      </c>
      <c r="C56" s="61">
        <v>6</v>
      </c>
      <c r="D56" s="10" t="s">
        <v>17</v>
      </c>
      <c r="E56" s="118"/>
      <c r="F56" s="119"/>
      <c r="G56" s="107">
        <f t="shared" si="2"/>
        <v>0</v>
      </c>
      <c r="H56" s="107">
        <f t="shared" si="3"/>
        <v>0</v>
      </c>
      <c r="I56" s="107">
        <f t="shared" si="4"/>
        <v>0</v>
      </c>
      <c r="J56" s="91"/>
    </row>
    <row r="57" spans="1:10" ht="54">
      <c r="A57" s="128">
        <v>52</v>
      </c>
      <c r="B57" s="147" t="s">
        <v>758</v>
      </c>
      <c r="C57" s="61">
        <v>1</v>
      </c>
      <c r="D57" s="10" t="s">
        <v>17</v>
      </c>
      <c r="E57" s="118"/>
      <c r="F57" s="119"/>
      <c r="G57" s="107">
        <f t="shared" si="2"/>
        <v>0</v>
      </c>
      <c r="H57" s="107">
        <f t="shared" si="3"/>
        <v>0</v>
      </c>
      <c r="I57" s="107">
        <f t="shared" si="4"/>
        <v>0</v>
      </c>
      <c r="J57" s="91"/>
    </row>
    <row r="58" spans="1:10" ht="54">
      <c r="A58" s="128">
        <v>53</v>
      </c>
      <c r="B58" s="147" t="s">
        <v>759</v>
      </c>
      <c r="C58" s="61">
        <v>50</v>
      </c>
      <c r="D58" s="10" t="s">
        <v>17</v>
      </c>
      <c r="E58" s="118"/>
      <c r="F58" s="119"/>
      <c r="G58" s="107">
        <f t="shared" si="2"/>
        <v>0</v>
      </c>
      <c r="H58" s="107">
        <f t="shared" si="3"/>
        <v>0</v>
      </c>
      <c r="I58" s="107">
        <f t="shared" si="4"/>
        <v>0</v>
      </c>
      <c r="J58" s="91"/>
    </row>
    <row r="59" spans="1:10" ht="40.5">
      <c r="A59" s="128">
        <v>54</v>
      </c>
      <c r="B59" s="14" t="s">
        <v>760</v>
      </c>
      <c r="C59" s="10">
        <v>25</v>
      </c>
      <c r="D59" s="10" t="s">
        <v>17</v>
      </c>
      <c r="E59" s="118"/>
      <c r="F59" s="119"/>
      <c r="G59" s="107">
        <f t="shared" si="2"/>
        <v>0</v>
      </c>
      <c r="H59" s="107">
        <f t="shared" si="3"/>
        <v>0</v>
      </c>
      <c r="I59" s="107">
        <f t="shared" si="4"/>
        <v>0</v>
      </c>
      <c r="J59" s="91"/>
    </row>
    <row r="60" spans="1:10" ht="40.5">
      <c r="A60" s="128">
        <v>55</v>
      </c>
      <c r="B60" s="14" t="s">
        <v>761</v>
      </c>
      <c r="C60" s="10">
        <v>20</v>
      </c>
      <c r="D60" s="10" t="s">
        <v>17</v>
      </c>
      <c r="E60" s="118"/>
      <c r="F60" s="119"/>
      <c r="G60" s="107">
        <f t="shared" si="2"/>
        <v>0</v>
      </c>
      <c r="H60" s="107">
        <f t="shared" si="3"/>
        <v>0</v>
      </c>
      <c r="I60" s="107">
        <f t="shared" si="4"/>
        <v>0</v>
      </c>
      <c r="J60" s="91"/>
    </row>
    <row r="61" spans="1:10" ht="40.5">
      <c r="A61" s="128">
        <v>56</v>
      </c>
      <c r="B61" s="14" t="s">
        <v>762</v>
      </c>
      <c r="C61" s="10">
        <v>40</v>
      </c>
      <c r="D61" s="10" t="s">
        <v>17</v>
      </c>
      <c r="E61" s="118"/>
      <c r="F61" s="119"/>
      <c r="G61" s="107">
        <f t="shared" si="2"/>
        <v>0</v>
      </c>
      <c r="H61" s="107">
        <f t="shared" si="3"/>
        <v>0</v>
      </c>
      <c r="I61" s="107">
        <f t="shared" si="4"/>
        <v>0</v>
      </c>
      <c r="J61" s="91"/>
    </row>
    <row r="62" spans="1:10" ht="40.5">
      <c r="A62" s="128">
        <v>57</v>
      </c>
      <c r="B62" s="14" t="s">
        <v>763</v>
      </c>
      <c r="C62" s="10">
        <v>40</v>
      </c>
      <c r="D62" s="10" t="s">
        <v>17</v>
      </c>
      <c r="E62" s="118"/>
      <c r="F62" s="119"/>
      <c r="G62" s="107">
        <f t="shared" si="2"/>
        <v>0</v>
      </c>
      <c r="H62" s="107">
        <f t="shared" si="3"/>
        <v>0</v>
      </c>
      <c r="I62" s="107">
        <f t="shared" si="4"/>
        <v>0</v>
      </c>
      <c r="J62" s="91"/>
    </row>
    <row r="63" spans="1:10" ht="40.5">
      <c r="A63" s="128">
        <v>58</v>
      </c>
      <c r="B63" s="14" t="s">
        <v>764</v>
      </c>
      <c r="C63" s="10">
        <v>40</v>
      </c>
      <c r="D63" s="10" t="s">
        <v>17</v>
      </c>
      <c r="E63" s="118"/>
      <c r="F63" s="119"/>
      <c r="G63" s="107">
        <f t="shared" si="2"/>
        <v>0</v>
      </c>
      <c r="H63" s="107">
        <f t="shared" si="3"/>
        <v>0</v>
      </c>
      <c r="I63" s="107">
        <f t="shared" si="4"/>
        <v>0</v>
      </c>
      <c r="J63" s="91"/>
    </row>
    <row r="64" spans="1:10" ht="40.5">
      <c r="A64" s="128">
        <v>59</v>
      </c>
      <c r="B64" s="14" t="s">
        <v>765</v>
      </c>
      <c r="C64" s="10">
        <v>40</v>
      </c>
      <c r="D64" s="10" t="s">
        <v>17</v>
      </c>
      <c r="E64" s="118"/>
      <c r="F64" s="119"/>
      <c r="G64" s="107">
        <f t="shared" si="2"/>
        <v>0</v>
      </c>
      <c r="H64" s="107">
        <f t="shared" si="3"/>
        <v>0</v>
      </c>
      <c r="I64" s="107">
        <f t="shared" si="4"/>
        <v>0</v>
      </c>
      <c r="J64" s="91"/>
    </row>
    <row r="65" spans="1:10" ht="40.5">
      <c r="A65" s="128">
        <v>60</v>
      </c>
      <c r="B65" s="14" t="s">
        <v>766</v>
      </c>
      <c r="C65" s="10">
        <v>20</v>
      </c>
      <c r="D65" s="10" t="s">
        <v>17</v>
      </c>
      <c r="E65" s="118"/>
      <c r="F65" s="119"/>
      <c r="G65" s="107">
        <f t="shared" si="2"/>
        <v>0</v>
      </c>
      <c r="H65" s="107">
        <f t="shared" si="3"/>
        <v>0</v>
      </c>
      <c r="I65" s="107">
        <f t="shared" si="4"/>
        <v>0</v>
      </c>
      <c r="J65" s="91"/>
    </row>
    <row r="66" spans="1:10" ht="27">
      <c r="A66" s="128">
        <v>61</v>
      </c>
      <c r="B66" s="14" t="s">
        <v>767</v>
      </c>
      <c r="C66" s="10">
        <v>30</v>
      </c>
      <c r="D66" s="10" t="s">
        <v>17</v>
      </c>
      <c r="E66" s="118"/>
      <c r="F66" s="119"/>
      <c r="G66" s="107">
        <f t="shared" si="2"/>
        <v>0</v>
      </c>
      <c r="H66" s="107">
        <f t="shared" si="3"/>
        <v>0</v>
      </c>
      <c r="I66" s="107">
        <f t="shared" si="4"/>
        <v>0</v>
      </c>
      <c r="J66" s="91"/>
    </row>
    <row r="67" spans="1:10" ht="40.5">
      <c r="A67" s="128">
        <v>62</v>
      </c>
      <c r="B67" s="14" t="s">
        <v>768</v>
      </c>
      <c r="C67" s="10">
        <v>20</v>
      </c>
      <c r="D67" s="10" t="s">
        <v>17</v>
      </c>
      <c r="E67" s="118"/>
      <c r="F67" s="119"/>
      <c r="G67" s="107">
        <f t="shared" si="2"/>
        <v>0</v>
      </c>
      <c r="H67" s="107">
        <f t="shared" si="3"/>
        <v>0</v>
      </c>
      <c r="I67" s="107">
        <f t="shared" si="4"/>
        <v>0</v>
      </c>
      <c r="J67" s="91"/>
    </row>
    <row r="68" spans="1:10" ht="40.5">
      <c r="A68" s="128">
        <v>63</v>
      </c>
      <c r="B68" s="14" t="s">
        <v>769</v>
      </c>
      <c r="C68" s="10">
        <v>20</v>
      </c>
      <c r="D68" s="10" t="s">
        <v>17</v>
      </c>
      <c r="E68" s="118"/>
      <c r="F68" s="119"/>
      <c r="G68" s="107">
        <f t="shared" si="2"/>
        <v>0</v>
      </c>
      <c r="H68" s="107">
        <f t="shared" si="3"/>
        <v>0</v>
      </c>
      <c r="I68" s="107">
        <f t="shared" si="4"/>
        <v>0</v>
      </c>
      <c r="J68" s="91"/>
    </row>
    <row r="69" spans="1:10" ht="27">
      <c r="A69" s="128">
        <v>64</v>
      </c>
      <c r="B69" s="14" t="s">
        <v>770</v>
      </c>
      <c r="C69" s="10">
        <v>50</v>
      </c>
      <c r="D69" s="10" t="s">
        <v>17</v>
      </c>
      <c r="E69" s="118"/>
      <c r="F69" s="119"/>
      <c r="G69" s="107">
        <f t="shared" si="2"/>
        <v>0</v>
      </c>
      <c r="H69" s="107">
        <f t="shared" si="3"/>
        <v>0</v>
      </c>
      <c r="I69" s="107">
        <f t="shared" si="4"/>
        <v>0</v>
      </c>
      <c r="J69" s="91"/>
    </row>
    <row r="70" spans="1:10" ht="27">
      <c r="A70" s="128">
        <v>65</v>
      </c>
      <c r="B70" s="14" t="s">
        <v>831</v>
      </c>
      <c r="C70" s="10">
        <v>70</v>
      </c>
      <c r="D70" s="10" t="s">
        <v>17</v>
      </c>
      <c r="E70" s="118"/>
      <c r="F70" s="119"/>
      <c r="G70" s="107">
        <f t="shared" si="2"/>
        <v>0</v>
      </c>
      <c r="H70" s="107">
        <f t="shared" si="3"/>
        <v>0</v>
      </c>
      <c r="I70" s="107">
        <f t="shared" si="4"/>
        <v>0</v>
      </c>
      <c r="J70" s="91"/>
    </row>
    <row r="71" spans="1:10" ht="27">
      <c r="A71" s="128">
        <v>66</v>
      </c>
      <c r="B71" s="14" t="s">
        <v>830</v>
      </c>
      <c r="C71" s="10">
        <v>70</v>
      </c>
      <c r="D71" s="10" t="s">
        <v>17</v>
      </c>
      <c r="E71" s="118"/>
      <c r="F71" s="119"/>
      <c r="G71" s="107">
        <f t="shared" ref="G71:G91" si="5">C71*ROUND(F71, 4)</f>
        <v>0</v>
      </c>
      <c r="H71" s="107">
        <f t="shared" ref="H71:H91" si="6">G71*0.095</f>
        <v>0</v>
      </c>
      <c r="I71" s="107">
        <f t="shared" ref="I71:I91" si="7">+G71+H71</f>
        <v>0</v>
      </c>
      <c r="J71" s="91"/>
    </row>
    <row r="72" spans="1:10" ht="27">
      <c r="A72" s="128">
        <v>67</v>
      </c>
      <c r="B72" s="179" t="s">
        <v>829</v>
      </c>
      <c r="C72" s="10">
        <v>4</v>
      </c>
      <c r="D72" s="10" t="s">
        <v>17</v>
      </c>
      <c r="E72" s="118"/>
      <c r="F72" s="119"/>
      <c r="G72" s="107">
        <f t="shared" si="5"/>
        <v>0</v>
      </c>
      <c r="H72" s="107">
        <f t="shared" si="6"/>
        <v>0</v>
      </c>
      <c r="I72" s="107">
        <f t="shared" si="7"/>
        <v>0</v>
      </c>
      <c r="J72" s="91"/>
    </row>
    <row r="73" spans="1:10" ht="27">
      <c r="A73" s="128">
        <v>68</v>
      </c>
      <c r="B73" s="179" t="s">
        <v>828</v>
      </c>
      <c r="C73" s="10">
        <v>4</v>
      </c>
      <c r="D73" s="10" t="s">
        <v>17</v>
      </c>
      <c r="E73" s="118"/>
      <c r="F73" s="119"/>
      <c r="G73" s="107">
        <f t="shared" si="5"/>
        <v>0</v>
      </c>
      <c r="H73" s="107">
        <f t="shared" si="6"/>
        <v>0</v>
      </c>
      <c r="I73" s="107">
        <f t="shared" si="7"/>
        <v>0</v>
      </c>
      <c r="J73" s="91"/>
    </row>
    <row r="74" spans="1:10" ht="27">
      <c r="A74" s="128">
        <v>69</v>
      </c>
      <c r="B74" s="14" t="s">
        <v>827</v>
      </c>
      <c r="C74" s="10">
        <v>12</v>
      </c>
      <c r="D74" s="10" t="s">
        <v>17</v>
      </c>
      <c r="E74" s="118"/>
      <c r="F74" s="119"/>
      <c r="G74" s="107">
        <f t="shared" si="5"/>
        <v>0</v>
      </c>
      <c r="H74" s="107">
        <f t="shared" si="6"/>
        <v>0</v>
      </c>
      <c r="I74" s="107">
        <f t="shared" si="7"/>
        <v>0</v>
      </c>
      <c r="J74" s="91"/>
    </row>
    <row r="75" spans="1:10" ht="27">
      <c r="A75" s="128">
        <v>70</v>
      </c>
      <c r="B75" s="14" t="s">
        <v>826</v>
      </c>
      <c r="C75" s="10">
        <v>10</v>
      </c>
      <c r="D75" s="10" t="s">
        <v>17</v>
      </c>
      <c r="E75" s="118"/>
      <c r="F75" s="119"/>
      <c r="G75" s="107">
        <f t="shared" si="5"/>
        <v>0</v>
      </c>
      <c r="H75" s="107">
        <f t="shared" si="6"/>
        <v>0</v>
      </c>
      <c r="I75" s="107">
        <f t="shared" si="7"/>
        <v>0</v>
      </c>
      <c r="J75" s="91"/>
    </row>
    <row r="76" spans="1:10" ht="27">
      <c r="A76" s="128">
        <v>71</v>
      </c>
      <c r="B76" s="14" t="s">
        <v>825</v>
      </c>
      <c r="C76" s="10">
        <v>4</v>
      </c>
      <c r="D76" s="10" t="s">
        <v>17</v>
      </c>
      <c r="E76" s="118"/>
      <c r="F76" s="119"/>
      <c r="G76" s="107">
        <f t="shared" si="5"/>
        <v>0</v>
      </c>
      <c r="H76" s="107">
        <f t="shared" si="6"/>
        <v>0</v>
      </c>
      <c r="I76" s="107">
        <f t="shared" si="7"/>
        <v>0</v>
      </c>
      <c r="J76" s="91"/>
    </row>
    <row r="77" spans="1:10" ht="27">
      <c r="A77" s="128">
        <v>72</v>
      </c>
      <c r="B77" s="14" t="s">
        <v>824</v>
      </c>
      <c r="C77" s="10">
        <v>4</v>
      </c>
      <c r="D77" s="10" t="s">
        <v>17</v>
      </c>
      <c r="E77" s="118"/>
      <c r="F77" s="119"/>
      <c r="G77" s="107">
        <f t="shared" si="5"/>
        <v>0</v>
      </c>
      <c r="H77" s="107">
        <f t="shared" si="6"/>
        <v>0</v>
      </c>
      <c r="I77" s="107">
        <f t="shared" si="7"/>
        <v>0</v>
      </c>
      <c r="J77" s="91"/>
    </row>
    <row r="78" spans="1:10" ht="27">
      <c r="A78" s="128">
        <v>73</v>
      </c>
      <c r="B78" s="14" t="s">
        <v>823</v>
      </c>
      <c r="C78" s="10">
        <v>4</v>
      </c>
      <c r="D78" s="10" t="s">
        <v>17</v>
      </c>
      <c r="E78" s="118"/>
      <c r="F78" s="119"/>
      <c r="G78" s="107">
        <f t="shared" si="5"/>
        <v>0</v>
      </c>
      <c r="H78" s="107">
        <f t="shared" si="6"/>
        <v>0</v>
      </c>
      <c r="I78" s="107">
        <f t="shared" si="7"/>
        <v>0</v>
      </c>
      <c r="J78" s="91"/>
    </row>
    <row r="79" spans="1:10" ht="27">
      <c r="A79" s="128">
        <v>74</v>
      </c>
      <c r="B79" s="14" t="s">
        <v>822</v>
      </c>
      <c r="C79" s="10">
        <v>4</v>
      </c>
      <c r="D79" s="10" t="s">
        <v>17</v>
      </c>
      <c r="E79" s="118"/>
      <c r="F79" s="119"/>
      <c r="G79" s="107">
        <f t="shared" si="5"/>
        <v>0</v>
      </c>
      <c r="H79" s="107">
        <f t="shared" si="6"/>
        <v>0</v>
      </c>
      <c r="I79" s="107">
        <f t="shared" si="7"/>
        <v>0</v>
      </c>
      <c r="J79" s="91"/>
    </row>
    <row r="80" spans="1:10" ht="27">
      <c r="A80" s="128">
        <v>75</v>
      </c>
      <c r="B80" s="14" t="s">
        <v>771</v>
      </c>
      <c r="C80" s="10">
        <v>6</v>
      </c>
      <c r="D80" s="10" t="s">
        <v>17</v>
      </c>
      <c r="E80" s="118"/>
      <c r="F80" s="119"/>
      <c r="G80" s="107">
        <f t="shared" si="5"/>
        <v>0</v>
      </c>
      <c r="H80" s="107">
        <f t="shared" si="6"/>
        <v>0</v>
      </c>
      <c r="I80" s="107">
        <f t="shared" si="7"/>
        <v>0</v>
      </c>
      <c r="J80" s="91"/>
    </row>
    <row r="81" spans="1:10" ht="27">
      <c r="A81" s="128">
        <v>76</v>
      </c>
      <c r="B81" s="14" t="s">
        <v>821</v>
      </c>
      <c r="C81" s="10">
        <v>4</v>
      </c>
      <c r="D81" s="10" t="s">
        <v>17</v>
      </c>
      <c r="E81" s="118"/>
      <c r="F81" s="119"/>
      <c r="G81" s="107">
        <f t="shared" si="5"/>
        <v>0</v>
      </c>
      <c r="H81" s="107">
        <f t="shared" si="6"/>
        <v>0</v>
      </c>
      <c r="I81" s="107">
        <f t="shared" si="7"/>
        <v>0</v>
      </c>
      <c r="J81" s="91"/>
    </row>
    <row r="82" spans="1:10" ht="27">
      <c r="A82" s="128">
        <v>77</v>
      </c>
      <c r="B82" s="14" t="s">
        <v>820</v>
      </c>
      <c r="C82" s="10">
        <v>30</v>
      </c>
      <c r="D82" s="10" t="s">
        <v>17</v>
      </c>
      <c r="E82" s="118"/>
      <c r="F82" s="119"/>
      <c r="G82" s="107">
        <f t="shared" si="5"/>
        <v>0</v>
      </c>
      <c r="H82" s="107">
        <f t="shared" si="6"/>
        <v>0</v>
      </c>
      <c r="I82" s="107">
        <f t="shared" si="7"/>
        <v>0</v>
      </c>
      <c r="J82" s="91"/>
    </row>
    <row r="83" spans="1:10" ht="27">
      <c r="A83" s="128">
        <v>78</v>
      </c>
      <c r="B83" s="14" t="s">
        <v>819</v>
      </c>
      <c r="C83" s="10">
        <v>30</v>
      </c>
      <c r="D83" s="10" t="s">
        <v>17</v>
      </c>
      <c r="E83" s="118"/>
      <c r="F83" s="119"/>
      <c r="G83" s="107">
        <f t="shared" si="5"/>
        <v>0</v>
      </c>
      <c r="H83" s="107">
        <f t="shared" si="6"/>
        <v>0</v>
      </c>
      <c r="I83" s="107">
        <f t="shared" si="7"/>
        <v>0</v>
      </c>
      <c r="J83" s="91"/>
    </row>
    <row r="84" spans="1:10">
      <c r="A84" s="128">
        <v>79</v>
      </c>
      <c r="B84" s="14" t="s">
        <v>772</v>
      </c>
      <c r="C84" s="10">
        <v>12</v>
      </c>
      <c r="D84" s="10" t="s">
        <v>17</v>
      </c>
      <c r="E84" s="118"/>
      <c r="F84" s="119"/>
      <c r="G84" s="107">
        <f t="shared" si="5"/>
        <v>0</v>
      </c>
      <c r="H84" s="107">
        <f t="shared" si="6"/>
        <v>0</v>
      </c>
      <c r="I84" s="107">
        <f t="shared" si="7"/>
        <v>0</v>
      </c>
      <c r="J84" s="91"/>
    </row>
    <row r="85" spans="1:10">
      <c r="A85" s="128">
        <v>80</v>
      </c>
      <c r="B85" s="14" t="s">
        <v>773</v>
      </c>
      <c r="C85" s="10">
        <v>12</v>
      </c>
      <c r="D85" s="10" t="s">
        <v>17</v>
      </c>
      <c r="E85" s="118"/>
      <c r="F85" s="119"/>
      <c r="G85" s="107">
        <f t="shared" si="5"/>
        <v>0</v>
      </c>
      <c r="H85" s="107">
        <f t="shared" si="6"/>
        <v>0</v>
      </c>
      <c r="I85" s="107">
        <f t="shared" si="7"/>
        <v>0</v>
      </c>
      <c r="J85" s="91"/>
    </row>
    <row r="86" spans="1:10" ht="27">
      <c r="A86" s="128">
        <v>81</v>
      </c>
      <c r="B86" s="14" t="s">
        <v>818</v>
      </c>
      <c r="C86" s="10">
        <v>20</v>
      </c>
      <c r="D86" s="10" t="s">
        <v>17</v>
      </c>
      <c r="E86" s="118"/>
      <c r="F86" s="119"/>
      <c r="G86" s="107">
        <f t="shared" si="5"/>
        <v>0</v>
      </c>
      <c r="H86" s="107">
        <f t="shared" si="6"/>
        <v>0</v>
      </c>
      <c r="I86" s="107">
        <f t="shared" si="7"/>
        <v>0</v>
      </c>
      <c r="J86" s="91"/>
    </row>
    <row r="87" spans="1:10" ht="40.5">
      <c r="A87" s="128">
        <v>82</v>
      </c>
      <c r="B87" s="14" t="s">
        <v>817</v>
      </c>
      <c r="C87" s="10">
        <v>50</v>
      </c>
      <c r="D87" s="10" t="s">
        <v>17</v>
      </c>
      <c r="E87" s="118"/>
      <c r="F87" s="119"/>
      <c r="G87" s="107">
        <f t="shared" si="5"/>
        <v>0</v>
      </c>
      <c r="H87" s="107">
        <f t="shared" si="6"/>
        <v>0</v>
      </c>
      <c r="I87" s="107">
        <f t="shared" si="7"/>
        <v>0</v>
      </c>
      <c r="J87" s="91"/>
    </row>
    <row r="88" spans="1:10" ht="27">
      <c r="A88" s="128">
        <v>83</v>
      </c>
      <c r="B88" s="14" t="s">
        <v>774</v>
      </c>
      <c r="C88" s="10">
        <v>10</v>
      </c>
      <c r="D88" s="10" t="s">
        <v>17</v>
      </c>
      <c r="E88" s="118"/>
      <c r="F88" s="119"/>
      <c r="G88" s="107">
        <f t="shared" si="5"/>
        <v>0</v>
      </c>
      <c r="H88" s="107">
        <f t="shared" si="6"/>
        <v>0</v>
      </c>
      <c r="I88" s="107">
        <f t="shared" si="7"/>
        <v>0</v>
      </c>
      <c r="J88" s="91"/>
    </row>
    <row r="89" spans="1:10" ht="27">
      <c r="A89" s="128">
        <v>84</v>
      </c>
      <c r="B89" s="14" t="s">
        <v>775</v>
      </c>
      <c r="C89" s="10">
        <v>30</v>
      </c>
      <c r="D89" s="10" t="s">
        <v>17</v>
      </c>
      <c r="E89" s="118"/>
      <c r="F89" s="119"/>
      <c r="G89" s="107">
        <f t="shared" si="5"/>
        <v>0</v>
      </c>
      <c r="H89" s="107">
        <f t="shared" si="6"/>
        <v>0</v>
      </c>
      <c r="I89" s="107">
        <f t="shared" si="7"/>
        <v>0</v>
      </c>
      <c r="J89" s="91"/>
    </row>
    <row r="90" spans="1:10">
      <c r="A90" s="128">
        <v>85</v>
      </c>
      <c r="B90" s="14" t="s">
        <v>776</v>
      </c>
      <c r="C90" s="10">
        <v>20</v>
      </c>
      <c r="D90" s="10" t="s">
        <v>17</v>
      </c>
      <c r="E90" s="118"/>
      <c r="F90" s="119"/>
      <c r="G90" s="107">
        <f t="shared" si="5"/>
        <v>0</v>
      </c>
      <c r="H90" s="107">
        <f t="shared" si="6"/>
        <v>0</v>
      </c>
      <c r="I90" s="107">
        <f t="shared" si="7"/>
        <v>0</v>
      </c>
      <c r="J90" s="91"/>
    </row>
    <row r="91" spans="1:10" ht="27">
      <c r="A91" s="128">
        <v>86</v>
      </c>
      <c r="B91" s="14" t="s">
        <v>777</v>
      </c>
      <c r="C91" s="10">
        <v>50</v>
      </c>
      <c r="D91" s="10" t="s">
        <v>17</v>
      </c>
      <c r="E91" s="118"/>
      <c r="F91" s="119"/>
      <c r="G91" s="107">
        <f t="shared" si="5"/>
        <v>0</v>
      </c>
      <c r="H91" s="107">
        <f t="shared" si="6"/>
        <v>0</v>
      </c>
      <c r="I91" s="107">
        <f t="shared" si="7"/>
        <v>0</v>
      </c>
      <c r="J91" s="91"/>
    </row>
    <row r="92" spans="1:10">
      <c r="A92" s="60"/>
      <c r="B92" s="72" t="s">
        <v>807</v>
      </c>
      <c r="C92" s="73" t="s">
        <v>15</v>
      </c>
      <c r="D92" s="73" t="s">
        <v>15</v>
      </c>
      <c r="E92" s="73" t="s">
        <v>15</v>
      </c>
      <c r="F92" s="73" t="s">
        <v>15</v>
      </c>
      <c r="G92" s="73">
        <f>SUM(G6:G91)</f>
        <v>0</v>
      </c>
      <c r="H92" s="73">
        <f>SUM(H6:H91)</f>
        <v>0</v>
      </c>
      <c r="I92" s="73">
        <f>SUM(I6:I91)</f>
        <v>0</v>
      </c>
      <c r="J92" s="73">
        <f>SUM(J6:J91)</f>
        <v>0</v>
      </c>
    </row>
    <row r="93" spans="1:10">
      <c r="A93" s="196" t="s">
        <v>22</v>
      </c>
      <c r="B93" s="197"/>
      <c r="C93" s="197"/>
      <c r="D93" s="197"/>
      <c r="E93" s="197"/>
      <c r="F93" s="197"/>
      <c r="G93" s="197"/>
      <c r="H93" s="197"/>
      <c r="I93" s="197"/>
    </row>
    <row r="94" spans="1:10">
      <c r="A94" s="20" t="s">
        <v>23</v>
      </c>
      <c r="B94" s="122"/>
      <c r="C94" s="122"/>
      <c r="D94" s="122"/>
      <c r="E94" s="122"/>
      <c r="F94" s="122"/>
      <c r="G94" s="122"/>
      <c r="H94" s="122"/>
      <c r="I94" s="122"/>
    </row>
    <row r="95" spans="1:10">
      <c r="A95" s="196" t="s">
        <v>24</v>
      </c>
      <c r="B95" s="196"/>
      <c r="C95" s="196"/>
      <c r="D95" s="196"/>
      <c r="E95" s="196"/>
      <c r="F95" s="196"/>
      <c r="G95" s="196"/>
      <c r="H95" s="196"/>
      <c r="I95" s="196"/>
    </row>
    <row r="96" spans="1:10" ht="36" customHeight="1">
      <c r="A96" s="196" t="s">
        <v>25</v>
      </c>
      <c r="B96" s="196"/>
      <c r="C96" s="196"/>
      <c r="D96" s="196"/>
      <c r="E96" s="196"/>
      <c r="F96" s="196"/>
      <c r="G96" s="196"/>
      <c r="H96" s="196"/>
      <c r="I96" s="196"/>
    </row>
    <row r="97" spans="1:9">
      <c r="A97" s="20" t="s">
        <v>26</v>
      </c>
      <c r="B97" s="21"/>
      <c r="C97" s="21"/>
      <c r="D97" s="21"/>
      <c r="E97" s="21"/>
      <c r="F97" s="21"/>
      <c r="G97" s="21"/>
      <c r="H97" s="21"/>
      <c r="I97" s="21"/>
    </row>
    <row r="98" spans="1:9">
      <c r="A98" s="20" t="s">
        <v>27</v>
      </c>
      <c r="B98" s="21"/>
      <c r="C98" s="21"/>
      <c r="D98" s="21"/>
      <c r="E98" s="21"/>
      <c r="F98" s="21"/>
      <c r="G98" s="21"/>
      <c r="H98" s="21"/>
      <c r="I98" s="21"/>
    </row>
    <row r="99" spans="1:9" ht="33" customHeight="1">
      <c r="A99" s="196" t="s">
        <v>28</v>
      </c>
      <c r="B99" s="197"/>
      <c r="C99" s="197"/>
      <c r="D99" s="197"/>
      <c r="E99" s="197"/>
      <c r="F99" s="197"/>
      <c r="G99" s="197"/>
      <c r="H99" s="197"/>
      <c r="I99" s="197"/>
    </row>
    <row r="100" spans="1:9">
      <c r="A100" s="196" t="s">
        <v>29</v>
      </c>
      <c r="B100" s="196"/>
      <c r="C100" s="196"/>
      <c r="D100" s="196"/>
      <c r="E100" s="196"/>
      <c r="F100" s="196"/>
      <c r="G100" s="196"/>
      <c r="H100" s="196"/>
      <c r="I100" s="196"/>
    </row>
    <row r="101" spans="1:9" ht="15">
      <c r="A101" s="22" t="s">
        <v>30</v>
      </c>
      <c r="B101" s="23"/>
      <c r="C101" s="22"/>
      <c r="D101" s="22"/>
      <c r="E101" s="22"/>
      <c r="F101" s="22"/>
      <c r="G101" s="22"/>
      <c r="H101" s="22"/>
      <c r="I101" s="22"/>
    </row>
  </sheetData>
  <mergeCells count="10">
    <mergeCell ref="A95:I95"/>
    <mergeCell ref="A96:I96"/>
    <mergeCell ref="A99:I99"/>
    <mergeCell ref="A100:I100"/>
    <mergeCell ref="F1:J1"/>
    <mergeCell ref="A1:C1"/>
    <mergeCell ref="A2:E2"/>
    <mergeCell ref="F2:I2"/>
    <mergeCell ref="A5:I5"/>
    <mergeCell ref="A93:I93"/>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91" xr:uid="{00000000-0002-0000-0C00-000000000000}">
      <formula1>1</formula1>
    </dataValidation>
  </dataValidation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8"/>
  <sheetViews>
    <sheetView tabSelected="1" workbookViewId="0">
      <selection activeCell="P16" sqref="P16"/>
    </sheetView>
  </sheetViews>
  <sheetFormatPr defaultRowHeight="14.25"/>
  <cols>
    <col min="2" max="2" width="23.875"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row>
    <row r="3" spans="1:10" ht="67.5">
      <c r="A3" s="4" t="s">
        <v>1</v>
      </c>
      <c r="B3" s="4" t="s">
        <v>2</v>
      </c>
      <c r="C3" s="5" t="s">
        <v>3</v>
      </c>
      <c r="D3" s="5" t="s">
        <v>4</v>
      </c>
      <c r="E3" s="6" t="s">
        <v>5</v>
      </c>
      <c r="F3" s="6" t="s">
        <v>6</v>
      </c>
      <c r="G3" s="6" t="s">
        <v>7</v>
      </c>
      <c r="H3" s="6" t="s">
        <v>8</v>
      </c>
      <c r="I3" s="6" t="s">
        <v>9</v>
      </c>
      <c r="J3" s="26" t="s">
        <v>10</v>
      </c>
    </row>
    <row r="4" spans="1:10" ht="22.5">
      <c r="A4" s="7">
        <v>1</v>
      </c>
      <c r="B4" s="7">
        <v>2</v>
      </c>
      <c r="C4" s="8">
        <v>3</v>
      </c>
      <c r="D4" s="8">
        <v>4</v>
      </c>
      <c r="E4" s="8">
        <v>5</v>
      </c>
      <c r="F4" s="8">
        <v>6</v>
      </c>
      <c r="G4" s="9" t="s">
        <v>11</v>
      </c>
      <c r="H4" s="8" t="s">
        <v>12</v>
      </c>
      <c r="I4" s="9" t="s">
        <v>13</v>
      </c>
      <c r="J4" s="28">
        <v>10</v>
      </c>
    </row>
    <row r="5" spans="1:10" ht="14.25" customHeight="1">
      <c r="A5" s="199" t="s">
        <v>808</v>
      </c>
      <c r="B5" s="199"/>
      <c r="C5" s="199"/>
      <c r="D5" s="199"/>
      <c r="E5" s="199"/>
      <c r="F5" s="199"/>
      <c r="G5" s="199"/>
      <c r="H5" s="199"/>
      <c r="I5" s="199"/>
      <c r="J5" s="120"/>
    </row>
    <row r="6" spans="1:10">
      <c r="A6" s="128">
        <v>1</v>
      </c>
      <c r="B6" s="127" t="s">
        <v>814</v>
      </c>
      <c r="C6" s="126">
        <v>50</v>
      </c>
      <c r="D6" s="10" t="s">
        <v>17</v>
      </c>
      <c r="E6" s="118"/>
      <c r="F6" s="119"/>
      <c r="G6" s="107">
        <f>C6*ROUND(F6, 4)</f>
        <v>0</v>
      </c>
      <c r="H6" s="107">
        <f t="shared" ref="H6" si="0">G6*0.095</f>
        <v>0</v>
      </c>
      <c r="I6" s="107">
        <f t="shared" ref="I6" si="1">+G6+H6</f>
        <v>0</v>
      </c>
      <c r="J6" s="112" t="s">
        <v>15</v>
      </c>
    </row>
    <row r="7" spans="1:10">
      <c r="A7" s="128">
        <v>2</v>
      </c>
      <c r="B7" s="127" t="s">
        <v>815</v>
      </c>
      <c r="C7" s="126">
        <v>50</v>
      </c>
      <c r="D7" s="10" t="s">
        <v>17</v>
      </c>
      <c r="E7" s="118"/>
      <c r="F7" s="119"/>
      <c r="G7" s="107">
        <f t="shared" ref="G7:G8" si="2">C7*ROUND(F7, 4)</f>
        <v>0</v>
      </c>
      <c r="H7" s="107">
        <f t="shared" ref="H7:H8" si="3">G7*0.095</f>
        <v>0</v>
      </c>
      <c r="I7" s="107">
        <f t="shared" ref="I7:I8" si="4">+G7+H7</f>
        <v>0</v>
      </c>
      <c r="J7" s="112" t="s">
        <v>15</v>
      </c>
    </row>
    <row r="8" spans="1:10">
      <c r="A8" s="128">
        <v>3</v>
      </c>
      <c r="B8" s="127" t="s">
        <v>816</v>
      </c>
      <c r="C8" s="126">
        <v>50</v>
      </c>
      <c r="D8" s="10" t="s">
        <v>17</v>
      </c>
      <c r="E8" s="118"/>
      <c r="F8" s="119"/>
      <c r="G8" s="107">
        <f t="shared" si="2"/>
        <v>0</v>
      </c>
      <c r="H8" s="107">
        <f t="shared" si="3"/>
        <v>0</v>
      </c>
      <c r="I8" s="107">
        <f t="shared" si="4"/>
        <v>0</v>
      </c>
      <c r="J8" s="112" t="s">
        <v>15</v>
      </c>
    </row>
    <row r="9" spans="1:10">
      <c r="A9" s="60"/>
      <c r="B9" s="72" t="s">
        <v>809</v>
      </c>
      <c r="C9" s="73" t="s">
        <v>15</v>
      </c>
      <c r="D9" s="73" t="s">
        <v>15</v>
      </c>
      <c r="E9" s="73" t="s">
        <v>15</v>
      </c>
      <c r="F9" s="73" t="s">
        <v>15</v>
      </c>
      <c r="G9" s="73">
        <f>SUM(G6:G8)</f>
        <v>0</v>
      </c>
      <c r="H9" s="73">
        <f>SUM(H6:H8)</f>
        <v>0</v>
      </c>
      <c r="I9" s="73">
        <f>SUM(I6:I8)</f>
        <v>0</v>
      </c>
      <c r="J9" s="73">
        <f>SUM(J6:J8)</f>
        <v>0</v>
      </c>
    </row>
    <row r="10" spans="1:10">
      <c r="A10" s="196" t="s">
        <v>22</v>
      </c>
      <c r="B10" s="197"/>
      <c r="C10" s="197"/>
      <c r="D10" s="197"/>
      <c r="E10" s="197"/>
      <c r="F10" s="197"/>
      <c r="G10" s="197"/>
      <c r="H10" s="197"/>
      <c r="I10" s="197"/>
    </row>
    <row r="11" spans="1:10">
      <c r="A11" s="20" t="s">
        <v>23</v>
      </c>
      <c r="B11" s="3"/>
      <c r="C11" s="3"/>
      <c r="D11" s="3"/>
      <c r="E11" s="3"/>
      <c r="F11" s="3"/>
      <c r="G11" s="3"/>
      <c r="H11" s="3"/>
      <c r="I11" s="3"/>
    </row>
    <row r="12" spans="1:10">
      <c r="A12" s="196" t="s">
        <v>24</v>
      </c>
      <c r="B12" s="196"/>
      <c r="C12" s="196"/>
      <c r="D12" s="196"/>
      <c r="E12" s="196"/>
      <c r="F12" s="196"/>
      <c r="G12" s="196"/>
      <c r="H12" s="196"/>
      <c r="I12" s="196"/>
    </row>
    <row r="13" spans="1:10" ht="36" customHeight="1">
      <c r="A13" s="196" t="s">
        <v>25</v>
      </c>
      <c r="B13" s="196"/>
      <c r="C13" s="196"/>
      <c r="D13" s="196"/>
      <c r="E13" s="196"/>
      <c r="F13" s="196"/>
      <c r="G13" s="196"/>
      <c r="H13" s="196"/>
      <c r="I13" s="196"/>
    </row>
    <row r="14" spans="1:10">
      <c r="A14" s="20" t="s">
        <v>26</v>
      </c>
      <c r="B14" s="21"/>
      <c r="C14" s="21"/>
      <c r="D14" s="21"/>
      <c r="E14" s="21"/>
      <c r="F14" s="21"/>
      <c r="G14" s="21"/>
      <c r="H14" s="21"/>
      <c r="I14" s="21"/>
    </row>
    <row r="15" spans="1:10">
      <c r="A15" s="20" t="s">
        <v>27</v>
      </c>
      <c r="B15" s="21"/>
      <c r="C15" s="21"/>
      <c r="D15" s="21"/>
      <c r="E15" s="21"/>
      <c r="F15" s="21"/>
      <c r="G15" s="21"/>
      <c r="H15" s="21"/>
      <c r="I15" s="21"/>
    </row>
    <row r="16" spans="1:10" ht="33" customHeight="1">
      <c r="A16" s="196" t="s">
        <v>28</v>
      </c>
      <c r="B16" s="197"/>
      <c r="C16" s="197"/>
      <c r="D16" s="197"/>
      <c r="E16" s="197"/>
      <c r="F16" s="197"/>
      <c r="G16" s="197"/>
      <c r="H16" s="197"/>
      <c r="I16" s="197"/>
    </row>
    <row r="17" spans="1:9">
      <c r="A17" s="196" t="s">
        <v>29</v>
      </c>
      <c r="B17" s="196"/>
      <c r="C17" s="196"/>
      <c r="D17" s="196"/>
      <c r="E17" s="196"/>
      <c r="F17" s="196"/>
      <c r="G17" s="196"/>
      <c r="H17" s="196"/>
      <c r="I17" s="196"/>
    </row>
    <row r="18" spans="1:9" ht="15">
      <c r="A18" s="22" t="s">
        <v>30</v>
      </c>
      <c r="B18" s="23"/>
      <c r="C18" s="22"/>
      <c r="D18" s="22"/>
      <c r="E18" s="22"/>
      <c r="F18" s="22"/>
      <c r="G18" s="22"/>
      <c r="H18" s="22"/>
      <c r="I18" s="22"/>
    </row>
  </sheetData>
  <mergeCells count="10">
    <mergeCell ref="A1:C1"/>
    <mergeCell ref="A2:E2"/>
    <mergeCell ref="F2:I2"/>
    <mergeCell ref="A5:I5"/>
    <mergeCell ref="F1:J1"/>
    <mergeCell ref="A10:I10"/>
    <mergeCell ref="A12:I12"/>
    <mergeCell ref="A13:I13"/>
    <mergeCell ref="A16:I16"/>
    <mergeCell ref="A17:I17"/>
  </mergeCells>
  <dataValidations count="1">
    <dataValidation operator="equal" allowBlank="1" showInputMessage="1" showErrorMessage="1" sqref="J6:J8" xr:uid="{00000000-0002-0000-0D00-000000000000}"/>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1"/>
  <sheetViews>
    <sheetView topLeftCell="A49" zoomScaleNormal="100" workbookViewId="0">
      <selection activeCell="P10" sqref="P10"/>
    </sheetView>
  </sheetViews>
  <sheetFormatPr defaultRowHeight="14.25"/>
  <cols>
    <col min="1" max="1" width="6.5" customWidth="1"/>
    <col min="2" max="2" width="32.25" customWidth="1"/>
    <col min="3" max="3" width="6.625" customWidth="1"/>
    <col min="4" max="4" width="6.375" customWidth="1"/>
    <col min="5" max="5" width="11.25" customWidth="1"/>
    <col min="6" max="6" width="11"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c r="J2" s="190"/>
    </row>
    <row r="3" spans="1:10" ht="45">
      <c r="A3" s="4" t="s">
        <v>1</v>
      </c>
      <c r="B3" s="4" t="s">
        <v>2</v>
      </c>
      <c r="C3" s="5" t="s">
        <v>3</v>
      </c>
      <c r="D3" s="5" t="s">
        <v>4</v>
      </c>
      <c r="E3" s="6" t="s">
        <v>5</v>
      </c>
      <c r="F3" s="6" t="s">
        <v>6</v>
      </c>
      <c r="G3" s="6" t="s">
        <v>7</v>
      </c>
      <c r="H3" s="6" t="s">
        <v>8</v>
      </c>
      <c r="I3" s="6" t="s">
        <v>9</v>
      </c>
      <c r="J3" s="32" t="s">
        <v>10</v>
      </c>
    </row>
    <row r="4" spans="1:10" ht="22.5">
      <c r="A4" s="7">
        <v>1</v>
      </c>
      <c r="B4" s="7">
        <v>2</v>
      </c>
      <c r="C4" s="8">
        <v>3</v>
      </c>
      <c r="D4" s="8">
        <v>4</v>
      </c>
      <c r="E4" s="8">
        <v>5</v>
      </c>
      <c r="F4" s="8">
        <v>6</v>
      </c>
      <c r="G4" s="9" t="s">
        <v>11</v>
      </c>
      <c r="H4" s="8" t="s">
        <v>12</v>
      </c>
      <c r="I4" s="9" t="s">
        <v>13</v>
      </c>
      <c r="J4" s="33">
        <v>10</v>
      </c>
    </row>
    <row r="5" spans="1:10">
      <c r="A5" s="191" t="s">
        <v>181</v>
      </c>
      <c r="B5" s="192"/>
      <c r="C5" s="192"/>
      <c r="D5" s="192"/>
      <c r="E5" s="192"/>
      <c r="F5" s="192"/>
      <c r="G5" s="192"/>
      <c r="H5" s="192"/>
      <c r="I5" s="192"/>
      <c r="J5" s="192"/>
    </row>
    <row r="6" spans="1:10" ht="27">
      <c r="A6" s="10">
        <v>1</v>
      </c>
      <c r="B6" s="14" t="s">
        <v>182</v>
      </c>
      <c r="C6" s="126">
        <v>1000</v>
      </c>
      <c r="D6" s="10" t="s">
        <v>17</v>
      </c>
      <c r="E6" s="16" t="s">
        <v>15</v>
      </c>
      <c r="F6" s="88"/>
      <c r="G6" s="84">
        <f t="shared" ref="G6" si="0">C6*ROUND(F6, 4)</f>
        <v>0</v>
      </c>
      <c r="H6" s="84">
        <f t="shared" ref="H6:H20" si="1">G6*0.095</f>
        <v>0</v>
      </c>
      <c r="I6" s="84">
        <f t="shared" ref="I6:I20" si="2">G6+H6</f>
        <v>0</v>
      </c>
      <c r="J6" s="184"/>
    </row>
    <row r="7" spans="1:10" ht="54">
      <c r="A7" s="10">
        <v>2</v>
      </c>
      <c r="B7" s="14" t="s">
        <v>183</v>
      </c>
      <c r="C7" s="126">
        <v>1000</v>
      </c>
      <c r="D7" s="10" t="s">
        <v>17</v>
      </c>
      <c r="E7" s="16" t="s">
        <v>15</v>
      </c>
      <c r="F7" s="88"/>
      <c r="G7" s="84">
        <f t="shared" ref="G7:G17" si="3">C7*ROUND(F7, 4)</f>
        <v>0</v>
      </c>
      <c r="H7" s="84">
        <f t="shared" ref="H7:H17" si="4">G7*0.095</f>
        <v>0</v>
      </c>
      <c r="I7" s="84">
        <f t="shared" ref="I7:I17" si="5">G7+H7</f>
        <v>0</v>
      </c>
      <c r="J7" s="184"/>
    </row>
    <row r="8" spans="1:10" ht="27">
      <c r="A8" s="10">
        <v>3</v>
      </c>
      <c r="B8" s="14" t="s">
        <v>184</v>
      </c>
      <c r="C8" s="126">
        <v>1400</v>
      </c>
      <c r="D8" s="10" t="s">
        <v>17</v>
      </c>
      <c r="E8" s="16" t="s">
        <v>15</v>
      </c>
      <c r="F8" s="88"/>
      <c r="G8" s="84">
        <f t="shared" si="3"/>
        <v>0</v>
      </c>
      <c r="H8" s="84">
        <f t="shared" si="4"/>
        <v>0</v>
      </c>
      <c r="I8" s="84">
        <f t="shared" si="5"/>
        <v>0</v>
      </c>
      <c r="J8" s="184"/>
    </row>
    <row r="9" spans="1:10" ht="40.5">
      <c r="A9" s="10">
        <v>4</v>
      </c>
      <c r="B9" s="14" t="s">
        <v>185</v>
      </c>
      <c r="C9" s="126">
        <v>2400</v>
      </c>
      <c r="D9" s="10" t="s">
        <v>17</v>
      </c>
      <c r="E9" s="117"/>
      <c r="F9" s="88"/>
      <c r="G9" s="84">
        <f t="shared" si="3"/>
        <v>0</v>
      </c>
      <c r="H9" s="84">
        <f t="shared" si="4"/>
        <v>0</v>
      </c>
      <c r="I9" s="84">
        <f t="shared" si="5"/>
        <v>0</v>
      </c>
      <c r="J9" s="184"/>
    </row>
    <row r="10" spans="1:10" ht="27">
      <c r="A10" s="10">
        <v>5</v>
      </c>
      <c r="B10" s="14" t="s">
        <v>186</v>
      </c>
      <c r="C10" s="126">
        <v>1000</v>
      </c>
      <c r="D10" s="10" t="s">
        <v>17</v>
      </c>
      <c r="E10" s="117"/>
      <c r="F10" s="88"/>
      <c r="G10" s="84">
        <f t="shared" si="3"/>
        <v>0</v>
      </c>
      <c r="H10" s="84">
        <f t="shared" si="4"/>
        <v>0</v>
      </c>
      <c r="I10" s="84">
        <f t="shared" si="5"/>
        <v>0</v>
      </c>
      <c r="J10" s="184"/>
    </row>
    <row r="11" spans="1:10" ht="27">
      <c r="A11" s="10">
        <v>6</v>
      </c>
      <c r="B11" s="14" t="s">
        <v>187</v>
      </c>
      <c r="C11" s="126">
        <v>600</v>
      </c>
      <c r="D11" s="10" t="s">
        <v>17</v>
      </c>
      <c r="E11" s="117"/>
      <c r="F11" s="88"/>
      <c r="G11" s="84">
        <f t="shared" si="3"/>
        <v>0</v>
      </c>
      <c r="H11" s="84">
        <f t="shared" si="4"/>
        <v>0</v>
      </c>
      <c r="I11" s="84">
        <f t="shared" si="5"/>
        <v>0</v>
      </c>
      <c r="J11" s="184"/>
    </row>
    <row r="12" spans="1:10" ht="27">
      <c r="A12" s="10">
        <v>7</v>
      </c>
      <c r="B12" s="82" t="s">
        <v>188</v>
      </c>
      <c r="C12" s="126">
        <v>400</v>
      </c>
      <c r="D12" s="10" t="s">
        <v>17</v>
      </c>
      <c r="E12" s="117"/>
      <c r="F12" s="88"/>
      <c r="G12" s="84">
        <f t="shared" si="3"/>
        <v>0</v>
      </c>
      <c r="H12" s="84">
        <f t="shared" si="4"/>
        <v>0</v>
      </c>
      <c r="I12" s="84">
        <f t="shared" si="5"/>
        <v>0</v>
      </c>
      <c r="J12" s="184"/>
    </row>
    <row r="13" spans="1:10" ht="27">
      <c r="A13" s="10">
        <v>8</v>
      </c>
      <c r="B13" s="82" t="s">
        <v>189</v>
      </c>
      <c r="C13" s="126">
        <v>300</v>
      </c>
      <c r="D13" s="10" t="s">
        <v>17</v>
      </c>
      <c r="E13" s="117"/>
      <c r="F13" s="88"/>
      <c r="G13" s="84">
        <f t="shared" si="3"/>
        <v>0</v>
      </c>
      <c r="H13" s="84">
        <f t="shared" si="4"/>
        <v>0</v>
      </c>
      <c r="I13" s="84">
        <f t="shared" si="5"/>
        <v>0</v>
      </c>
      <c r="J13" s="184"/>
    </row>
    <row r="14" spans="1:10" ht="27">
      <c r="A14" s="10">
        <v>9</v>
      </c>
      <c r="B14" s="82" t="s">
        <v>190</v>
      </c>
      <c r="C14" s="126">
        <v>300</v>
      </c>
      <c r="D14" s="10" t="s">
        <v>17</v>
      </c>
      <c r="E14" s="117"/>
      <c r="F14" s="88"/>
      <c r="G14" s="84">
        <f t="shared" si="3"/>
        <v>0</v>
      </c>
      <c r="H14" s="84">
        <f t="shared" si="4"/>
        <v>0</v>
      </c>
      <c r="I14" s="84">
        <f t="shared" si="5"/>
        <v>0</v>
      </c>
      <c r="J14" s="184"/>
    </row>
    <row r="15" spans="1:10">
      <c r="A15" s="10">
        <v>10</v>
      </c>
      <c r="B15" s="82" t="s">
        <v>191</v>
      </c>
      <c r="C15" s="126">
        <v>400</v>
      </c>
      <c r="D15" s="10" t="s">
        <v>17</v>
      </c>
      <c r="E15" s="117"/>
      <c r="F15" s="88"/>
      <c r="G15" s="84">
        <f t="shared" si="3"/>
        <v>0</v>
      </c>
      <c r="H15" s="84">
        <f t="shared" si="4"/>
        <v>0</v>
      </c>
      <c r="I15" s="84">
        <f t="shared" si="5"/>
        <v>0</v>
      </c>
      <c r="J15" s="184"/>
    </row>
    <row r="16" spans="1:10" ht="27">
      <c r="A16" s="10">
        <v>11</v>
      </c>
      <c r="B16" s="82" t="s">
        <v>192</v>
      </c>
      <c r="C16" s="126">
        <v>400</v>
      </c>
      <c r="D16" s="10" t="s">
        <v>17</v>
      </c>
      <c r="E16" s="117"/>
      <c r="F16" s="88"/>
      <c r="G16" s="84">
        <f t="shared" si="3"/>
        <v>0</v>
      </c>
      <c r="H16" s="84">
        <f t="shared" si="4"/>
        <v>0</v>
      </c>
      <c r="I16" s="84">
        <f t="shared" si="5"/>
        <v>0</v>
      </c>
      <c r="J16" s="184"/>
    </row>
    <row r="17" spans="1:10" ht="27">
      <c r="A17" s="10">
        <v>12</v>
      </c>
      <c r="B17" s="82" t="s">
        <v>193</v>
      </c>
      <c r="C17" s="126">
        <v>400</v>
      </c>
      <c r="D17" s="10" t="s">
        <v>17</v>
      </c>
      <c r="E17" s="117"/>
      <c r="F17" s="88"/>
      <c r="G17" s="84">
        <f t="shared" si="3"/>
        <v>0</v>
      </c>
      <c r="H17" s="84">
        <f t="shared" si="4"/>
        <v>0</v>
      </c>
      <c r="I17" s="84">
        <f t="shared" si="5"/>
        <v>0</v>
      </c>
      <c r="J17" s="184"/>
    </row>
    <row r="18" spans="1:10">
      <c r="A18" s="14"/>
      <c r="B18" s="15" t="s">
        <v>203</v>
      </c>
      <c r="C18" s="16" t="s">
        <v>15</v>
      </c>
      <c r="D18" s="16" t="s">
        <v>15</v>
      </c>
      <c r="E18" s="16" t="s">
        <v>15</v>
      </c>
      <c r="F18" s="17" t="s">
        <v>15</v>
      </c>
      <c r="G18" s="85">
        <f>SUM(G6:G17)</f>
        <v>0</v>
      </c>
      <c r="H18" s="85">
        <f>SUM(H6:H17)</f>
        <v>0</v>
      </c>
      <c r="I18" s="85">
        <f>SUM(I6:I17)</f>
        <v>0</v>
      </c>
      <c r="J18" s="86">
        <f>SUM(J6:J15)</f>
        <v>0</v>
      </c>
    </row>
    <row r="19" spans="1:10">
      <c r="A19" s="191" t="s">
        <v>194</v>
      </c>
      <c r="B19" s="192"/>
      <c r="C19" s="192"/>
      <c r="D19" s="192"/>
      <c r="E19" s="192"/>
      <c r="F19" s="192"/>
      <c r="G19" s="192"/>
      <c r="H19" s="192"/>
      <c r="I19" s="192"/>
      <c r="J19" s="192"/>
    </row>
    <row r="20" spans="1:10" ht="40.5">
      <c r="A20" s="10">
        <v>1</v>
      </c>
      <c r="B20" s="14" t="s">
        <v>195</v>
      </c>
      <c r="C20" s="126">
        <v>500</v>
      </c>
      <c r="D20" s="10" t="s">
        <v>17</v>
      </c>
      <c r="E20" s="34" t="s">
        <v>15</v>
      </c>
      <c r="F20" s="88"/>
      <c r="G20" s="84">
        <f t="shared" ref="G20" si="6">C20*ROUND(F20, 4)</f>
        <v>0</v>
      </c>
      <c r="H20" s="84">
        <f t="shared" si="1"/>
        <v>0</v>
      </c>
      <c r="I20" s="84">
        <f t="shared" si="2"/>
        <v>0</v>
      </c>
      <c r="J20" s="93" t="s">
        <v>15</v>
      </c>
    </row>
    <row r="21" spans="1:10" ht="54">
      <c r="A21" s="10">
        <v>2</v>
      </c>
      <c r="B21" s="14" t="s">
        <v>196</v>
      </c>
      <c r="C21" s="126">
        <v>300</v>
      </c>
      <c r="D21" s="10" t="s">
        <v>17</v>
      </c>
      <c r="E21" s="34" t="s">
        <v>15</v>
      </c>
      <c r="F21" s="88"/>
      <c r="G21" s="84">
        <f t="shared" ref="G21:G27" si="7">C21*ROUND(F21, 4)</f>
        <v>0</v>
      </c>
      <c r="H21" s="84">
        <f t="shared" ref="H21:H27" si="8">G21*0.095</f>
        <v>0</v>
      </c>
      <c r="I21" s="84">
        <f t="shared" ref="I21:I27" si="9">G21+H21</f>
        <v>0</v>
      </c>
      <c r="J21" s="93" t="s">
        <v>15</v>
      </c>
    </row>
    <row r="22" spans="1:10" ht="40.5">
      <c r="A22" s="10">
        <v>3</v>
      </c>
      <c r="B22" s="14" t="s">
        <v>197</v>
      </c>
      <c r="C22" s="126">
        <v>1000</v>
      </c>
      <c r="D22" s="10" t="s">
        <v>17</v>
      </c>
      <c r="E22" s="34" t="s">
        <v>15</v>
      </c>
      <c r="F22" s="88"/>
      <c r="G22" s="84">
        <f t="shared" si="7"/>
        <v>0</v>
      </c>
      <c r="H22" s="84">
        <f t="shared" si="8"/>
        <v>0</v>
      </c>
      <c r="I22" s="84">
        <f t="shared" si="9"/>
        <v>0</v>
      </c>
      <c r="J22" s="93" t="s">
        <v>15</v>
      </c>
    </row>
    <row r="23" spans="1:10" ht="27">
      <c r="A23" s="10">
        <v>4</v>
      </c>
      <c r="B23" s="14" t="s">
        <v>198</v>
      </c>
      <c r="C23" s="126">
        <v>2000</v>
      </c>
      <c r="D23" s="10" t="s">
        <v>17</v>
      </c>
      <c r="E23" s="34" t="s">
        <v>15</v>
      </c>
      <c r="F23" s="88"/>
      <c r="G23" s="84">
        <f t="shared" si="7"/>
        <v>0</v>
      </c>
      <c r="H23" s="84">
        <f t="shared" si="8"/>
        <v>0</v>
      </c>
      <c r="I23" s="84">
        <f t="shared" si="9"/>
        <v>0</v>
      </c>
      <c r="J23" s="93" t="s">
        <v>15</v>
      </c>
    </row>
    <row r="24" spans="1:10" ht="27">
      <c r="A24" s="10">
        <v>5</v>
      </c>
      <c r="B24" s="14" t="s">
        <v>199</v>
      </c>
      <c r="C24" s="126">
        <v>1500</v>
      </c>
      <c r="D24" s="10" t="s">
        <v>17</v>
      </c>
      <c r="E24" s="34" t="s">
        <v>15</v>
      </c>
      <c r="F24" s="88"/>
      <c r="G24" s="84">
        <f t="shared" si="7"/>
        <v>0</v>
      </c>
      <c r="H24" s="84">
        <f t="shared" si="8"/>
        <v>0</v>
      </c>
      <c r="I24" s="84">
        <f t="shared" si="9"/>
        <v>0</v>
      </c>
      <c r="J24" s="93" t="s">
        <v>15</v>
      </c>
    </row>
    <row r="25" spans="1:10" ht="27">
      <c r="A25" s="10">
        <v>6</v>
      </c>
      <c r="B25" s="14" t="s">
        <v>200</v>
      </c>
      <c r="C25" s="126">
        <v>3000</v>
      </c>
      <c r="D25" s="10" t="s">
        <v>17</v>
      </c>
      <c r="E25" s="34" t="s">
        <v>15</v>
      </c>
      <c r="F25" s="88"/>
      <c r="G25" s="84">
        <f t="shared" si="7"/>
        <v>0</v>
      </c>
      <c r="H25" s="84">
        <f t="shared" si="8"/>
        <v>0</v>
      </c>
      <c r="I25" s="84">
        <f t="shared" si="9"/>
        <v>0</v>
      </c>
      <c r="J25" s="93" t="s">
        <v>15</v>
      </c>
    </row>
    <row r="26" spans="1:10" ht="40.5">
      <c r="A26" s="10">
        <v>7</v>
      </c>
      <c r="B26" s="14" t="s">
        <v>201</v>
      </c>
      <c r="C26" s="126">
        <v>2000</v>
      </c>
      <c r="D26" s="10" t="s">
        <v>17</v>
      </c>
      <c r="E26" s="182"/>
      <c r="F26" s="88"/>
      <c r="G26" s="84">
        <f t="shared" si="7"/>
        <v>0</v>
      </c>
      <c r="H26" s="84">
        <f t="shared" si="8"/>
        <v>0</v>
      </c>
      <c r="I26" s="84">
        <f t="shared" si="9"/>
        <v>0</v>
      </c>
      <c r="J26" s="93" t="s">
        <v>15</v>
      </c>
    </row>
    <row r="27" spans="1:10">
      <c r="A27" s="10">
        <v>8</v>
      </c>
      <c r="B27" s="14" t="s">
        <v>202</v>
      </c>
      <c r="C27" s="126">
        <v>300</v>
      </c>
      <c r="D27" s="10" t="s">
        <v>17</v>
      </c>
      <c r="E27" s="34" t="s">
        <v>15</v>
      </c>
      <c r="F27" s="88"/>
      <c r="G27" s="84">
        <f t="shared" si="7"/>
        <v>0</v>
      </c>
      <c r="H27" s="84">
        <f t="shared" si="8"/>
        <v>0</v>
      </c>
      <c r="I27" s="84">
        <f t="shared" si="9"/>
        <v>0</v>
      </c>
      <c r="J27" s="93" t="s">
        <v>15</v>
      </c>
    </row>
    <row r="28" spans="1:10">
      <c r="A28" s="14"/>
      <c r="B28" s="15" t="s">
        <v>107</v>
      </c>
      <c r="C28" s="16" t="s">
        <v>15</v>
      </c>
      <c r="D28" s="16" t="s">
        <v>15</v>
      </c>
      <c r="E28" s="16" t="s">
        <v>15</v>
      </c>
      <c r="F28" s="17" t="s">
        <v>15</v>
      </c>
      <c r="G28" s="85">
        <f>SUM(G20:G27)</f>
        <v>0</v>
      </c>
      <c r="H28" s="85">
        <f>SUM(H20:H27)</f>
        <v>0</v>
      </c>
      <c r="I28" s="85">
        <f>SUM(I20:I27)</f>
        <v>0</v>
      </c>
      <c r="J28" s="86">
        <f>SUM(J20:J27)</f>
        <v>0</v>
      </c>
    </row>
    <row r="29" spans="1:10">
      <c r="A29" s="185" t="s">
        <v>204</v>
      </c>
      <c r="B29" s="186"/>
      <c r="C29" s="186"/>
      <c r="D29" s="186"/>
      <c r="E29" s="186"/>
      <c r="F29" s="186"/>
      <c r="G29" s="186"/>
      <c r="H29" s="186"/>
      <c r="I29" s="186"/>
      <c r="J29" s="186"/>
    </row>
    <row r="30" spans="1:10" ht="40.5">
      <c r="A30" s="10">
        <v>1</v>
      </c>
      <c r="B30" s="14" t="s">
        <v>205</v>
      </c>
      <c r="C30" s="126">
        <v>1000</v>
      </c>
      <c r="D30" s="10" t="s">
        <v>17</v>
      </c>
      <c r="E30" s="16" t="s">
        <v>15</v>
      </c>
      <c r="F30" s="88"/>
      <c r="G30" s="84">
        <f t="shared" ref="G30" si="10">C30*ROUND(F30, 4)</f>
        <v>0</v>
      </c>
      <c r="H30" s="84">
        <f t="shared" ref="H30" si="11">G30*0.095</f>
        <v>0</v>
      </c>
      <c r="I30" s="84">
        <f t="shared" ref="I30" si="12">G30+H30</f>
        <v>0</v>
      </c>
      <c r="J30" s="93" t="s">
        <v>15</v>
      </c>
    </row>
    <row r="31" spans="1:10" ht="27">
      <c r="A31" s="10">
        <v>2</v>
      </c>
      <c r="B31" s="14" t="s">
        <v>206</v>
      </c>
      <c r="C31" s="126">
        <v>1000</v>
      </c>
      <c r="D31" s="10" t="s">
        <v>17</v>
      </c>
      <c r="E31" s="16" t="s">
        <v>15</v>
      </c>
      <c r="F31" s="88"/>
      <c r="G31" s="84">
        <f t="shared" ref="G31:G33" si="13">C31*ROUND(F31, 4)</f>
        <v>0</v>
      </c>
      <c r="H31" s="84">
        <f t="shared" ref="H31:H33" si="14">G31*0.095</f>
        <v>0</v>
      </c>
      <c r="I31" s="84">
        <f t="shared" ref="I31:I33" si="15">G31+H31</f>
        <v>0</v>
      </c>
      <c r="J31" s="93" t="s">
        <v>15</v>
      </c>
    </row>
    <row r="32" spans="1:10" ht="27">
      <c r="A32" s="10">
        <v>3</v>
      </c>
      <c r="B32" s="14" t="s">
        <v>207</v>
      </c>
      <c r="C32" s="126">
        <v>1000</v>
      </c>
      <c r="D32" s="10" t="s">
        <v>17</v>
      </c>
      <c r="E32" s="16" t="s">
        <v>15</v>
      </c>
      <c r="F32" s="88"/>
      <c r="G32" s="84">
        <f t="shared" si="13"/>
        <v>0</v>
      </c>
      <c r="H32" s="84">
        <f t="shared" si="14"/>
        <v>0</v>
      </c>
      <c r="I32" s="84">
        <f t="shared" si="15"/>
        <v>0</v>
      </c>
      <c r="J32" s="93" t="s">
        <v>15</v>
      </c>
    </row>
    <row r="33" spans="1:10" ht="40.5">
      <c r="A33" s="10">
        <v>4</v>
      </c>
      <c r="B33" s="14" t="s">
        <v>208</v>
      </c>
      <c r="C33" s="126">
        <v>1000</v>
      </c>
      <c r="D33" s="146" t="s">
        <v>17</v>
      </c>
      <c r="E33" s="117"/>
      <c r="F33" s="88"/>
      <c r="G33" s="84">
        <f t="shared" si="13"/>
        <v>0</v>
      </c>
      <c r="H33" s="84">
        <f t="shared" si="14"/>
        <v>0</v>
      </c>
      <c r="I33" s="84">
        <f t="shared" si="15"/>
        <v>0</v>
      </c>
      <c r="J33" s="93" t="s">
        <v>15</v>
      </c>
    </row>
    <row r="34" spans="1:10">
      <c r="A34" s="14"/>
      <c r="B34" s="15" t="s">
        <v>31</v>
      </c>
      <c r="C34" s="16" t="s">
        <v>15</v>
      </c>
      <c r="D34" s="16" t="s">
        <v>15</v>
      </c>
      <c r="E34" s="16" t="s">
        <v>15</v>
      </c>
      <c r="F34" s="17" t="s">
        <v>15</v>
      </c>
      <c r="G34" s="85">
        <f>SUM(G30:G33)</f>
        <v>0</v>
      </c>
      <c r="H34" s="85">
        <f>SUM(H30:H33)</f>
        <v>0</v>
      </c>
      <c r="I34" s="85">
        <f>SUM(I30:I33)</f>
        <v>0</v>
      </c>
      <c r="J34" s="86">
        <f>SUM(J30:J33)</f>
        <v>0</v>
      </c>
    </row>
    <row r="35" spans="1:10">
      <c r="A35" s="185" t="s">
        <v>209</v>
      </c>
      <c r="B35" s="186"/>
      <c r="C35" s="186"/>
      <c r="D35" s="186"/>
      <c r="E35" s="186"/>
      <c r="F35" s="186"/>
      <c r="G35" s="186"/>
      <c r="H35" s="186"/>
      <c r="I35" s="186"/>
      <c r="J35" s="186"/>
    </row>
    <row r="36" spans="1:10" ht="40.5">
      <c r="A36" s="10">
        <v>1</v>
      </c>
      <c r="B36" s="14" t="s">
        <v>210</v>
      </c>
      <c r="C36" s="10">
        <v>2000</v>
      </c>
      <c r="D36" s="10" t="s">
        <v>17</v>
      </c>
      <c r="E36" s="16" t="s">
        <v>15</v>
      </c>
      <c r="F36" s="88"/>
      <c r="G36" s="84">
        <f t="shared" ref="G36" si="16">C36*ROUND(F36, 4)</f>
        <v>0</v>
      </c>
      <c r="H36" s="84">
        <f t="shared" ref="H36" si="17">G36*0.095</f>
        <v>0</v>
      </c>
      <c r="I36" s="84">
        <f t="shared" ref="I36" si="18">G36+H36</f>
        <v>0</v>
      </c>
      <c r="J36" s="93" t="s">
        <v>15</v>
      </c>
    </row>
    <row r="37" spans="1:10" ht="54">
      <c r="A37" s="10">
        <v>2</v>
      </c>
      <c r="B37" s="14" t="s">
        <v>211</v>
      </c>
      <c r="C37" s="10">
        <v>2000</v>
      </c>
      <c r="D37" s="10" t="s">
        <v>17</v>
      </c>
      <c r="E37" s="16" t="s">
        <v>15</v>
      </c>
      <c r="F37" s="88"/>
      <c r="G37" s="84">
        <f t="shared" ref="G37:G42" si="19">C37*ROUND(F37, 4)</f>
        <v>0</v>
      </c>
      <c r="H37" s="84">
        <f t="shared" ref="H37:H42" si="20">G37*0.095</f>
        <v>0</v>
      </c>
      <c r="I37" s="84">
        <f t="shared" ref="I37:I42" si="21">G37+H37</f>
        <v>0</v>
      </c>
      <c r="J37" s="93" t="s">
        <v>15</v>
      </c>
    </row>
    <row r="38" spans="1:10" ht="27">
      <c r="A38" s="10">
        <v>3</v>
      </c>
      <c r="B38" s="14" t="s">
        <v>212</v>
      </c>
      <c r="C38" s="10">
        <v>2000</v>
      </c>
      <c r="D38" s="10" t="s">
        <v>17</v>
      </c>
      <c r="E38" s="16" t="s">
        <v>15</v>
      </c>
      <c r="F38" s="88"/>
      <c r="G38" s="84">
        <f t="shared" si="19"/>
        <v>0</v>
      </c>
      <c r="H38" s="84">
        <f t="shared" si="20"/>
        <v>0</v>
      </c>
      <c r="I38" s="84">
        <f t="shared" si="21"/>
        <v>0</v>
      </c>
      <c r="J38" s="93" t="s">
        <v>15</v>
      </c>
    </row>
    <row r="39" spans="1:10" ht="27">
      <c r="A39" s="30">
        <v>4</v>
      </c>
      <c r="B39" s="82" t="s">
        <v>213</v>
      </c>
      <c r="C39" s="10">
        <v>2000</v>
      </c>
      <c r="D39" s="10" t="s">
        <v>17</v>
      </c>
      <c r="E39" s="16" t="s">
        <v>15</v>
      </c>
      <c r="F39" s="88"/>
      <c r="G39" s="84">
        <f t="shared" si="19"/>
        <v>0</v>
      </c>
      <c r="H39" s="84">
        <f t="shared" si="20"/>
        <v>0</v>
      </c>
      <c r="I39" s="84">
        <f t="shared" si="21"/>
        <v>0</v>
      </c>
      <c r="J39" s="93" t="s">
        <v>15</v>
      </c>
    </row>
    <row r="40" spans="1:10" ht="27">
      <c r="A40" s="10">
        <v>5</v>
      </c>
      <c r="B40" s="14" t="s">
        <v>214</v>
      </c>
      <c r="C40" s="10">
        <v>500</v>
      </c>
      <c r="D40" s="10" t="s">
        <v>17</v>
      </c>
      <c r="E40" s="16" t="s">
        <v>15</v>
      </c>
      <c r="F40" s="88"/>
      <c r="G40" s="84">
        <f t="shared" si="19"/>
        <v>0</v>
      </c>
      <c r="H40" s="84">
        <f t="shared" si="20"/>
        <v>0</v>
      </c>
      <c r="I40" s="84">
        <f t="shared" si="21"/>
        <v>0</v>
      </c>
      <c r="J40" s="93" t="s">
        <v>15</v>
      </c>
    </row>
    <row r="41" spans="1:10" ht="27">
      <c r="A41" s="10">
        <v>6</v>
      </c>
      <c r="B41" s="14" t="s">
        <v>215</v>
      </c>
      <c r="C41" s="10">
        <v>500</v>
      </c>
      <c r="D41" s="10" t="s">
        <v>17</v>
      </c>
      <c r="E41" s="16" t="s">
        <v>15</v>
      </c>
      <c r="F41" s="88"/>
      <c r="G41" s="84">
        <f t="shared" si="19"/>
        <v>0</v>
      </c>
      <c r="H41" s="84">
        <f t="shared" si="20"/>
        <v>0</v>
      </c>
      <c r="I41" s="84">
        <f t="shared" si="21"/>
        <v>0</v>
      </c>
      <c r="J41" s="93" t="s">
        <v>15</v>
      </c>
    </row>
    <row r="42" spans="1:10" ht="27">
      <c r="A42" s="10">
        <v>7</v>
      </c>
      <c r="B42" s="14" t="s">
        <v>216</v>
      </c>
      <c r="C42" s="10">
        <v>600</v>
      </c>
      <c r="D42" s="10" t="s">
        <v>17</v>
      </c>
      <c r="E42" s="16" t="s">
        <v>15</v>
      </c>
      <c r="F42" s="88"/>
      <c r="G42" s="84">
        <f t="shared" si="19"/>
        <v>0</v>
      </c>
      <c r="H42" s="84">
        <f t="shared" si="20"/>
        <v>0</v>
      </c>
      <c r="I42" s="84">
        <f t="shared" si="21"/>
        <v>0</v>
      </c>
      <c r="J42" s="93" t="s">
        <v>15</v>
      </c>
    </row>
    <row r="43" spans="1:10">
      <c r="A43" s="14"/>
      <c r="B43" s="15" t="s">
        <v>32</v>
      </c>
      <c r="C43" s="16" t="s">
        <v>15</v>
      </c>
      <c r="D43" s="16" t="s">
        <v>15</v>
      </c>
      <c r="E43" s="16" t="s">
        <v>15</v>
      </c>
      <c r="F43" s="17" t="s">
        <v>15</v>
      </c>
      <c r="G43" s="85">
        <f>SUM(G36:G42)</f>
        <v>0</v>
      </c>
      <c r="H43" s="85">
        <f>SUM(H36:H42)</f>
        <v>0</v>
      </c>
      <c r="I43" s="85">
        <f>SUM(I36:I42)</f>
        <v>0</v>
      </c>
      <c r="J43" s="86">
        <f>SUM(J36:J42)</f>
        <v>0</v>
      </c>
    </row>
    <row r="44" spans="1:10">
      <c r="A44" s="185" t="s">
        <v>217</v>
      </c>
      <c r="B44" s="186"/>
      <c r="C44" s="186"/>
      <c r="D44" s="186"/>
      <c r="E44" s="186"/>
      <c r="F44" s="186"/>
      <c r="G44" s="186"/>
      <c r="H44" s="186"/>
      <c r="I44" s="186"/>
      <c r="J44" s="186"/>
    </row>
    <row r="45" spans="1:10" ht="40.5">
      <c r="A45" s="10">
        <v>1</v>
      </c>
      <c r="B45" s="14" t="s">
        <v>218</v>
      </c>
      <c r="C45" s="10">
        <v>500</v>
      </c>
      <c r="D45" s="10" t="s">
        <v>17</v>
      </c>
      <c r="E45" s="16" t="s">
        <v>15</v>
      </c>
      <c r="F45" s="88"/>
      <c r="G45" s="84">
        <f>C45*ROUND(F45, 4)</f>
        <v>0</v>
      </c>
      <c r="H45" s="84">
        <f t="shared" ref="H45" si="22">G45*0.095</f>
        <v>0</v>
      </c>
      <c r="I45" s="84">
        <f t="shared" ref="I45" si="23">G45+H45</f>
        <v>0</v>
      </c>
      <c r="J45" s="11" t="s">
        <v>15</v>
      </c>
    </row>
    <row r="46" spans="1:10" ht="54">
      <c r="A46" s="10">
        <v>2</v>
      </c>
      <c r="B46" s="14" t="s">
        <v>219</v>
      </c>
      <c r="C46" s="10">
        <v>400</v>
      </c>
      <c r="D46" s="10" t="s">
        <v>17</v>
      </c>
      <c r="E46" s="16" t="s">
        <v>15</v>
      </c>
      <c r="F46" s="88"/>
      <c r="G46" s="84">
        <f t="shared" ref="G46:G48" si="24">C46*ROUND(F46, 4)</f>
        <v>0</v>
      </c>
      <c r="H46" s="84">
        <f t="shared" ref="H46:H48" si="25">G46*0.095</f>
        <v>0</v>
      </c>
      <c r="I46" s="84">
        <f t="shared" ref="I46:I48" si="26">G46+H46</f>
        <v>0</v>
      </c>
      <c r="J46" s="11" t="s">
        <v>15</v>
      </c>
    </row>
    <row r="47" spans="1:10" ht="27">
      <c r="A47" s="10">
        <v>3</v>
      </c>
      <c r="B47" s="14" t="s">
        <v>220</v>
      </c>
      <c r="C47" s="10">
        <v>700</v>
      </c>
      <c r="D47" s="10" t="s">
        <v>17</v>
      </c>
      <c r="E47" s="16" t="s">
        <v>15</v>
      </c>
      <c r="F47" s="88"/>
      <c r="G47" s="84">
        <f t="shared" si="24"/>
        <v>0</v>
      </c>
      <c r="H47" s="84">
        <f t="shared" si="25"/>
        <v>0</v>
      </c>
      <c r="I47" s="84">
        <f t="shared" si="26"/>
        <v>0</v>
      </c>
      <c r="J47" s="11" t="s">
        <v>15</v>
      </c>
    </row>
    <row r="48" spans="1:10" ht="25.5" customHeight="1">
      <c r="A48" s="10">
        <v>4</v>
      </c>
      <c r="B48" s="127" t="s">
        <v>221</v>
      </c>
      <c r="C48" s="10">
        <v>300</v>
      </c>
      <c r="D48" s="146" t="s">
        <v>17</v>
      </c>
      <c r="E48" s="117"/>
      <c r="F48" s="88"/>
      <c r="G48" s="84">
        <f t="shared" si="24"/>
        <v>0</v>
      </c>
      <c r="H48" s="84">
        <f t="shared" si="25"/>
        <v>0</v>
      </c>
      <c r="I48" s="84">
        <f t="shared" si="26"/>
        <v>0</v>
      </c>
      <c r="J48" s="11" t="s">
        <v>15</v>
      </c>
    </row>
    <row r="49" spans="1:10">
      <c r="A49" s="14"/>
      <c r="B49" s="15" t="s">
        <v>33</v>
      </c>
      <c r="C49" s="16" t="s">
        <v>15</v>
      </c>
      <c r="D49" s="16" t="s">
        <v>15</v>
      </c>
      <c r="E49" s="16" t="s">
        <v>15</v>
      </c>
      <c r="F49" s="17" t="s">
        <v>15</v>
      </c>
      <c r="G49" s="85">
        <f>SUM(G45:G48)</f>
        <v>0</v>
      </c>
      <c r="H49" s="85">
        <f>SUM(H45:H48)</f>
        <v>0</v>
      </c>
      <c r="I49" s="85">
        <f>SUM(I45:I48)</f>
        <v>0</v>
      </c>
      <c r="J49" s="86">
        <f>SUM(J45:J47)</f>
        <v>0</v>
      </c>
    </row>
    <row r="50" spans="1:10">
      <c r="A50" s="185" t="s">
        <v>222</v>
      </c>
      <c r="B50" s="186"/>
      <c r="C50" s="186"/>
      <c r="D50" s="186"/>
      <c r="E50" s="186"/>
      <c r="F50" s="186"/>
      <c r="G50" s="186"/>
      <c r="H50" s="186"/>
      <c r="I50" s="186"/>
      <c r="J50" s="186"/>
    </row>
    <row r="51" spans="1:10" ht="40.5">
      <c r="A51" s="10">
        <v>1</v>
      </c>
      <c r="B51" s="14" t="s">
        <v>223</v>
      </c>
      <c r="C51" s="126">
        <v>200</v>
      </c>
      <c r="D51" s="10" t="s">
        <v>17</v>
      </c>
      <c r="E51" s="16" t="s">
        <v>15</v>
      </c>
      <c r="F51" s="88"/>
      <c r="G51" s="84">
        <f>C51*ROUND(F51, 4)</f>
        <v>0</v>
      </c>
      <c r="H51" s="84">
        <f t="shared" ref="H51" si="27">G51*0.095</f>
        <v>0</v>
      </c>
      <c r="I51" s="84">
        <f t="shared" ref="I51" si="28">G51+H51</f>
        <v>0</v>
      </c>
      <c r="J51" s="13"/>
    </row>
    <row r="52" spans="1:10" ht="54">
      <c r="A52" s="10">
        <v>2</v>
      </c>
      <c r="B52" s="14" t="s">
        <v>224</v>
      </c>
      <c r="C52" s="126">
        <v>500</v>
      </c>
      <c r="D52" s="10" t="s">
        <v>17</v>
      </c>
      <c r="E52" s="16" t="s">
        <v>15</v>
      </c>
      <c r="F52" s="88"/>
      <c r="G52" s="84">
        <f t="shared" ref="G52:G66" si="29">C52*ROUND(F52, 4)</f>
        <v>0</v>
      </c>
      <c r="H52" s="84">
        <f t="shared" ref="H52:H66" si="30">G52*0.095</f>
        <v>0</v>
      </c>
      <c r="I52" s="84">
        <f t="shared" ref="I52:I66" si="31">G52+H52</f>
        <v>0</v>
      </c>
      <c r="J52" s="13"/>
    </row>
    <row r="53" spans="1:10">
      <c r="A53" s="10">
        <v>3</v>
      </c>
      <c r="B53" s="82" t="s">
        <v>225</v>
      </c>
      <c r="C53" s="126">
        <v>600</v>
      </c>
      <c r="D53" s="10" t="s">
        <v>17</v>
      </c>
      <c r="E53" s="16" t="s">
        <v>15</v>
      </c>
      <c r="F53" s="88"/>
      <c r="G53" s="84">
        <f t="shared" si="29"/>
        <v>0</v>
      </c>
      <c r="H53" s="84">
        <f t="shared" si="30"/>
        <v>0</v>
      </c>
      <c r="I53" s="84">
        <f t="shared" si="31"/>
        <v>0</v>
      </c>
      <c r="J53" s="13"/>
    </row>
    <row r="54" spans="1:10" ht="27">
      <c r="A54" s="10">
        <v>4</v>
      </c>
      <c r="B54" s="14" t="s">
        <v>226</v>
      </c>
      <c r="C54" s="126">
        <v>300</v>
      </c>
      <c r="D54" s="10" t="s">
        <v>17</v>
      </c>
      <c r="E54" s="117"/>
      <c r="F54" s="88"/>
      <c r="G54" s="84">
        <f t="shared" si="29"/>
        <v>0</v>
      </c>
      <c r="H54" s="84">
        <f t="shared" si="30"/>
        <v>0</v>
      </c>
      <c r="I54" s="84">
        <f t="shared" si="31"/>
        <v>0</v>
      </c>
      <c r="J54" s="13"/>
    </row>
    <row r="55" spans="1:10" ht="54">
      <c r="A55" s="10">
        <v>5</v>
      </c>
      <c r="B55" s="127" t="s">
        <v>227</v>
      </c>
      <c r="C55" s="126">
        <v>300</v>
      </c>
      <c r="D55" s="10" t="s">
        <v>17</v>
      </c>
      <c r="E55" s="117"/>
      <c r="F55" s="88"/>
      <c r="G55" s="84">
        <f t="shared" si="29"/>
        <v>0</v>
      </c>
      <c r="H55" s="84">
        <f t="shared" si="30"/>
        <v>0</v>
      </c>
      <c r="I55" s="84">
        <f t="shared" si="31"/>
        <v>0</v>
      </c>
      <c r="J55" s="13"/>
    </row>
    <row r="56" spans="1:10" ht="40.5">
      <c r="A56" s="10">
        <v>6</v>
      </c>
      <c r="B56" s="14" t="s">
        <v>228</v>
      </c>
      <c r="C56" s="126">
        <v>700</v>
      </c>
      <c r="D56" s="10" t="s">
        <v>17</v>
      </c>
      <c r="E56" s="117"/>
      <c r="F56" s="88"/>
      <c r="G56" s="84">
        <f t="shared" si="29"/>
        <v>0</v>
      </c>
      <c r="H56" s="84">
        <f t="shared" si="30"/>
        <v>0</v>
      </c>
      <c r="I56" s="84">
        <f t="shared" si="31"/>
        <v>0</v>
      </c>
      <c r="J56" s="13"/>
    </row>
    <row r="57" spans="1:10" ht="27">
      <c r="A57" s="10">
        <v>7</v>
      </c>
      <c r="B57" s="14" t="s">
        <v>229</v>
      </c>
      <c r="C57" s="126">
        <v>500</v>
      </c>
      <c r="D57" s="10" t="s">
        <v>17</v>
      </c>
      <c r="E57" s="117"/>
      <c r="F57" s="88"/>
      <c r="G57" s="84">
        <f t="shared" si="29"/>
        <v>0</v>
      </c>
      <c r="H57" s="84">
        <f t="shared" si="30"/>
        <v>0</v>
      </c>
      <c r="I57" s="84">
        <f t="shared" si="31"/>
        <v>0</v>
      </c>
      <c r="J57" s="13"/>
    </row>
    <row r="58" spans="1:10" ht="27">
      <c r="A58" s="10">
        <v>8</v>
      </c>
      <c r="B58" s="14" t="s">
        <v>230</v>
      </c>
      <c r="C58" s="126">
        <v>200</v>
      </c>
      <c r="D58" s="10" t="s">
        <v>17</v>
      </c>
      <c r="E58" s="117"/>
      <c r="F58" s="88"/>
      <c r="G58" s="84">
        <f t="shared" si="29"/>
        <v>0</v>
      </c>
      <c r="H58" s="84">
        <f t="shared" si="30"/>
        <v>0</v>
      </c>
      <c r="I58" s="84">
        <f t="shared" si="31"/>
        <v>0</v>
      </c>
      <c r="J58" s="13"/>
    </row>
    <row r="59" spans="1:10" ht="27">
      <c r="A59" s="10">
        <v>9</v>
      </c>
      <c r="B59" s="14" t="s">
        <v>231</v>
      </c>
      <c r="C59" s="126">
        <v>100</v>
      </c>
      <c r="D59" s="10" t="s">
        <v>17</v>
      </c>
      <c r="E59" s="117"/>
      <c r="F59" s="88"/>
      <c r="G59" s="84">
        <f t="shared" si="29"/>
        <v>0</v>
      </c>
      <c r="H59" s="84">
        <f t="shared" si="30"/>
        <v>0</v>
      </c>
      <c r="I59" s="84">
        <f t="shared" si="31"/>
        <v>0</v>
      </c>
      <c r="J59" s="13"/>
    </row>
    <row r="60" spans="1:10">
      <c r="A60" s="10">
        <v>10</v>
      </c>
      <c r="B60" s="14" t="s">
        <v>232</v>
      </c>
      <c r="C60" s="126">
        <v>75</v>
      </c>
      <c r="D60" s="10" t="s">
        <v>17</v>
      </c>
      <c r="E60" s="117"/>
      <c r="F60" s="88"/>
      <c r="G60" s="84">
        <f t="shared" si="29"/>
        <v>0</v>
      </c>
      <c r="H60" s="84">
        <f t="shared" si="30"/>
        <v>0</v>
      </c>
      <c r="I60" s="84">
        <f t="shared" si="31"/>
        <v>0</v>
      </c>
      <c r="J60" s="13"/>
    </row>
    <row r="61" spans="1:10">
      <c r="A61" s="10">
        <v>11</v>
      </c>
      <c r="B61" s="14" t="s">
        <v>233</v>
      </c>
      <c r="C61" s="126">
        <v>200</v>
      </c>
      <c r="D61" s="10" t="s">
        <v>17</v>
      </c>
      <c r="E61" s="117"/>
      <c r="F61" s="88"/>
      <c r="G61" s="84">
        <f t="shared" si="29"/>
        <v>0</v>
      </c>
      <c r="H61" s="84">
        <f t="shared" si="30"/>
        <v>0</v>
      </c>
      <c r="I61" s="84">
        <f t="shared" si="31"/>
        <v>0</v>
      </c>
      <c r="J61" s="13"/>
    </row>
    <row r="62" spans="1:10">
      <c r="A62" s="10">
        <v>12</v>
      </c>
      <c r="B62" s="14" t="s">
        <v>234</v>
      </c>
      <c r="C62" s="126">
        <v>100</v>
      </c>
      <c r="D62" s="10" t="s">
        <v>17</v>
      </c>
      <c r="E62" s="117"/>
      <c r="F62" s="88"/>
      <c r="G62" s="84">
        <f t="shared" si="29"/>
        <v>0</v>
      </c>
      <c r="H62" s="84">
        <f t="shared" si="30"/>
        <v>0</v>
      </c>
      <c r="I62" s="84">
        <f t="shared" si="31"/>
        <v>0</v>
      </c>
      <c r="J62" s="13"/>
    </row>
    <row r="63" spans="1:10">
      <c r="A63" s="10">
        <v>13</v>
      </c>
      <c r="B63" s="14" t="s">
        <v>235</v>
      </c>
      <c r="C63" s="126">
        <v>150</v>
      </c>
      <c r="D63" s="10" t="s">
        <v>17</v>
      </c>
      <c r="E63" s="117"/>
      <c r="F63" s="88"/>
      <c r="G63" s="84">
        <f t="shared" si="29"/>
        <v>0</v>
      </c>
      <c r="H63" s="84">
        <f t="shared" si="30"/>
        <v>0</v>
      </c>
      <c r="I63" s="84">
        <f t="shared" si="31"/>
        <v>0</v>
      </c>
      <c r="J63" s="13"/>
    </row>
    <row r="64" spans="1:10" ht="27">
      <c r="A64" s="10">
        <v>14</v>
      </c>
      <c r="B64" s="14" t="s">
        <v>236</v>
      </c>
      <c r="C64" s="126">
        <v>200</v>
      </c>
      <c r="D64" s="10" t="s">
        <v>17</v>
      </c>
      <c r="E64" s="117"/>
      <c r="F64" s="88"/>
      <c r="G64" s="84">
        <f t="shared" si="29"/>
        <v>0</v>
      </c>
      <c r="H64" s="84">
        <f t="shared" si="30"/>
        <v>0</v>
      </c>
      <c r="I64" s="84">
        <f t="shared" si="31"/>
        <v>0</v>
      </c>
      <c r="J64" s="13"/>
    </row>
    <row r="65" spans="1:10" ht="27">
      <c r="A65" s="10">
        <v>15</v>
      </c>
      <c r="B65" s="14" t="s">
        <v>237</v>
      </c>
      <c r="C65" s="126">
        <v>50</v>
      </c>
      <c r="D65" s="10" t="s">
        <v>17</v>
      </c>
      <c r="E65" s="117"/>
      <c r="F65" s="88"/>
      <c r="G65" s="84">
        <f t="shared" si="29"/>
        <v>0</v>
      </c>
      <c r="H65" s="84">
        <f t="shared" si="30"/>
        <v>0</v>
      </c>
      <c r="I65" s="84">
        <f t="shared" si="31"/>
        <v>0</v>
      </c>
      <c r="J65" s="13"/>
    </row>
    <row r="66" spans="1:10" ht="27">
      <c r="A66" s="10">
        <v>16</v>
      </c>
      <c r="B66" s="14" t="s">
        <v>238</v>
      </c>
      <c r="C66" s="126">
        <v>50</v>
      </c>
      <c r="D66" s="10" t="s">
        <v>17</v>
      </c>
      <c r="E66" s="117"/>
      <c r="F66" s="88"/>
      <c r="G66" s="84">
        <f t="shared" si="29"/>
        <v>0</v>
      </c>
      <c r="H66" s="84">
        <f t="shared" si="30"/>
        <v>0</v>
      </c>
      <c r="I66" s="84">
        <f t="shared" si="31"/>
        <v>0</v>
      </c>
      <c r="J66" s="13"/>
    </row>
    <row r="67" spans="1:10">
      <c r="A67" s="14"/>
      <c r="B67" s="15" t="s">
        <v>34</v>
      </c>
      <c r="C67" s="16" t="s">
        <v>15</v>
      </c>
      <c r="D67" s="16" t="s">
        <v>15</v>
      </c>
      <c r="E67" s="16" t="s">
        <v>15</v>
      </c>
      <c r="F67" s="17" t="s">
        <v>15</v>
      </c>
      <c r="G67" s="85">
        <f>SUM(G51:G66)</f>
        <v>0</v>
      </c>
      <c r="H67" s="85">
        <f>SUM(H51:H66)</f>
        <v>0</v>
      </c>
      <c r="I67" s="85">
        <f>SUM(I51:I66)</f>
        <v>0</v>
      </c>
      <c r="J67" s="86">
        <f>SUM(J51:J53)</f>
        <v>0</v>
      </c>
    </row>
    <row r="68" spans="1:10">
      <c r="A68" s="185" t="s">
        <v>239</v>
      </c>
      <c r="B68" s="186"/>
      <c r="C68" s="186"/>
      <c r="D68" s="186"/>
      <c r="E68" s="186"/>
      <c r="F68" s="186"/>
      <c r="G68" s="186"/>
      <c r="H68" s="186"/>
      <c r="I68" s="186"/>
      <c r="J68" s="186"/>
    </row>
    <row r="69" spans="1:10" ht="27">
      <c r="A69" s="30">
        <v>1</v>
      </c>
      <c r="B69" s="82" t="s">
        <v>240</v>
      </c>
      <c r="C69" s="11">
        <v>150</v>
      </c>
      <c r="D69" s="10" t="s">
        <v>17</v>
      </c>
      <c r="E69" s="16" t="s">
        <v>15</v>
      </c>
      <c r="F69" s="88"/>
      <c r="G69" s="84">
        <f>C69*ROUND(F69, 4)</f>
        <v>0</v>
      </c>
      <c r="H69" s="84">
        <f t="shared" ref="H69" si="32">G69*0.095</f>
        <v>0</v>
      </c>
      <c r="I69" s="84">
        <f t="shared" ref="I69" si="33">G69+H69</f>
        <v>0</v>
      </c>
      <c r="J69" s="13"/>
    </row>
    <row r="70" spans="1:10" ht="27">
      <c r="A70" s="10">
        <v>2</v>
      </c>
      <c r="B70" s="14" t="s">
        <v>241</v>
      </c>
      <c r="C70" s="11">
        <v>200</v>
      </c>
      <c r="D70" s="10" t="s">
        <v>17</v>
      </c>
      <c r="E70" s="16" t="s">
        <v>15</v>
      </c>
      <c r="F70" s="88"/>
      <c r="G70" s="84">
        <f>C70*ROUND(F70, 4)</f>
        <v>0</v>
      </c>
      <c r="H70" s="84">
        <f t="shared" ref="H70" si="34">G70*0.095</f>
        <v>0</v>
      </c>
      <c r="I70" s="84">
        <f t="shared" ref="I70" si="35">G70+H70</f>
        <v>0</v>
      </c>
      <c r="J70" s="13"/>
    </row>
    <row r="71" spans="1:10">
      <c r="A71" s="14"/>
      <c r="B71" s="15" t="s">
        <v>37</v>
      </c>
      <c r="C71" s="16" t="s">
        <v>15</v>
      </c>
      <c r="D71" s="16" t="s">
        <v>15</v>
      </c>
      <c r="E71" s="16" t="s">
        <v>15</v>
      </c>
      <c r="F71" s="17" t="s">
        <v>15</v>
      </c>
      <c r="G71" s="85">
        <f>SUM(G69:G70)</f>
        <v>0</v>
      </c>
      <c r="H71" s="85">
        <f>SUM(H69:H70)</f>
        <v>0</v>
      </c>
      <c r="I71" s="85">
        <f>SUM(I69:I70)</f>
        <v>0</v>
      </c>
      <c r="J71" s="86">
        <f>SUM(J55:J57)</f>
        <v>0</v>
      </c>
    </row>
    <row r="72" spans="1:10" ht="23.1" customHeight="1">
      <c r="A72" s="198" t="s">
        <v>21</v>
      </c>
      <c r="B72" s="198"/>
      <c r="C72" s="198"/>
      <c r="D72" s="198"/>
      <c r="E72" s="198"/>
      <c r="F72" s="198"/>
      <c r="G72" s="198"/>
      <c r="H72" s="198"/>
      <c r="I72" s="198"/>
      <c r="J72" s="198"/>
    </row>
    <row r="73" spans="1:10" ht="23.1" customHeight="1">
      <c r="A73" s="196" t="s">
        <v>22</v>
      </c>
      <c r="B73" s="197"/>
      <c r="C73" s="197"/>
      <c r="D73" s="197"/>
      <c r="E73" s="197"/>
      <c r="F73" s="197"/>
      <c r="G73" s="197"/>
      <c r="H73" s="197"/>
      <c r="I73" s="197"/>
      <c r="J73" s="197"/>
    </row>
    <row r="74" spans="1:10" ht="23.1" customHeight="1">
      <c r="A74" s="20" t="s">
        <v>23</v>
      </c>
      <c r="B74" s="3"/>
      <c r="C74" s="3"/>
      <c r="D74" s="3"/>
      <c r="E74" s="3"/>
      <c r="F74" s="3"/>
      <c r="G74" s="3"/>
      <c r="H74" s="3"/>
      <c r="I74" s="3"/>
      <c r="J74" s="3"/>
    </row>
    <row r="75" spans="1:10" ht="23.1" customHeight="1">
      <c r="A75" s="196" t="s">
        <v>35</v>
      </c>
      <c r="B75" s="196"/>
      <c r="C75" s="196"/>
      <c r="D75" s="196"/>
      <c r="E75" s="196"/>
      <c r="F75" s="196"/>
      <c r="G75" s="196"/>
      <c r="H75" s="196"/>
      <c r="I75" s="196"/>
      <c r="J75" s="196"/>
    </row>
    <row r="76" spans="1:10" ht="23.1" customHeight="1">
      <c r="A76" s="196" t="s">
        <v>36</v>
      </c>
      <c r="B76" s="196"/>
      <c r="C76" s="196"/>
      <c r="D76" s="196"/>
      <c r="E76" s="196"/>
      <c r="F76" s="196"/>
      <c r="G76" s="196"/>
      <c r="H76" s="196"/>
      <c r="I76" s="196"/>
      <c r="J76" s="196"/>
    </row>
    <row r="77" spans="1:10" ht="23.1" customHeight="1">
      <c r="A77" s="20" t="s">
        <v>26</v>
      </c>
      <c r="B77" s="21"/>
      <c r="C77" s="21"/>
      <c r="D77" s="21"/>
      <c r="E77" s="21"/>
      <c r="F77" s="21"/>
      <c r="G77" s="21"/>
      <c r="H77" s="21"/>
      <c r="I77" s="21"/>
      <c r="J77" s="21"/>
    </row>
    <row r="78" spans="1:10" ht="23.1" customHeight="1">
      <c r="A78" s="20" t="s">
        <v>27</v>
      </c>
      <c r="B78" s="21"/>
      <c r="C78" s="21"/>
      <c r="D78" s="21"/>
      <c r="E78" s="21"/>
      <c r="F78" s="21"/>
      <c r="G78" s="21"/>
      <c r="H78" s="21"/>
      <c r="I78" s="21"/>
      <c r="J78" s="21"/>
    </row>
    <row r="79" spans="1:10" ht="23.1" customHeight="1">
      <c r="A79" s="196" t="s">
        <v>28</v>
      </c>
      <c r="B79" s="197"/>
      <c r="C79" s="197"/>
      <c r="D79" s="197"/>
      <c r="E79" s="197"/>
      <c r="F79" s="197"/>
      <c r="G79" s="197"/>
      <c r="H79" s="197"/>
      <c r="I79" s="197"/>
      <c r="J79" s="197"/>
    </row>
    <row r="80" spans="1:10" ht="23.1" customHeight="1">
      <c r="A80" s="196" t="s">
        <v>29</v>
      </c>
      <c r="B80" s="196"/>
      <c r="C80" s="196"/>
      <c r="D80" s="196"/>
      <c r="E80" s="196"/>
      <c r="F80" s="196"/>
      <c r="G80" s="196"/>
      <c r="H80" s="196"/>
      <c r="I80" s="196"/>
      <c r="J80" s="196"/>
    </row>
    <row r="81" spans="1:10" ht="23.1" customHeight="1">
      <c r="A81" s="22" t="s">
        <v>30</v>
      </c>
      <c r="B81" s="23"/>
      <c r="C81" s="22"/>
      <c r="D81" s="35"/>
      <c r="E81" s="35"/>
      <c r="F81" s="35"/>
      <c r="G81" s="35"/>
      <c r="H81" s="35"/>
      <c r="I81" s="35"/>
      <c r="J81" s="35"/>
    </row>
  </sheetData>
  <mergeCells count="17">
    <mergeCell ref="A76:J76"/>
    <mergeCell ref="A79:J79"/>
    <mergeCell ref="A80:J80"/>
    <mergeCell ref="A29:J29"/>
    <mergeCell ref="A35:J35"/>
    <mergeCell ref="A44:J44"/>
    <mergeCell ref="A72:J72"/>
    <mergeCell ref="A73:J73"/>
    <mergeCell ref="A75:J75"/>
    <mergeCell ref="A50:J50"/>
    <mergeCell ref="A68:J68"/>
    <mergeCell ref="A19:J19"/>
    <mergeCell ref="A1:C1"/>
    <mergeCell ref="F1:J1"/>
    <mergeCell ref="A2:E2"/>
    <mergeCell ref="F2:J2"/>
    <mergeCell ref="A5:J5"/>
  </mergeCells>
  <dataValidations count="1">
    <dataValidation operator="equal" allowBlank="1" showInputMessage="1" showErrorMessage="1" sqref="J6:J17 J45:J48 J30:J33 J51:J66 J69:J70 J20:J27 J36:J42" xr:uid="{00000000-0002-0000-0100-000000000000}"/>
  </dataValidation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4"/>
  <sheetViews>
    <sheetView zoomScaleNormal="100" workbookViewId="0">
      <selection activeCell="A15" sqref="A15:J15"/>
    </sheetView>
  </sheetViews>
  <sheetFormatPr defaultRowHeight="14.25"/>
  <cols>
    <col min="2" max="2" width="29.125"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c r="J2" s="190"/>
    </row>
    <row r="3" spans="1:10" ht="45">
      <c r="A3" s="4" t="s">
        <v>1</v>
      </c>
      <c r="B3" s="36" t="s">
        <v>2</v>
      </c>
      <c r="C3" s="5" t="s">
        <v>3</v>
      </c>
      <c r="D3" s="5" t="s">
        <v>4</v>
      </c>
      <c r="E3" s="6" t="s">
        <v>5</v>
      </c>
      <c r="F3" s="6" t="s">
        <v>6</v>
      </c>
      <c r="G3" s="6" t="s">
        <v>7</v>
      </c>
      <c r="H3" s="6" t="s">
        <v>8</v>
      </c>
      <c r="I3" s="6" t="s">
        <v>9</v>
      </c>
      <c r="J3" s="32" t="s">
        <v>10</v>
      </c>
    </row>
    <row r="4" spans="1:10" ht="22.5">
      <c r="A4" s="7">
        <v>1</v>
      </c>
      <c r="B4" s="37">
        <v>2</v>
      </c>
      <c r="C4" s="8">
        <v>3</v>
      </c>
      <c r="D4" s="8">
        <v>4</v>
      </c>
      <c r="E4" s="8">
        <v>5</v>
      </c>
      <c r="F4" s="8">
        <v>6</v>
      </c>
      <c r="G4" s="9" t="s">
        <v>11</v>
      </c>
      <c r="H4" s="8" t="s">
        <v>12</v>
      </c>
      <c r="I4" s="9" t="s">
        <v>13</v>
      </c>
      <c r="J4" s="33">
        <v>10</v>
      </c>
    </row>
    <row r="5" spans="1:10">
      <c r="A5" s="185" t="s">
        <v>246</v>
      </c>
      <c r="B5" s="186"/>
      <c r="C5" s="186"/>
      <c r="D5" s="186"/>
      <c r="E5" s="186"/>
      <c r="F5" s="186"/>
      <c r="G5" s="186"/>
      <c r="H5" s="186"/>
      <c r="I5" s="186"/>
      <c r="J5" s="186"/>
    </row>
    <row r="6" spans="1:10">
      <c r="A6" s="30">
        <v>1</v>
      </c>
      <c r="B6" s="82" t="s">
        <v>242</v>
      </c>
      <c r="C6" s="38">
        <v>200</v>
      </c>
      <c r="D6" s="10" t="s">
        <v>17</v>
      </c>
      <c r="E6" s="96"/>
      <c r="F6" s="97"/>
      <c r="G6" s="95">
        <f>C6*ROUND(F6, 4)</f>
        <v>0</v>
      </c>
      <c r="H6" s="95">
        <f t="shared" ref="H6" si="0">G6*0.095</f>
        <v>0</v>
      </c>
      <c r="I6" s="95">
        <f t="shared" ref="I6" si="1">G6+H6</f>
        <v>0</v>
      </c>
      <c r="J6" s="98"/>
    </row>
    <row r="7" spans="1:10" ht="40.5">
      <c r="A7" s="10">
        <v>2</v>
      </c>
      <c r="B7" s="14" t="s">
        <v>243</v>
      </c>
      <c r="C7" s="38">
        <v>2000</v>
      </c>
      <c r="D7" s="10" t="s">
        <v>17</v>
      </c>
      <c r="E7" s="96"/>
      <c r="F7" s="97"/>
      <c r="G7" s="95">
        <f t="shared" ref="G7:G10" si="2">C7*ROUND(F7, 4)</f>
        <v>0</v>
      </c>
      <c r="H7" s="95">
        <f t="shared" ref="H7:H10" si="3">G7*0.095</f>
        <v>0</v>
      </c>
      <c r="I7" s="95">
        <f t="shared" ref="I7:I10" si="4">G7+H7</f>
        <v>0</v>
      </c>
      <c r="J7" s="98"/>
    </row>
    <row r="8" spans="1:10" ht="40.5">
      <c r="A8" s="10">
        <v>3</v>
      </c>
      <c r="B8" s="14" t="s">
        <v>244</v>
      </c>
      <c r="C8" s="38">
        <v>800</v>
      </c>
      <c r="D8" s="10" t="s">
        <v>17</v>
      </c>
      <c r="E8" s="96"/>
      <c r="F8" s="97"/>
      <c r="G8" s="95">
        <f t="shared" si="2"/>
        <v>0</v>
      </c>
      <c r="H8" s="95">
        <f t="shared" si="3"/>
        <v>0</v>
      </c>
      <c r="I8" s="95">
        <f t="shared" si="4"/>
        <v>0</v>
      </c>
      <c r="J8" s="98"/>
    </row>
    <row r="9" spans="1:10" ht="27">
      <c r="A9" s="10">
        <v>4</v>
      </c>
      <c r="B9" s="14" t="s">
        <v>856</v>
      </c>
      <c r="C9" s="38">
        <v>1600</v>
      </c>
      <c r="D9" s="10" t="s">
        <v>17</v>
      </c>
      <c r="E9" s="96"/>
      <c r="F9" s="97"/>
      <c r="G9" s="95">
        <f t="shared" si="2"/>
        <v>0</v>
      </c>
      <c r="H9" s="95">
        <f t="shared" si="3"/>
        <v>0</v>
      </c>
      <c r="I9" s="95">
        <f t="shared" si="4"/>
        <v>0</v>
      </c>
      <c r="J9" s="98"/>
    </row>
    <row r="10" spans="1:10" ht="40.5">
      <c r="A10" s="10">
        <v>5</v>
      </c>
      <c r="B10" s="14" t="s">
        <v>245</v>
      </c>
      <c r="C10" s="38">
        <v>800</v>
      </c>
      <c r="D10" s="10" t="s">
        <v>17</v>
      </c>
      <c r="E10" s="96"/>
      <c r="F10" s="97"/>
      <c r="G10" s="95">
        <f t="shared" si="2"/>
        <v>0</v>
      </c>
      <c r="H10" s="95">
        <f t="shared" si="3"/>
        <v>0</v>
      </c>
      <c r="I10" s="95">
        <f t="shared" si="4"/>
        <v>0</v>
      </c>
      <c r="J10" s="98"/>
    </row>
    <row r="11" spans="1:10">
      <c r="A11" s="14"/>
      <c r="B11" s="15" t="s">
        <v>38</v>
      </c>
      <c r="C11" s="16" t="s">
        <v>15</v>
      </c>
      <c r="D11" s="16" t="s">
        <v>15</v>
      </c>
      <c r="E11" s="16" t="s">
        <v>15</v>
      </c>
      <c r="F11" s="16" t="s">
        <v>15</v>
      </c>
      <c r="G11" s="85">
        <f>SUM(G6:G10)</f>
        <v>0</v>
      </c>
      <c r="H11" s="85">
        <f>SUM(H6:H10)</f>
        <v>0</v>
      </c>
      <c r="I11" s="85">
        <f>SUM(I6:I10)</f>
        <v>0</v>
      </c>
      <c r="J11" s="86">
        <f>SUM(J6:J10)</f>
        <v>0</v>
      </c>
    </row>
    <row r="12" spans="1:10">
      <c r="A12" s="185" t="s">
        <v>108</v>
      </c>
      <c r="B12" s="186"/>
      <c r="C12" s="186"/>
      <c r="D12" s="186"/>
      <c r="E12" s="186"/>
      <c r="F12" s="186"/>
      <c r="G12" s="186"/>
      <c r="H12" s="186"/>
      <c r="I12" s="186"/>
      <c r="J12" s="186"/>
    </row>
    <row r="13" spans="1:10" ht="27">
      <c r="A13" s="10">
        <v>1</v>
      </c>
      <c r="B13" s="14" t="s">
        <v>247</v>
      </c>
      <c r="C13" s="38">
        <v>600</v>
      </c>
      <c r="D13" s="10" t="s">
        <v>17</v>
      </c>
      <c r="E13" s="87"/>
      <c r="F13" s="88"/>
      <c r="G13" s="84">
        <f t="shared" ref="G13" si="5">C13*ROUND(F13, 4)</f>
        <v>0</v>
      </c>
      <c r="H13" s="84">
        <f t="shared" ref="H13" si="6">G13*0.095</f>
        <v>0</v>
      </c>
      <c r="I13" s="84">
        <f t="shared" ref="I13" si="7">G13+H13</f>
        <v>0</v>
      </c>
      <c r="J13" s="91"/>
    </row>
    <row r="14" spans="1:10">
      <c r="A14" s="14"/>
      <c r="B14" s="15" t="s">
        <v>39</v>
      </c>
      <c r="C14" s="16" t="s">
        <v>15</v>
      </c>
      <c r="D14" s="16" t="s">
        <v>15</v>
      </c>
      <c r="E14" s="16" t="s">
        <v>15</v>
      </c>
      <c r="F14" s="17" t="s">
        <v>15</v>
      </c>
      <c r="G14" s="85">
        <f>SUM(G13:G13)</f>
        <v>0</v>
      </c>
      <c r="H14" s="85">
        <f>SUM(H13:H13)</f>
        <v>0</v>
      </c>
      <c r="I14" s="85">
        <f>SUM(I13:I13)</f>
        <v>0</v>
      </c>
      <c r="J14" s="85">
        <f>SUM(J13:J13)</f>
        <v>0</v>
      </c>
    </row>
    <row r="15" spans="1:10" ht="24.95" customHeight="1">
      <c r="A15" s="198" t="s">
        <v>21</v>
      </c>
      <c r="B15" s="198"/>
      <c r="C15" s="198"/>
      <c r="D15" s="198"/>
      <c r="E15" s="198"/>
      <c r="F15" s="198"/>
      <c r="G15" s="198"/>
      <c r="H15" s="198"/>
      <c r="I15" s="198"/>
      <c r="J15" s="198"/>
    </row>
    <row r="16" spans="1:10" ht="24.95" customHeight="1">
      <c r="A16" s="196" t="s">
        <v>22</v>
      </c>
      <c r="B16" s="197"/>
      <c r="C16" s="197"/>
      <c r="D16" s="197"/>
      <c r="E16" s="197"/>
      <c r="F16" s="197"/>
      <c r="G16" s="197"/>
      <c r="H16" s="197"/>
      <c r="I16" s="197"/>
      <c r="J16" s="197"/>
    </row>
    <row r="17" spans="1:10" ht="24.95" customHeight="1">
      <c r="A17" s="20" t="s">
        <v>23</v>
      </c>
      <c r="B17" s="3"/>
      <c r="C17" s="3"/>
      <c r="D17" s="3"/>
      <c r="E17" s="3"/>
      <c r="F17" s="3"/>
      <c r="G17" s="3"/>
      <c r="H17" s="3"/>
      <c r="I17" s="3"/>
      <c r="J17" s="3"/>
    </row>
    <row r="18" spans="1:10" ht="24.95" customHeight="1">
      <c r="A18" s="196" t="s">
        <v>24</v>
      </c>
      <c r="B18" s="196"/>
      <c r="C18" s="196"/>
      <c r="D18" s="196"/>
      <c r="E18" s="196"/>
      <c r="F18" s="196"/>
      <c r="G18" s="196"/>
      <c r="H18" s="196"/>
      <c r="I18" s="196"/>
      <c r="J18" s="196"/>
    </row>
    <row r="19" spans="1:10" ht="24.95" customHeight="1">
      <c r="A19" s="196" t="s">
        <v>25</v>
      </c>
      <c r="B19" s="196"/>
      <c r="C19" s="196"/>
      <c r="D19" s="196"/>
      <c r="E19" s="196"/>
      <c r="F19" s="196"/>
      <c r="G19" s="196"/>
      <c r="H19" s="196"/>
      <c r="I19" s="196"/>
      <c r="J19" s="196"/>
    </row>
    <row r="20" spans="1:10" ht="24.95" customHeight="1">
      <c r="A20" s="20" t="s">
        <v>26</v>
      </c>
      <c r="B20" s="21"/>
      <c r="C20" s="21"/>
      <c r="D20" s="21"/>
      <c r="E20" s="21"/>
      <c r="F20" s="21"/>
      <c r="G20" s="21"/>
      <c r="H20" s="21"/>
      <c r="I20" s="21"/>
      <c r="J20" s="21"/>
    </row>
    <row r="21" spans="1:10" ht="24.95" customHeight="1">
      <c r="A21" s="20" t="s">
        <v>27</v>
      </c>
      <c r="B21" s="21"/>
      <c r="C21" s="21"/>
      <c r="D21" s="21"/>
      <c r="E21" s="21"/>
      <c r="F21" s="21"/>
      <c r="G21" s="21"/>
      <c r="H21" s="21"/>
      <c r="I21" s="21"/>
      <c r="J21" s="21"/>
    </row>
    <row r="22" spans="1:10" ht="24.95" customHeight="1">
      <c r="A22" s="196" t="s">
        <v>28</v>
      </c>
      <c r="B22" s="197"/>
      <c r="C22" s="197"/>
      <c r="D22" s="197"/>
      <c r="E22" s="197"/>
      <c r="F22" s="197"/>
      <c r="G22" s="197"/>
      <c r="H22" s="197"/>
      <c r="I22" s="197"/>
      <c r="J22" s="197"/>
    </row>
    <row r="23" spans="1:10" ht="24.95" customHeight="1">
      <c r="A23" s="196" t="s">
        <v>29</v>
      </c>
      <c r="B23" s="196"/>
      <c r="C23" s="196"/>
      <c r="D23" s="196"/>
      <c r="E23" s="196"/>
      <c r="F23" s="196"/>
      <c r="G23" s="196"/>
      <c r="H23" s="196"/>
      <c r="I23" s="196"/>
      <c r="J23" s="196"/>
    </row>
    <row r="24" spans="1:10" ht="24.95" customHeight="1">
      <c r="A24" s="22" t="s">
        <v>30</v>
      </c>
      <c r="B24" s="23"/>
      <c r="C24" s="22"/>
      <c r="D24" s="22"/>
      <c r="E24" s="22"/>
      <c r="F24" s="22"/>
      <c r="G24" s="22"/>
      <c r="H24" s="22"/>
      <c r="I24" s="22"/>
      <c r="J24" s="22"/>
    </row>
  </sheetData>
  <mergeCells count="12">
    <mergeCell ref="A22:J22"/>
    <mergeCell ref="A23:J23"/>
    <mergeCell ref="A1:C1"/>
    <mergeCell ref="F1:J1"/>
    <mergeCell ref="A2:E2"/>
    <mergeCell ref="F2:J2"/>
    <mergeCell ref="A5:J5"/>
    <mergeCell ref="A15:J15"/>
    <mergeCell ref="A16:J16"/>
    <mergeCell ref="A18:J18"/>
    <mergeCell ref="A19:J19"/>
    <mergeCell ref="A12:J12"/>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3 J6:J10" xr:uid="{00000000-0002-0000-0200-000000000000}">
      <formula1>1</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0"/>
  <sheetViews>
    <sheetView zoomScaleNormal="100" workbookViewId="0">
      <selection activeCell="A11" sqref="A11:J11"/>
    </sheetView>
  </sheetViews>
  <sheetFormatPr defaultRowHeight="14.25"/>
  <cols>
    <col min="2" max="2" width="30.625" customWidth="1"/>
  </cols>
  <sheetData>
    <row r="1" spans="1:10" ht="15">
      <c r="A1" s="190"/>
      <c r="B1" s="190"/>
      <c r="C1" s="190"/>
      <c r="D1" s="1"/>
      <c r="E1" s="2"/>
      <c r="F1" s="188" t="s">
        <v>118</v>
      </c>
      <c r="G1" s="189"/>
      <c r="H1" s="189"/>
      <c r="I1" s="189"/>
      <c r="J1" s="189"/>
    </row>
    <row r="2" spans="1:10">
      <c r="A2" s="190" t="s">
        <v>0</v>
      </c>
      <c r="B2" s="190"/>
      <c r="C2" s="190"/>
      <c r="D2" s="190"/>
      <c r="E2" s="190"/>
      <c r="F2" s="190"/>
      <c r="G2" s="190"/>
      <c r="H2" s="190"/>
      <c r="I2" s="190"/>
      <c r="J2" s="190"/>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c r="A5" s="199" t="s">
        <v>248</v>
      </c>
      <c r="B5" s="199"/>
      <c r="C5" s="199"/>
      <c r="D5" s="199"/>
      <c r="E5" s="199"/>
      <c r="F5" s="199"/>
      <c r="G5" s="199"/>
      <c r="H5" s="199"/>
      <c r="I5" s="199"/>
      <c r="J5" s="199"/>
    </row>
    <row r="6" spans="1:10" ht="57" customHeight="1">
      <c r="A6" s="137">
        <v>1</v>
      </c>
      <c r="B6" s="143" t="s">
        <v>249</v>
      </c>
      <c r="C6" s="137">
        <v>80000</v>
      </c>
      <c r="D6" s="137" t="s">
        <v>102</v>
      </c>
      <c r="E6" s="100"/>
      <c r="F6" s="88"/>
      <c r="G6" s="84">
        <f t="shared" ref="G6" si="0">C6*ROUND(F6, 4)</f>
        <v>0</v>
      </c>
      <c r="H6" s="84">
        <f>G6*0.095</f>
        <v>0</v>
      </c>
      <c r="I6" s="84">
        <f>G6+H6</f>
        <v>0</v>
      </c>
      <c r="J6" s="91"/>
    </row>
    <row r="7" spans="1:10" ht="25.5" customHeight="1">
      <c r="A7" s="14"/>
      <c r="B7" s="39" t="s">
        <v>109</v>
      </c>
      <c r="C7" s="16" t="s">
        <v>15</v>
      </c>
      <c r="D7" s="16" t="s">
        <v>15</v>
      </c>
      <c r="E7" s="16" t="s">
        <v>15</v>
      </c>
      <c r="F7" s="16" t="s">
        <v>15</v>
      </c>
      <c r="G7" s="99">
        <f>SUM(G6:G6)</f>
        <v>0</v>
      </c>
      <c r="H7" s="85">
        <f>SUM(H6:H6)</f>
        <v>0</v>
      </c>
      <c r="I7" s="85">
        <f>SUM(I6)</f>
        <v>0</v>
      </c>
      <c r="J7" s="86">
        <f>SUM(J6)</f>
        <v>0</v>
      </c>
    </row>
    <row r="8" spans="1:10" ht="25.5" customHeight="1">
      <c r="A8" s="199" t="s">
        <v>250</v>
      </c>
      <c r="B8" s="199"/>
      <c r="C8" s="199"/>
      <c r="D8" s="199"/>
      <c r="E8" s="199"/>
      <c r="F8" s="199"/>
      <c r="G8" s="199"/>
      <c r="H8" s="199"/>
      <c r="I8" s="199"/>
      <c r="J8" s="199"/>
    </row>
    <row r="9" spans="1:10" ht="25.5" customHeight="1">
      <c r="A9" s="10">
        <v>1</v>
      </c>
      <c r="B9" s="14" t="s">
        <v>251</v>
      </c>
      <c r="C9" s="10">
        <v>40000</v>
      </c>
      <c r="D9" s="10" t="s">
        <v>102</v>
      </c>
      <c r="E9" s="100"/>
      <c r="F9" s="88"/>
      <c r="G9" s="84">
        <f t="shared" ref="G9" si="1">C9*ROUND(F9, 4)</f>
        <v>0</v>
      </c>
      <c r="H9" s="84">
        <f>G9*0.095</f>
        <v>0</v>
      </c>
      <c r="I9" s="84">
        <f>G9+H9</f>
        <v>0</v>
      </c>
      <c r="J9" s="11" t="s">
        <v>15</v>
      </c>
    </row>
    <row r="10" spans="1:10" ht="25.5" customHeight="1">
      <c r="A10" s="14"/>
      <c r="B10" s="39" t="s">
        <v>109</v>
      </c>
      <c r="C10" s="16" t="s">
        <v>15</v>
      </c>
      <c r="D10" s="16" t="s">
        <v>15</v>
      </c>
      <c r="E10" s="16" t="s">
        <v>15</v>
      </c>
      <c r="F10" s="16" t="s">
        <v>15</v>
      </c>
      <c r="G10" s="99">
        <f>SUM(G9:G9)</f>
        <v>0</v>
      </c>
      <c r="H10" s="85">
        <f>SUM(H9)</f>
        <v>0</v>
      </c>
      <c r="I10" s="85">
        <f>SUM(I9:I9)</f>
        <v>0</v>
      </c>
      <c r="J10" s="86">
        <f>SUM(J9)</f>
        <v>0</v>
      </c>
    </row>
    <row r="11" spans="1:10" ht="24.95" customHeight="1">
      <c r="A11" s="198" t="s">
        <v>21</v>
      </c>
      <c r="B11" s="198"/>
      <c r="C11" s="198"/>
      <c r="D11" s="198"/>
      <c r="E11" s="198"/>
      <c r="F11" s="198"/>
      <c r="G11" s="198"/>
      <c r="H11" s="198"/>
      <c r="I11" s="198"/>
      <c r="J11" s="198"/>
    </row>
    <row r="12" spans="1:10" ht="24.95" customHeight="1">
      <c r="A12" s="196" t="s">
        <v>22</v>
      </c>
      <c r="B12" s="197"/>
      <c r="C12" s="197"/>
      <c r="D12" s="197"/>
      <c r="E12" s="197"/>
      <c r="F12" s="197"/>
      <c r="G12" s="197"/>
      <c r="H12" s="197"/>
      <c r="I12" s="197"/>
      <c r="J12" s="197"/>
    </row>
    <row r="13" spans="1:10" ht="24.95" customHeight="1">
      <c r="A13" s="20" t="s">
        <v>23</v>
      </c>
      <c r="B13" s="3"/>
      <c r="C13" s="3"/>
      <c r="D13" s="3"/>
      <c r="E13" s="3"/>
      <c r="F13" s="3"/>
      <c r="G13" s="3"/>
      <c r="H13" s="3"/>
      <c r="I13" s="3"/>
      <c r="J13" s="3"/>
    </row>
    <row r="14" spans="1:10" ht="24.95" customHeight="1">
      <c r="A14" s="196" t="s">
        <v>24</v>
      </c>
      <c r="B14" s="196"/>
      <c r="C14" s="196"/>
      <c r="D14" s="196"/>
      <c r="E14" s="196"/>
      <c r="F14" s="196"/>
      <c r="G14" s="196"/>
      <c r="H14" s="196"/>
      <c r="I14" s="196"/>
      <c r="J14" s="196"/>
    </row>
    <row r="15" spans="1:10" ht="24.95" customHeight="1">
      <c r="A15" s="196" t="s">
        <v>25</v>
      </c>
      <c r="B15" s="196"/>
      <c r="C15" s="196"/>
      <c r="D15" s="196"/>
      <c r="E15" s="196"/>
      <c r="F15" s="196"/>
      <c r="G15" s="196"/>
      <c r="H15" s="196"/>
      <c r="I15" s="196"/>
      <c r="J15" s="196"/>
    </row>
    <row r="16" spans="1:10" ht="24.95" customHeight="1">
      <c r="A16" s="20" t="s">
        <v>26</v>
      </c>
      <c r="B16" s="21"/>
      <c r="C16" s="21"/>
      <c r="D16" s="21"/>
      <c r="E16" s="21"/>
      <c r="F16" s="21"/>
      <c r="G16" s="21"/>
      <c r="H16" s="21"/>
      <c r="I16" s="21"/>
      <c r="J16" s="21"/>
    </row>
    <row r="17" spans="1:10" ht="24.95" customHeight="1">
      <c r="A17" s="20" t="s">
        <v>27</v>
      </c>
      <c r="B17" s="21"/>
      <c r="C17" s="21"/>
      <c r="D17" s="21"/>
      <c r="E17" s="21"/>
      <c r="F17" s="21"/>
      <c r="G17" s="21"/>
      <c r="H17" s="21"/>
      <c r="I17" s="21"/>
      <c r="J17" s="21"/>
    </row>
    <row r="18" spans="1:10" ht="24.95" customHeight="1">
      <c r="A18" s="196" t="s">
        <v>28</v>
      </c>
      <c r="B18" s="197"/>
      <c r="C18" s="197"/>
      <c r="D18" s="197"/>
      <c r="E18" s="197"/>
      <c r="F18" s="197"/>
      <c r="G18" s="197"/>
      <c r="H18" s="197"/>
      <c r="I18" s="197"/>
      <c r="J18" s="197"/>
    </row>
    <row r="19" spans="1:10" ht="24.95" customHeight="1">
      <c r="A19" s="196" t="s">
        <v>29</v>
      </c>
      <c r="B19" s="196"/>
      <c r="C19" s="196"/>
      <c r="D19" s="196"/>
      <c r="E19" s="196"/>
      <c r="F19" s="196"/>
      <c r="G19" s="196"/>
      <c r="H19" s="196"/>
      <c r="I19" s="196"/>
      <c r="J19" s="196"/>
    </row>
    <row r="20" spans="1:10" ht="24.95" customHeight="1">
      <c r="A20" s="22" t="s">
        <v>30</v>
      </c>
      <c r="B20" s="23"/>
      <c r="C20" s="22"/>
      <c r="D20" s="22"/>
      <c r="E20" s="22"/>
      <c r="F20" s="22"/>
      <c r="G20" s="22"/>
      <c r="H20" s="22"/>
      <c r="I20" s="22"/>
      <c r="J20" s="22"/>
    </row>
  </sheetData>
  <mergeCells count="12">
    <mergeCell ref="A15:J15"/>
    <mergeCell ref="A18:J18"/>
    <mergeCell ref="A19:J19"/>
    <mergeCell ref="A1:C1"/>
    <mergeCell ref="F1:J1"/>
    <mergeCell ref="A2:E2"/>
    <mergeCell ref="F2:J2"/>
    <mergeCell ref="A5:J5"/>
    <mergeCell ref="A14:J14"/>
    <mergeCell ref="A11:J11"/>
    <mergeCell ref="A12:J12"/>
    <mergeCell ref="A8:J8"/>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 xr:uid="{00000000-0002-0000-0300-000000000000}">
      <formula1>1</formula1>
    </dataValidation>
    <dataValidation operator="equal" allowBlank="1" showInputMessage="1" showErrorMessage="1" sqref="J9" xr:uid="{00000000-0002-0000-0300-000001000000}"/>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27"/>
  <sheetViews>
    <sheetView view="pageBreakPreview" topLeftCell="A81" zoomScale="60" zoomScaleNormal="100" workbookViewId="0">
      <selection activeCell="A81" sqref="A81:J81"/>
    </sheetView>
  </sheetViews>
  <sheetFormatPr defaultRowHeight="14.25"/>
  <cols>
    <col min="1" max="1" width="7.75" customWidth="1"/>
    <col min="2" max="2" width="42.75"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c r="J2" s="190"/>
    </row>
    <row r="3" spans="1:10" ht="45">
      <c r="A3" s="4" t="s">
        <v>1</v>
      </c>
      <c r="B3" s="4" t="s">
        <v>2</v>
      </c>
      <c r="C3" s="5" t="s">
        <v>3</v>
      </c>
      <c r="D3" s="5" t="s">
        <v>4</v>
      </c>
      <c r="E3" s="6" t="s">
        <v>5</v>
      </c>
      <c r="F3" s="6" t="s">
        <v>113</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c r="A5" s="185" t="s">
        <v>779</v>
      </c>
      <c r="B5" s="186"/>
      <c r="C5" s="186"/>
      <c r="D5" s="186"/>
      <c r="E5" s="186"/>
      <c r="F5" s="186"/>
      <c r="G5" s="186"/>
      <c r="H5" s="186"/>
      <c r="I5" s="186"/>
      <c r="J5" s="186"/>
    </row>
    <row r="6" spans="1:10">
      <c r="A6" s="10">
        <v>1</v>
      </c>
      <c r="B6" s="14" t="s">
        <v>252</v>
      </c>
      <c r="C6" s="126">
        <v>1000</v>
      </c>
      <c r="D6" s="10" t="s">
        <v>17</v>
      </c>
      <c r="E6" s="12" t="s">
        <v>15</v>
      </c>
      <c r="F6" s="88"/>
      <c r="G6" s="84">
        <f t="shared" ref="G6" si="0">C6*ROUND(F6, 4)</f>
        <v>0</v>
      </c>
      <c r="H6" s="84">
        <f t="shared" ref="H6" si="1">G6*0.095</f>
        <v>0</v>
      </c>
      <c r="I6" s="84">
        <f t="shared" ref="I6" si="2">G6+H6</f>
        <v>0</v>
      </c>
      <c r="J6" s="91"/>
    </row>
    <row r="7" spans="1:10">
      <c r="A7" s="10">
        <v>2</v>
      </c>
      <c r="B7" s="14" t="s">
        <v>253</v>
      </c>
      <c r="C7" s="126">
        <v>4000</v>
      </c>
      <c r="D7" s="10" t="s">
        <v>17</v>
      </c>
      <c r="E7" s="12" t="s">
        <v>15</v>
      </c>
      <c r="F7" s="88"/>
      <c r="G7" s="84">
        <f t="shared" ref="G7:G70" si="3">C7*ROUND(F7, 4)</f>
        <v>0</v>
      </c>
      <c r="H7" s="84">
        <f t="shared" ref="H7:H70" si="4">G7*0.095</f>
        <v>0</v>
      </c>
      <c r="I7" s="84">
        <f t="shared" ref="I7:I70" si="5">G7+H7</f>
        <v>0</v>
      </c>
      <c r="J7" s="91"/>
    </row>
    <row r="8" spans="1:10">
      <c r="A8" s="10">
        <v>3</v>
      </c>
      <c r="B8" s="14" t="s">
        <v>254</v>
      </c>
      <c r="C8" s="126">
        <v>2000</v>
      </c>
      <c r="D8" s="10" t="s">
        <v>17</v>
      </c>
      <c r="E8" s="12" t="s">
        <v>15</v>
      </c>
      <c r="F8" s="88"/>
      <c r="G8" s="84">
        <f t="shared" si="3"/>
        <v>0</v>
      </c>
      <c r="H8" s="84">
        <f t="shared" si="4"/>
        <v>0</v>
      </c>
      <c r="I8" s="84">
        <f t="shared" si="5"/>
        <v>0</v>
      </c>
      <c r="J8" s="91"/>
    </row>
    <row r="9" spans="1:10">
      <c r="A9" s="10">
        <v>4</v>
      </c>
      <c r="B9" s="14" t="s">
        <v>255</v>
      </c>
      <c r="C9" s="126">
        <v>800</v>
      </c>
      <c r="D9" s="10" t="s">
        <v>17</v>
      </c>
      <c r="E9" s="12" t="s">
        <v>15</v>
      </c>
      <c r="F9" s="88"/>
      <c r="G9" s="84">
        <f t="shared" si="3"/>
        <v>0</v>
      </c>
      <c r="H9" s="84">
        <f t="shared" si="4"/>
        <v>0</v>
      </c>
      <c r="I9" s="84">
        <f t="shared" si="5"/>
        <v>0</v>
      </c>
      <c r="J9" s="91"/>
    </row>
    <row r="10" spans="1:10">
      <c r="A10" s="10">
        <v>5</v>
      </c>
      <c r="B10" s="14" t="s">
        <v>256</v>
      </c>
      <c r="C10" s="126">
        <v>400</v>
      </c>
      <c r="D10" s="10" t="s">
        <v>17</v>
      </c>
      <c r="E10" s="12" t="s">
        <v>15</v>
      </c>
      <c r="F10" s="88"/>
      <c r="G10" s="84">
        <f t="shared" si="3"/>
        <v>0</v>
      </c>
      <c r="H10" s="84">
        <f t="shared" si="4"/>
        <v>0</v>
      </c>
      <c r="I10" s="84">
        <f t="shared" si="5"/>
        <v>0</v>
      </c>
      <c r="J10" s="91"/>
    </row>
    <row r="11" spans="1:10">
      <c r="A11" s="10">
        <v>6</v>
      </c>
      <c r="B11" s="14" t="s">
        <v>42</v>
      </c>
      <c r="C11" s="126">
        <v>200</v>
      </c>
      <c r="D11" s="10" t="s">
        <v>17</v>
      </c>
      <c r="E11" s="12" t="s">
        <v>15</v>
      </c>
      <c r="F11" s="88"/>
      <c r="G11" s="84">
        <f t="shared" si="3"/>
        <v>0</v>
      </c>
      <c r="H11" s="84">
        <f t="shared" si="4"/>
        <v>0</v>
      </c>
      <c r="I11" s="84">
        <f t="shared" si="5"/>
        <v>0</v>
      </c>
      <c r="J11" s="91"/>
    </row>
    <row r="12" spans="1:10">
      <c r="A12" s="10">
        <v>7</v>
      </c>
      <c r="B12" s="14" t="s">
        <v>43</v>
      </c>
      <c r="C12" s="126">
        <v>150</v>
      </c>
      <c r="D12" s="10" t="s">
        <v>17</v>
      </c>
      <c r="E12" s="12" t="s">
        <v>15</v>
      </c>
      <c r="F12" s="88"/>
      <c r="G12" s="84">
        <f t="shared" si="3"/>
        <v>0</v>
      </c>
      <c r="H12" s="84">
        <f t="shared" si="4"/>
        <v>0</v>
      </c>
      <c r="I12" s="84">
        <f t="shared" si="5"/>
        <v>0</v>
      </c>
      <c r="J12" s="91"/>
    </row>
    <row r="13" spans="1:10">
      <c r="A13" s="10">
        <v>8</v>
      </c>
      <c r="B13" s="14" t="s">
        <v>257</v>
      </c>
      <c r="C13" s="126">
        <v>1400</v>
      </c>
      <c r="D13" s="10" t="s">
        <v>17</v>
      </c>
      <c r="E13" s="12" t="s">
        <v>15</v>
      </c>
      <c r="F13" s="88"/>
      <c r="G13" s="84">
        <f t="shared" si="3"/>
        <v>0</v>
      </c>
      <c r="H13" s="84">
        <f t="shared" si="4"/>
        <v>0</v>
      </c>
      <c r="I13" s="84">
        <f t="shared" si="5"/>
        <v>0</v>
      </c>
      <c r="J13" s="91"/>
    </row>
    <row r="14" spans="1:10">
      <c r="A14" s="10">
        <v>9</v>
      </c>
      <c r="B14" s="14" t="s">
        <v>258</v>
      </c>
      <c r="C14" s="126">
        <v>1400</v>
      </c>
      <c r="D14" s="10" t="s">
        <v>17</v>
      </c>
      <c r="E14" s="12" t="s">
        <v>15</v>
      </c>
      <c r="F14" s="88"/>
      <c r="G14" s="84">
        <f t="shared" si="3"/>
        <v>0</v>
      </c>
      <c r="H14" s="84">
        <f t="shared" si="4"/>
        <v>0</v>
      </c>
      <c r="I14" s="84">
        <f t="shared" si="5"/>
        <v>0</v>
      </c>
      <c r="J14" s="91"/>
    </row>
    <row r="15" spans="1:10">
      <c r="A15" s="10">
        <v>10</v>
      </c>
      <c r="B15" s="14" t="s">
        <v>259</v>
      </c>
      <c r="C15" s="126">
        <v>1400</v>
      </c>
      <c r="D15" s="10" t="s">
        <v>17</v>
      </c>
      <c r="E15" s="12" t="s">
        <v>15</v>
      </c>
      <c r="F15" s="88"/>
      <c r="G15" s="84">
        <f t="shared" si="3"/>
        <v>0</v>
      </c>
      <c r="H15" s="84">
        <f t="shared" si="4"/>
        <v>0</v>
      </c>
      <c r="I15" s="84">
        <f t="shared" si="5"/>
        <v>0</v>
      </c>
      <c r="J15" s="91"/>
    </row>
    <row r="16" spans="1:10">
      <c r="A16" s="10">
        <v>11</v>
      </c>
      <c r="B16" s="147" t="s">
        <v>260</v>
      </c>
      <c r="C16" s="126">
        <v>1000</v>
      </c>
      <c r="D16" s="10" t="s">
        <v>17</v>
      </c>
      <c r="E16" s="12" t="s">
        <v>15</v>
      </c>
      <c r="F16" s="88"/>
      <c r="G16" s="84">
        <f t="shared" si="3"/>
        <v>0</v>
      </c>
      <c r="H16" s="84">
        <f t="shared" si="4"/>
        <v>0</v>
      </c>
      <c r="I16" s="84">
        <f t="shared" si="5"/>
        <v>0</v>
      </c>
      <c r="J16" s="91"/>
    </row>
    <row r="17" spans="1:10">
      <c r="A17" s="10">
        <v>12</v>
      </c>
      <c r="B17" s="14" t="s">
        <v>44</v>
      </c>
      <c r="C17" s="126">
        <v>700</v>
      </c>
      <c r="D17" s="10" t="s">
        <v>17</v>
      </c>
      <c r="E17" s="12" t="s">
        <v>15</v>
      </c>
      <c r="F17" s="88"/>
      <c r="G17" s="84">
        <f t="shared" si="3"/>
        <v>0</v>
      </c>
      <c r="H17" s="84">
        <f t="shared" si="4"/>
        <v>0</v>
      </c>
      <c r="I17" s="84">
        <f t="shared" si="5"/>
        <v>0</v>
      </c>
      <c r="J17" s="91"/>
    </row>
    <row r="18" spans="1:10">
      <c r="A18" s="10">
        <v>13</v>
      </c>
      <c r="B18" s="14" t="s">
        <v>261</v>
      </c>
      <c r="C18" s="126">
        <v>400</v>
      </c>
      <c r="D18" s="10" t="s">
        <v>17</v>
      </c>
      <c r="E18" s="12" t="s">
        <v>15</v>
      </c>
      <c r="F18" s="88"/>
      <c r="G18" s="84">
        <f t="shared" si="3"/>
        <v>0</v>
      </c>
      <c r="H18" s="84">
        <f t="shared" si="4"/>
        <v>0</v>
      </c>
      <c r="I18" s="84">
        <f t="shared" si="5"/>
        <v>0</v>
      </c>
      <c r="J18" s="91"/>
    </row>
    <row r="19" spans="1:10">
      <c r="A19" s="10">
        <v>14</v>
      </c>
      <c r="B19" s="14" t="s">
        <v>45</v>
      </c>
      <c r="C19" s="126">
        <v>600</v>
      </c>
      <c r="D19" s="10" t="s">
        <v>17</v>
      </c>
      <c r="E19" s="12" t="s">
        <v>15</v>
      </c>
      <c r="F19" s="88"/>
      <c r="G19" s="84">
        <f t="shared" si="3"/>
        <v>0</v>
      </c>
      <c r="H19" s="84">
        <f t="shared" si="4"/>
        <v>0</v>
      </c>
      <c r="I19" s="84">
        <f t="shared" si="5"/>
        <v>0</v>
      </c>
      <c r="J19" s="91"/>
    </row>
    <row r="20" spans="1:10">
      <c r="A20" s="10">
        <v>15</v>
      </c>
      <c r="B20" s="14" t="s">
        <v>46</v>
      </c>
      <c r="C20" s="126">
        <v>200</v>
      </c>
      <c r="D20" s="10" t="s">
        <v>17</v>
      </c>
      <c r="E20" s="12" t="s">
        <v>15</v>
      </c>
      <c r="F20" s="88"/>
      <c r="G20" s="84">
        <f t="shared" si="3"/>
        <v>0</v>
      </c>
      <c r="H20" s="84">
        <f t="shared" si="4"/>
        <v>0</v>
      </c>
      <c r="I20" s="84">
        <f t="shared" si="5"/>
        <v>0</v>
      </c>
      <c r="J20" s="91"/>
    </row>
    <row r="21" spans="1:10">
      <c r="A21" s="10">
        <v>16</v>
      </c>
      <c r="B21" s="14" t="s">
        <v>262</v>
      </c>
      <c r="C21" s="126">
        <v>400</v>
      </c>
      <c r="D21" s="10" t="s">
        <v>17</v>
      </c>
      <c r="E21" s="12" t="s">
        <v>15</v>
      </c>
      <c r="F21" s="88"/>
      <c r="G21" s="84">
        <f t="shared" si="3"/>
        <v>0</v>
      </c>
      <c r="H21" s="84">
        <f t="shared" si="4"/>
        <v>0</v>
      </c>
      <c r="I21" s="84">
        <f t="shared" si="5"/>
        <v>0</v>
      </c>
      <c r="J21" s="91"/>
    </row>
    <row r="22" spans="1:10">
      <c r="A22" s="10">
        <v>17</v>
      </c>
      <c r="B22" s="14" t="s">
        <v>47</v>
      </c>
      <c r="C22" s="126">
        <v>4000</v>
      </c>
      <c r="D22" s="10" t="s">
        <v>17</v>
      </c>
      <c r="E22" s="12" t="s">
        <v>15</v>
      </c>
      <c r="F22" s="88"/>
      <c r="G22" s="84">
        <f t="shared" si="3"/>
        <v>0</v>
      </c>
      <c r="H22" s="84">
        <f t="shared" si="4"/>
        <v>0</v>
      </c>
      <c r="I22" s="84">
        <f t="shared" si="5"/>
        <v>0</v>
      </c>
      <c r="J22" s="91"/>
    </row>
    <row r="23" spans="1:10">
      <c r="A23" s="10">
        <v>18</v>
      </c>
      <c r="B23" s="14" t="s">
        <v>263</v>
      </c>
      <c r="C23" s="126">
        <v>8000</v>
      </c>
      <c r="D23" s="10" t="s">
        <v>17</v>
      </c>
      <c r="E23" s="12" t="s">
        <v>15</v>
      </c>
      <c r="F23" s="88"/>
      <c r="G23" s="84">
        <f t="shared" si="3"/>
        <v>0</v>
      </c>
      <c r="H23" s="84">
        <f t="shared" si="4"/>
        <v>0</v>
      </c>
      <c r="I23" s="84">
        <f t="shared" si="5"/>
        <v>0</v>
      </c>
      <c r="J23" s="91"/>
    </row>
    <row r="24" spans="1:10">
      <c r="A24" s="10">
        <v>19</v>
      </c>
      <c r="B24" s="14" t="s">
        <v>84</v>
      </c>
      <c r="C24" s="126">
        <v>600</v>
      </c>
      <c r="D24" s="10" t="s">
        <v>17</v>
      </c>
      <c r="E24" s="12" t="s">
        <v>15</v>
      </c>
      <c r="F24" s="88"/>
      <c r="G24" s="84">
        <f t="shared" si="3"/>
        <v>0</v>
      </c>
      <c r="H24" s="84">
        <f t="shared" si="4"/>
        <v>0</v>
      </c>
      <c r="I24" s="84">
        <f t="shared" si="5"/>
        <v>0</v>
      </c>
      <c r="J24" s="91"/>
    </row>
    <row r="25" spans="1:10">
      <c r="A25" s="10">
        <v>20</v>
      </c>
      <c r="B25" s="14" t="s">
        <v>264</v>
      </c>
      <c r="C25" s="126">
        <v>2800</v>
      </c>
      <c r="D25" s="10" t="s">
        <v>17</v>
      </c>
      <c r="E25" s="12" t="s">
        <v>15</v>
      </c>
      <c r="F25" s="88"/>
      <c r="G25" s="84">
        <f t="shared" si="3"/>
        <v>0</v>
      </c>
      <c r="H25" s="84">
        <f t="shared" si="4"/>
        <v>0</v>
      </c>
      <c r="I25" s="84">
        <f t="shared" si="5"/>
        <v>0</v>
      </c>
      <c r="J25" s="91"/>
    </row>
    <row r="26" spans="1:10">
      <c r="A26" s="10">
        <v>21</v>
      </c>
      <c r="B26" s="14" t="s">
        <v>265</v>
      </c>
      <c r="C26" s="126">
        <v>1000</v>
      </c>
      <c r="D26" s="10" t="s">
        <v>17</v>
      </c>
      <c r="E26" s="12" t="s">
        <v>15</v>
      </c>
      <c r="F26" s="88"/>
      <c r="G26" s="84">
        <f t="shared" si="3"/>
        <v>0</v>
      </c>
      <c r="H26" s="84">
        <f t="shared" si="4"/>
        <v>0</v>
      </c>
      <c r="I26" s="84">
        <f t="shared" si="5"/>
        <v>0</v>
      </c>
      <c r="J26" s="91"/>
    </row>
    <row r="27" spans="1:10">
      <c r="A27" s="10">
        <v>22</v>
      </c>
      <c r="B27" s="14" t="s">
        <v>48</v>
      </c>
      <c r="C27" s="126">
        <v>60</v>
      </c>
      <c r="D27" s="10" t="s">
        <v>17</v>
      </c>
      <c r="E27" s="12" t="s">
        <v>15</v>
      </c>
      <c r="F27" s="88"/>
      <c r="G27" s="84">
        <f t="shared" si="3"/>
        <v>0</v>
      </c>
      <c r="H27" s="84">
        <f t="shared" si="4"/>
        <v>0</v>
      </c>
      <c r="I27" s="84">
        <f t="shared" si="5"/>
        <v>0</v>
      </c>
      <c r="J27" s="91"/>
    </row>
    <row r="28" spans="1:10">
      <c r="A28" s="10">
        <v>23</v>
      </c>
      <c r="B28" s="14" t="s">
        <v>266</v>
      </c>
      <c r="C28" s="126">
        <v>140</v>
      </c>
      <c r="D28" s="10" t="s">
        <v>17</v>
      </c>
      <c r="E28" s="12" t="s">
        <v>15</v>
      </c>
      <c r="F28" s="88"/>
      <c r="G28" s="84">
        <f t="shared" si="3"/>
        <v>0</v>
      </c>
      <c r="H28" s="84">
        <f t="shared" si="4"/>
        <v>0</v>
      </c>
      <c r="I28" s="84">
        <f t="shared" si="5"/>
        <v>0</v>
      </c>
      <c r="J28" s="91"/>
    </row>
    <row r="29" spans="1:10">
      <c r="A29" s="10">
        <v>24</v>
      </c>
      <c r="B29" s="14" t="s">
        <v>49</v>
      </c>
      <c r="C29" s="126">
        <v>100</v>
      </c>
      <c r="D29" s="10" t="s">
        <v>17</v>
      </c>
      <c r="E29" s="12" t="s">
        <v>15</v>
      </c>
      <c r="F29" s="88"/>
      <c r="G29" s="84">
        <f t="shared" si="3"/>
        <v>0</v>
      </c>
      <c r="H29" s="84">
        <f t="shared" si="4"/>
        <v>0</v>
      </c>
      <c r="I29" s="84">
        <f t="shared" si="5"/>
        <v>0</v>
      </c>
      <c r="J29" s="91"/>
    </row>
    <row r="30" spans="1:10">
      <c r="A30" s="10">
        <v>25</v>
      </c>
      <c r="B30" s="14" t="s">
        <v>50</v>
      </c>
      <c r="C30" s="126">
        <v>600</v>
      </c>
      <c r="D30" s="10" t="s">
        <v>17</v>
      </c>
      <c r="E30" s="12" t="s">
        <v>15</v>
      </c>
      <c r="F30" s="88"/>
      <c r="G30" s="84">
        <f t="shared" si="3"/>
        <v>0</v>
      </c>
      <c r="H30" s="84">
        <f t="shared" si="4"/>
        <v>0</v>
      </c>
      <c r="I30" s="84">
        <f t="shared" si="5"/>
        <v>0</v>
      </c>
      <c r="J30" s="91"/>
    </row>
    <row r="31" spans="1:10">
      <c r="A31" s="10">
        <v>26</v>
      </c>
      <c r="B31" s="14" t="s">
        <v>267</v>
      </c>
      <c r="C31" s="126">
        <v>600</v>
      </c>
      <c r="D31" s="10" t="s">
        <v>17</v>
      </c>
      <c r="E31" s="12" t="s">
        <v>15</v>
      </c>
      <c r="F31" s="88"/>
      <c r="G31" s="84">
        <f t="shared" si="3"/>
        <v>0</v>
      </c>
      <c r="H31" s="84">
        <f t="shared" si="4"/>
        <v>0</v>
      </c>
      <c r="I31" s="84">
        <f t="shared" si="5"/>
        <v>0</v>
      </c>
      <c r="J31" s="91"/>
    </row>
    <row r="32" spans="1:10">
      <c r="A32" s="10">
        <v>27</v>
      </c>
      <c r="B32" s="14" t="s">
        <v>268</v>
      </c>
      <c r="C32" s="126">
        <v>600</v>
      </c>
      <c r="D32" s="10" t="s">
        <v>17</v>
      </c>
      <c r="E32" s="12" t="s">
        <v>15</v>
      </c>
      <c r="F32" s="88"/>
      <c r="G32" s="84">
        <f t="shared" si="3"/>
        <v>0</v>
      </c>
      <c r="H32" s="84">
        <f t="shared" si="4"/>
        <v>0</v>
      </c>
      <c r="I32" s="84">
        <f t="shared" si="5"/>
        <v>0</v>
      </c>
      <c r="J32" s="91"/>
    </row>
    <row r="33" spans="1:10">
      <c r="A33" s="10">
        <v>28</v>
      </c>
      <c r="B33" s="14" t="s">
        <v>269</v>
      </c>
      <c r="C33" s="126">
        <v>200</v>
      </c>
      <c r="D33" s="10" t="s">
        <v>17</v>
      </c>
      <c r="E33" s="12" t="s">
        <v>15</v>
      </c>
      <c r="F33" s="88"/>
      <c r="G33" s="84">
        <f t="shared" si="3"/>
        <v>0</v>
      </c>
      <c r="H33" s="84">
        <f t="shared" si="4"/>
        <v>0</v>
      </c>
      <c r="I33" s="84">
        <f t="shared" si="5"/>
        <v>0</v>
      </c>
      <c r="J33" s="91"/>
    </row>
    <row r="34" spans="1:10">
      <c r="A34" s="10">
        <v>29</v>
      </c>
      <c r="B34" s="14" t="s">
        <v>270</v>
      </c>
      <c r="C34" s="126">
        <v>500</v>
      </c>
      <c r="D34" s="10" t="s">
        <v>17</v>
      </c>
      <c r="E34" s="12" t="s">
        <v>15</v>
      </c>
      <c r="F34" s="88"/>
      <c r="G34" s="84">
        <f t="shared" si="3"/>
        <v>0</v>
      </c>
      <c r="H34" s="84">
        <f t="shared" si="4"/>
        <v>0</v>
      </c>
      <c r="I34" s="84">
        <f t="shared" si="5"/>
        <v>0</v>
      </c>
      <c r="J34" s="91"/>
    </row>
    <row r="35" spans="1:10">
      <c r="A35" s="10">
        <v>30</v>
      </c>
      <c r="B35" s="14" t="s">
        <v>271</v>
      </c>
      <c r="C35" s="126">
        <v>400</v>
      </c>
      <c r="D35" s="10" t="s">
        <v>17</v>
      </c>
      <c r="E35" s="12" t="s">
        <v>15</v>
      </c>
      <c r="F35" s="88"/>
      <c r="G35" s="84">
        <f t="shared" si="3"/>
        <v>0</v>
      </c>
      <c r="H35" s="84">
        <f t="shared" si="4"/>
        <v>0</v>
      </c>
      <c r="I35" s="84">
        <f t="shared" si="5"/>
        <v>0</v>
      </c>
      <c r="J35" s="91"/>
    </row>
    <row r="36" spans="1:10">
      <c r="A36" s="10">
        <v>31</v>
      </c>
      <c r="B36" s="14" t="s">
        <v>272</v>
      </c>
      <c r="C36" s="126">
        <v>1200</v>
      </c>
      <c r="D36" s="10" t="s">
        <v>17</v>
      </c>
      <c r="E36" s="12" t="s">
        <v>15</v>
      </c>
      <c r="F36" s="88"/>
      <c r="G36" s="84">
        <f t="shared" si="3"/>
        <v>0</v>
      </c>
      <c r="H36" s="84">
        <f t="shared" si="4"/>
        <v>0</v>
      </c>
      <c r="I36" s="84">
        <f t="shared" si="5"/>
        <v>0</v>
      </c>
      <c r="J36" s="91"/>
    </row>
    <row r="37" spans="1:10">
      <c r="A37" s="10">
        <v>32</v>
      </c>
      <c r="B37" s="14" t="s">
        <v>273</v>
      </c>
      <c r="C37" s="126">
        <v>1000</v>
      </c>
      <c r="D37" s="10" t="s">
        <v>17</v>
      </c>
      <c r="E37" s="12" t="s">
        <v>15</v>
      </c>
      <c r="F37" s="88"/>
      <c r="G37" s="84">
        <f t="shared" si="3"/>
        <v>0</v>
      </c>
      <c r="H37" s="84">
        <f t="shared" si="4"/>
        <v>0</v>
      </c>
      <c r="I37" s="84">
        <f t="shared" si="5"/>
        <v>0</v>
      </c>
      <c r="J37" s="91"/>
    </row>
    <row r="38" spans="1:10">
      <c r="A38" s="10">
        <v>33</v>
      </c>
      <c r="B38" s="14" t="s">
        <v>274</v>
      </c>
      <c r="C38" s="126">
        <v>600</v>
      </c>
      <c r="D38" s="10" t="s">
        <v>17</v>
      </c>
      <c r="E38" s="12" t="s">
        <v>15</v>
      </c>
      <c r="F38" s="88"/>
      <c r="G38" s="84">
        <f t="shared" si="3"/>
        <v>0</v>
      </c>
      <c r="H38" s="84">
        <f t="shared" si="4"/>
        <v>0</v>
      </c>
      <c r="I38" s="84">
        <f t="shared" si="5"/>
        <v>0</v>
      </c>
      <c r="J38" s="91"/>
    </row>
    <row r="39" spans="1:10">
      <c r="A39" s="10">
        <v>34</v>
      </c>
      <c r="B39" s="14" t="s">
        <v>275</v>
      </c>
      <c r="C39" s="126">
        <v>2600</v>
      </c>
      <c r="D39" s="10" t="s">
        <v>17</v>
      </c>
      <c r="E39" s="12" t="s">
        <v>15</v>
      </c>
      <c r="F39" s="88"/>
      <c r="G39" s="84">
        <f t="shared" si="3"/>
        <v>0</v>
      </c>
      <c r="H39" s="84">
        <f t="shared" si="4"/>
        <v>0</v>
      </c>
      <c r="I39" s="84">
        <f t="shared" si="5"/>
        <v>0</v>
      </c>
      <c r="J39" s="91"/>
    </row>
    <row r="40" spans="1:10">
      <c r="A40" s="10">
        <v>35</v>
      </c>
      <c r="B40" s="14" t="s">
        <v>276</v>
      </c>
      <c r="C40" s="126">
        <v>1600</v>
      </c>
      <c r="D40" s="10" t="s">
        <v>17</v>
      </c>
      <c r="E40" s="12" t="s">
        <v>15</v>
      </c>
      <c r="F40" s="88"/>
      <c r="G40" s="84">
        <f t="shared" si="3"/>
        <v>0</v>
      </c>
      <c r="H40" s="84">
        <f t="shared" si="4"/>
        <v>0</v>
      </c>
      <c r="I40" s="84">
        <f t="shared" si="5"/>
        <v>0</v>
      </c>
      <c r="J40" s="91"/>
    </row>
    <row r="41" spans="1:10">
      <c r="A41" s="10">
        <v>36</v>
      </c>
      <c r="B41" s="14" t="s">
        <v>85</v>
      </c>
      <c r="C41" s="126">
        <v>60</v>
      </c>
      <c r="D41" s="10" t="s">
        <v>17</v>
      </c>
      <c r="E41" s="12" t="s">
        <v>15</v>
      </c>
      <c r="F41" s="88"/>
      <c r="G41" s="84">
        <f t="shared" si="3"/>
        <v>0</v>
      </c>
      <c r="H41" s="84">
        <f t="shared" si="4"/>
        <v>0</v>
      </c>
      <c r="I41" s="84">
        <f t="shared" si="5"/>
        <v>0</v>
      </c>
      <c r="J41" s="91"/>
    </row>
    <row r="42" spans="1:10">
      <c r="A42" s="10">
        <v>37</v>
      </c>
      <c r="B42" s="14" t="s">
        <v>277</v>
      </c>
      <c r="C42" s="126">
        <v>100</v>
      </c>
      <c r="D42" s="10" t="s">
        <v>17</v>
      </c>
      <c r="E42" s="12" t="s">
        <v>15</v>
      </c>
      <c r="F42" s="88"/>
      <c r="G42" s="84">
        <f t="shared" si="3"/>
        <v>0</v>
      </c>
      <c r="H42" s="84">
        <f t="shared" si="4"/>
        <v>0</v>
      </c>
      <c r="I42" s="84">
        <f t="shared" si="5"/>
        <v>0</v>
      </c>
      <c r="J42" s="91"/>
    </row>
    <row r="43" spans="1:10">
      <c r="A43" s="10">
        <v>38</v>
      </c>
      <c r="B43" s="14" t="s">
        <v>278</v>
      </c>
      <c r="C43" s="126">
        <v>20</v>
      </c>
      <c r="D43" s="10" t="s">
        <v>17</v>
      </c>
      <c r="E43" s="12" t="s">
        <v>15</v>
      </c>
      <c r="F43" s="88"/>
      <c r="G43" s="84">
        <f t="shared" si="3"/>
        <v>0</v>
      </c>
      <c r="H43" s="84">
        <f t="shared" si="4"/>
        <v>0</v>
      </c>
      <c r="I43" s="84">
        <f t="shared" si="5"/>
        <v>0</v>
      </c>
      <c r="J43" s="91"/>
    </row>
    <row r="44" spans="1:10">
      <c r="A44" s="10">
        <v>39</v>
      </c>
      <c r="B44" s="14" t="s">
        <v>40</v>
      </c>
      <c r="C44" s="126">
        <v>200</v>
      </c>
      <c r="D44" s="10" t="s">
        <v>17</v>
      </c>
      <c r="E44" s="12" t="s">
        <v>15</v>
      </c>
      <c r="F44" s="88"/>
      <c r="G44" s="84">
        <f t="shared" si="3"/>
        <v>0</v>
      </c>
      <c r="H44" s="84">
        <f t="shared" si="4"/>
        <v>0</v>
      </c>
      <c r="I44" s="84">
        <f t="shared" si="5"/>
        <v>0</v>
      </c>
      <c r="J44" s="91"/>
    </row>
    <row r="45" spans="1:10">
      <c r="A45" s="10">
        <v>40</v>
      </c>
      <c r="B45" s="14" t="s">
        <v>41</v>
      </c>
      <c r="C45" s="126">
        <v>50</v>
      </c>
      <c r="D45" s="10" t="s">
        <v>17</v>
      </c>
      <c r="E45" s="12" t="s">
        <v>15</v>
      </c>
      <c r="F45" s="88"/>
      <c r="G45" s="84">
        <f t="shared" si="3"/>
        <v>0</v>
      </c>
      <c r="H45" s="84">
        <f t="shared" si="4"/>
        <v>0</v>
      </c>
      <c r="I45" s="84">
        <f t="shared" si="5"/>
        <v>0</v>
      </c>
      <c r="J45" s="91"/>
    </row>
    <row r="46" spans="1:10">
      <c r="A46" s="10">
        <v>41</v>
      </c>
      <c r="B46" s="14" t="s">
        <v>51</v>
      </c>
      <c r="C46" s="126">
        <v>300</v>
      </c>
      <c r="D46" s="10" t="s">
        <v>17</v>
      </c>
      <c r="E46" s="12" t="s">
        <v>15</v>
      </c>
      <c r="F46" s="88"/>
      <c r="G46" s="84">
        <f t="shared" si="3"/>
        <v>0</v>
      </c>
      <c r="H46" s="84">
        <f t="shared" si="4"/>
        <v>0</v>
      </c>
      <c r="I46" s="84">
        <f t="shared" si="5"/>
        <v>0</v>
      </c>
      <c r="J46" s="91"/>
    </row>
    <row r="47" spans="1:10">
      <c r="A47" s="10">
        <v>42</v>
      </c>
      <c r="B47" s="14" t="s">
        <v>279</v>
      </c>
      <c r="C47" s="126">
        <v>300</v>
      </c>
      <c r="D47" s="10" t="s">
        <v>17</v>
      </c>
      <c r="E47" s="12" t="s">
        <v>15</v>
      </c>
      <c r="F47" s="88"/>
      <c r="G47" s="84">
        <f t="shared" si="3"/>
        <v>0</v>
      </c>
      <c r="H47" s="84">
        <f t="shared" si="4"/>
        <v>0</v>
      </c>
      <c r="I47" s="84">
        <f t="shared" si="5"/>
        <v>0</v>
      </c>
      <c r="J47" s="91"/>
    </row>
    <row r="48" spans="1:10">
      <c r="A48" s="10">
        <v>43</v>
      </c>
      <c r="B48" s="14" t="s">
        <v>280</v>
      </c>
      <c r="C48" s="126">
        <v>200</v>
      </c>
      <c r="D48" s="10" t="s">
        <v>17</v>
      </c>
      <c r="E48" s="12" t="s">
        <v>15</v>
      </c>
      <c r="F48" s="88"/>
      <c r="G48" s="84">
        <f t="shared" si="3"/>
        <v>0</v>
      </c>
      <c r="H48" s="84">
        <f t="shared" si="4"/>
        <v>0</v>
      </c>
      <c r="I48" s="84">
        <f t="shared" si="5"/>
        <v>0</v>
      </c>
      <c r="J48" s="91"/>
    </row>
    <row r="49" spans="1:10">
      <c r="A49" s="10">
        <v>44</v>
      </c>
      <c r="B49" s="14" t="s">
        <v>281</v>
      </c>
      <c r="C49" s="126">
        <v>200</v>
      </c>
      <c r="D49" s="10" t="s">
        <v>17</v>
      </c>
      <c r="E49" s="12" t="s">
        <v>15</v>
      </c>
      <c r="F49" s="88"/>
      <c r="G49" s="84">
        <f t="shared" si="3"/>
        <v>0</v>
      </c>
      <c r="H49" s="84">
        <f t="shared" si="4"/>
        <v>0</v>
      </c>
      <c r="I49" s="84">
        <f t="shared" si="5"/>
        <v>0</v>
      </c>
      <c r="J49" s="91"/>
    </row>
    <row r="50" spans="1:10">
      <c r="A50" s="10">
        <v>45</v>
      </c>
      <c r="B50" s="14" t="s">
        <v>52</v>
      </c>
      <c r="C50" s="126">
        <v>20</v>
      </c>
      <c r="D50" s="10" t="s">
        <v>17</v>
      </c>
      <c r="E50" s="12" t="s">
        <v>15</v>
      </c>
      <c r="F50" s="88"/>
      <c r="G50" s="84">
        <f t="shared" si="3"/>
        <v>0</v>
      </c>
      <c r="H50" s="84">
        <f t="shared" si="4"/>
        <v>0</v>
      </c>
      <c r="I50" s="84">
        <f t="shared" si="5"/>
        <v>0</v>
      </c>
      <c r="J50" s="91"/>
    </row>
    <row r="51" spans="1:10">
      <c r="A51" s="10">
        <v>46</v>
      </c>
      <c r="B51" s="14" t="s">
        <v>53</v>
      </c>
      <c r="C51" s="126">
        <v>20</v>
      </c>
      <c r="D51" s="10" t="s">
        <v>17</v>
      </c>
      <c r="E51" s="12" t="s">
        <v>15</v>
      </c>
      <c r="F51" s="88"/>
      <c r="G51" s="84">
        <f t="shared" si="3"/>
        <v>0</v>
      </c>
      <c r="H51" s="84">
        <f t="shared" si="4"/>
        <v>0</v>
      </c>
      <c r="I51" s="84">
        <f t="shared" si="5"/>
        <v>0</v>
      </c>
      <c r="J51" s="91"/>
    </row>
    <row r="52" spans="1:10">
      <c r="A52" s="10">
        <v>47</v>
      </c>
      <c r="B52" s="14" t="s">
        <v>282</v>
      </c>
      <c r="C52" s="126">
        <v>250</v>
      </c>
      <c r="D52" s="10" t="s">
        <v>17</v>
      </c>
      <c r="E52" s="12" t="s">
        <v>15</v>
      </c>
      <c r="F52" s="88"/>
      <c r="G52" s="84">
        <f t="shared" si="3"/>
        <v>0</v>
      </c>
      <c r="H52" s="84">
        <f t="shared" si="4"/>
        <v>0</v>
      </c>
      <c r="I52" s="84">
        <f t="shared" si="5"/>
        <v>0</v>
      </c>
      <c r="J52" s="91"/>
    </row>
    <row r="53" spans="1:10">
      <c r="A53" s="10">
        <v>48</v>
      </c>
      <c r="B53" s="14" t="s">
        <v>283</v>
      </c>
      <c r="C53" s="126">
        <v>30</v>
      </c>
      <c r="D53" s="10" t="s">
        <v>17</v>
      </c>
      <c r="E53" s="12" t="s">
        <v>15</v>
      </c>
      <c r="F53" s="88"/>
      <c r="G53" s="84">
        <f t="shared" si="3"/>
        <v>0</v>
      </c>
      <c r="H53" s="84">
        <f t="shared" si="4"/>
        <v>0</v>
      </c>
      <c r="I53" s="84">
        <f t="shared" si="5"/>
        <v>0</v>
      </c>
      <c r="J53" s="91"/>
    </row>
    <row r="54" spans="1:10">
      <c r="A54" s="10">
        <v>49</v>
      </c>
      <c r="B54" s="14" t="s">
        <v>284</v>
      </c>
      <c r="C54" s="126">
        <v>30</v>
      </c>
      <c r="D54" s="10" t="s">
        <v>17</v>
      </c>
      <c r="E54" s="12" t="s">
        <v>15</v>
      </c>
      <c r="F54" s="88"/>
      <c r="G54" s="84">
        <f t="shared" si="3"/>
        <v>0</v>
      </c>
      <c r="H54" s="84">
        <f t="shared" si="4"/>
        <v>0</v>
      </c>
      <c r="I54" s="84">
        <f t="shared" si="5"/>
        <v>0</v>
      </c>
      <c r="J54" s="91"/>
    </row>
    <row r="55" spans="1:10">
      <c r="A55" s="10">
        <v>50</v>
      </c>
      <c r="B55" s="14" t="s">
        <v>285</v>
      </c>
      <c r="C55" s="126">
        <v>10000</v>
      </c>
      <c r="D55" s="10" t="s">
        <v>17</v>
      </c>
      <c r="E55" s="12" t="s">
        <v>15</v>
      </c>
      <c r="F55" s="88"/>
      <c r="G55" s="84">
        <f t="shared" si="3"/>
        <v>0</v>
      </c>
      <c r="H55" s="84">
        <f t="shared" si="4"/>
        <v>0</v>
      </c>
      <c r="I55" s="84">
        <f t="shared" si="5"/>
        <v>0</v>
      </c>
      <c r="J55" s="91"/>
    </row>
    <row r="56" spans="1:10">
      <c r="A56" s="10">
        <v>51</v>
      </c>
      <c r="B56" s="14" t="s">
        <v>286</v>
      </c>
      <c r="C56" s="126">
        <v>20000</v>
      </c>
      <c r="D56" s="10" t="s">
        <v>17</v>
      </c>
      <c r="E56" s="12" t="s">
        <v>15</v>
      </c>
      <c r="F56" s="88"/>
      <c r="G56" s="84">
        <f t="shared" si="3"/>
        <v>0</v>
      </c>
      <c r="H56" s="84">
        <f t="shared" si="4"/>
        <v>0</v>
      </c>
      <c r="I56" s="84">
        <f t="shared" si="5"/>
        <v>0</v>
      </c>
      <c r="J56" s="91"/>
    </row>
    <row r="57" spans="1:10">
      <c r="A57" s="10">
        <v>52</v>
      </c>
      <c r="B57" s="14" t="s">
        <v>287</v>
      </c>
      <c r="C57" s="11">
        <v>3000</v>
      </c>
      <c r="D57" s="10" t="s">
        <v>17</v>
      </c>
      <c r="E57" s="12" t="s">
        <v>15</v>
      </c>
      <c r="F57" s="88"/>
      <c r="G57" s="84">
        <f t="shared" si="3"/>
        <v>0</v>
      </c>
      <c r="H57" s="84">
        <f t="shared" si="4"/>
        <v>0</v>
      </c>
      <c r="I57" s="84">
        <f t="shared" si="5"/>
        <v>0</v>
      </c>
      <c r="J57" s="91"/>
    </row>
    <row r="58" spans="1:10">
      <c r="A58" s="10">
        <v>53</v>
      </c>
      <c r="B58" s="147" t="s">
        <v>288</v>
      </c>
      <c r="C58" s="11">
        <v>2000</v>
      </c>
      <c r="D58" s="10" t="s">
        <v>17</v>
      </c>
      <c r="E58" s="12" t="s">
        <v>15</v>
      </c>
      <c r="F58" s="88"/>
      <c r="G58" s="84">
        <f t="shared" si="3"/>
        <v>0</v>
      </c>
      <c r="H58" s="84">
        <f t="shared" si="4"/>
        <v>0</v>
      </c>
      <c r="I58" s="84">
        <f t="shared" si="5"/>
        <v>0</v>
      </c>
      <c r="J58" s="91"/>
    </row>
    <row r="59" spans="1:10">
      <c r="A59" s="10">
        <v>54</v>
      </c>
      <c r="B59" s="147" t="s">
        <v>289</v>
      </c>
      <c r="C59" s="11">
        <v>1000</v>
      </c>
      <c r="D59" s="10" t="s">
        <v>17</v>
      </c>
      <c r="E59" s="12" t="s">
        <v>15</v>
      </c>
      <c r="F59" s="88"/>
      <c r="G59" s="84">
        <f t="shared" si="3"/>
        <v>0</v>
      </c>
      <c r="H59" s="84">
        <f t="shared" si="4"/>
        <v>0</v>
      </c>
      <c r="I59" s="84">
        <f t="shared" si="5"/>
        <v>0</v>
      </c>
      <c r="J59" s="91"/>
    </row>
    <row r="60" spans="1:10">
      <c r="A60" s="10">
        <v>55</v>
      </c>
      <c r="B60" s="147" t="s">
        <v>290</v>
      </c>
      <c r="C60" s="11">
        <v>5000</v>
      </c>
      <c r="D60" s="10" t="s">
        <v>17</v>
      </c>
      <c r="E60" s="12" t="s">
        <v>15</v>
      </c>
      <c r="F60" s="88"/>
      <c r="G60" s="84">
        <f t="shared" si="3"/>
        <v>0</v>
      </c>
      <c r="H60" s="84">
        <f t="shared" si="4"/>
        <v>0</v>
      </c>
      <c r="I60" s="84">
        <f t="shared" si="5"/>
        <v>0</v>
      </c>
      <c r="J60" s="91"/>
    </row>
    <row r="61" spans="1:10">
      <c r="A61" s="10">
        <v>56</v>
      </c>
      <c r="B61" s="14" t="s">
        <v>291</v>
      </c>
      <c r="C61" s="11">
        <v>3000</v>
      </c>
      <c r="D61" s="10" t="s">
        <v>17</v>
      </c>
      <c r="E61" s="12" t="s">
        <v>15</v>
      </c>
      <c r="F61" s="88"/>
      <c r="G61" s="84">
        <f t="shared" si="3"/>
        <v>0</v>
      </c>
      <c r="H61" s="84">
        <f t="shared" si="4"/>
        <v>0</v>
      </c>
      <c r="I61" s="84">
        <f t="shared" si="5"/>
        <v>0</v>
      </c>
      <c r="J61" s="91"/>
    </row>
    <row r="62" spans="1:10">
      <c r="A62" s="10">
        <v>57</v>
      </c>
      <c r="B62" s="14" t="s">
        <v>292</v>
      </c>
      <c r="C62" s="11">
        <v>3000</v>
      </c>
      <c r="D62" s="10" t="s">
        <v>17</v>
      </c>
      <c r="E62" s="12" t="s">
        <v>15</v>
      </c>
      <c r="F62" s="88"/>
      <c r="G62" s="84">
        <f t="shared" si="3"/>
        <v>0</v>
      </c>
      <c r="H62" s="84">
        <f t="shared" si="4"/>
        <v>0</v>
      </c>
      <c r="I62" s="84">
        <f t="shared" si="5"/>
        <v>0</v>
      </c>
      <c r="J62" s="91"/>
    </row>
    <row r="63" spans="1:10">
      <c r="A63" s="10">
        <v>58</v>
      </c>
      <c r="B63" s="147" t="s">
        <v>293</v>
      </c>
      <c r="C63" s="11">
        <v>2000</v>
      </c>
      <c r="D63" s="10" t="s">
        <v>17</v>
      </c>
      <c r="E63" s="12" t="s">
        <v>15</v>
      </c>
      <c r="F63" s="88"/>
      <c r="G63" s="84">
        <f t="shared" si="3"/>
        <v>0</v>
      </c>
      <c r="H63" s="84">
        <f t="shared" si="4"/>
        <v>0</v>
      </c>
      <c r="I63" s="84">
        <f t="shared" si="5"/>
        <v>0</v>
      </c>
      <c r="J63" s="91"/>
    </row>
    <row r="64" spans="1:10">
      <c r="A64" s="10">
        <v>59</v>
      </c>
      <c r="B64" s="147" t="s">
        <v>294</v>
      </c>
      <c r="C64" s="11">
        <v>3000</v>
      </c>
      <c r="D64" s="10" t="s">
        <v>17</v>
      </c>
      <c r="E64" s="12" t="s">
        <v>15</v>
      </c>
      <c r="F64" s="88"/>
      <c r="G64" s="84">
        <f t="shared" si="3"/>
        <v>0</v>
      </c>
      <c r="H64" s="84">
        <f t="shared" si="4"/>
        <v>0</v>
      </c>
      <c r="I64" s="84">
        <f t="shared" si="5"/>
        <v>0</v>
      </c>
      <c r="J64" s="91"/>
    </row>
    <row r="65" spans="1:10">
      <c r="A65" s="10">
        <v>60</v>
      </c>
      <c r="B65" s="147" t="s">
        <v>54</v>
      </c>
      <c r="C65" s="11">
        <v>3000</v>
      </c>
      <c r="D65" s="10" t="s">
        <v>17</v>
      </c>
      <c r="E65" s="12" t="s">
        <v>15</v>
      </c>
      <c r="F65" s="88"/>
      <c r="G65" s="84">
        <f t="shared" si="3"/>
        <v>0</v>
      </c>
      <c r="H65" s="84">
        <f t="shared" si="4"/>
        <v>0</v>
      </c>
      <c r="I65" s="84">
        <f t="shared" si="5"/>
        <v>0</v>
      </c>
      <c r="J65" s="91"/>
    </row>
    <row r="66" spans="1:10">
      <c r="A66" s="10">
        <v>61</v>
      </c>
      <c r="B66" s="147" t="s">
        <v>86</v>
      </c>
      <c r="C66" s="11">
        <v>1500</v>
      </c>
      <c r="D66" s="10" t="s">
        <v>17</v>
      </c>
      <c r="E66" s="12" t="s">
        <v>15</v>
      </c>
      <c r="F66" s="88"/>
      <c r="G66" s="84">
        <f t="shared" si="3"/>
        <v>0</v>
      </c>
      <c r="H66" s="84">
        <f t="shared" si="4"/>
        <v>0</v>
      </c>
      <c r="I66" s="84">
        <f t="shared" si="5"/>
        <v>0</v>
      </c>
      <c r="J66" s="91"/>
    </row>
    <row r="67" spans="1:10">
      <c r="A67" s="10">
        <v>62</v>
      </c>
      <c r="B67" s="147" t="s">
        <v>295</v>
      </c>
      <c r="C67" s="11">
        <v>8000</v>
      </c>
      <c r="D67" s="10" t="s">
        <v>17</v>
      </c>
      <c r="E67" s="12" t="s">
        <v>15</v>
      </c>
      <c r="F67" s="88"/>
      <c r="G67" s="84">
        <f t="shared" si="3"/>
        <v>0</v>
      </c>
      <c r="H67" s="84">
        <f t="shared" si="4"/>
        <v>0</v>
      </c>
      <c r="I67" s="84">
        <f t="shared" si="5"/>
        <v>0</v>
      </c>
      <c r="J67" s="91"/>
    </row>
    <row r="68" spans="1:10">
      <c r="A68" s="10">
        <v>63</v>
      </c>
      <c r="B68" s="147" t="s">
        <v>296</v>
      </c>
      <c r="C68" s="11">
        <v>8000</v>
      </c>
      <c r="D68" s="10" t="s">
        <v>17</v>
      </c>
      <c r="E68" s="12" t="s">
        <v>15</v>
      </c>
      <c r="F68" s="88"/>
      <c r="G68" s="84">
        <f t="shared" si="3"/>
        <v>0</v>
      </c>
      <c r="H68" s="84">
        <f t="shared" si="4"/>
        <v>0</v>
      </c>
      <c r="I68" s="84">
        <f t="shared" si="5"/>
        <v>0</v>
      </c>
      <c r="J68" s="91"/>
    </row>
    <row r="69" spans="1:10">
      <c r="A69" s="10">
        <v>64</v>
      </c>
      <c r="B69" s="147" t="s">
        <v>297</v>
      </c>
      <c r="C69" s="11">
        <v>5000</v>
      </c>
      <c r="D69" s="10" t="s">
        <v>17</v>
      </c>
      <c r="E69" s="12" t="s">
        <v>15</v>
      </c>
      <c r="F69" s="88"/>
      <c r="G69" s="84">
        <f t="shared" si="3"/>
        <v>0</v>
      </c>
      <c r="H69" s="84">
        <f t="shared" si="4"/>
        <v>0</v>
      </c>
      <c r="I69" s="84">
        <f t="shared" si="5"/>
        <v>0</v>
      </c>
      <c r="J69" s="91"/>
    </row>
    <row r="70" spans="1:10">
      <c r="A70" s="10">
        <v>65</v>
      </c>
      <c r="B70" s="147" t="s">
        <v>298</v>
      </c>
      <c r="C70" s="11">
        <v>2000</v>
      </c>
      <c r="D70" s="10" t="s">
        <v>17</v>
      </c>
      <c r="E70" s="12" t="s">
        <v>15</v>
      </c>
      <c r="F70" s="88"/>
      <c r="G70" s="84">
        <f t="shared" si="3"/>
        <v>0</v>
      </c>
      <c r="H70" s="84">
        <f t="shared" si="4"/>
        <v>0</v>
      </c>
      <c r="I70" s="84">
        <f t="shared" si="5"/>
        <v>0</v>
      </c>
      <c r="J70" s="91"/>
    </row>
    <row r="71" spans="1:10">
      <c r="A71" s="10">
        <v>66</v>
      </c>
      <c r="B71" s="147" t="s">
        <v>299</v>
      </c>
      <c r="C71" s="11">
        <v>1000</v>
      </c>
      <c r="D71" s="10" t="s">
        <v>17</v>
      </c>
      <c r="E71" s="12" t="s">
        <v>15</v>
      </c>
      <c r="F71" s="88"/>
      <c r="G71" s="84">
        <f t="shared" ref="G71:G79" si="6">C71*ROUND(F71, 4)</f>
        <v>0</v>
      </c>
      <c r="H71" s="84">
        <f t="shared" ref="H71:H79" si="7">G71*0.095</f>
        <v>0</v>
      </c>
      <c r="I71" s="84">
        <f t="shared" ref="I71:I79" si="8">G71+H71</f>
        <v>0</v>
      </c>
      <c r="J71" s="91"/>
    </row>
    <row r="72" spans="1:10">
      <c r="A72" s="10">
        <v>67</v>
      </c>
      <c r="B72" s="147" t="s">
        <v>300</v>
      </c>
      <c r="C72" s="11">
        <v>1500</v>
      </c>
      <c r="D72" s="10" t="s">
        <v>17</v>
      </c>
      <c r="E72" s="12" t="s">
        <v>15</v>
      </c>
      <c r="F72" s="88"/>
      <c r="G72" s="84">
        <f t="shared" si="6"/>
        <v>0</v>
      </c>
      <c r="H72" s="84">
        <f t="shared" si="7"/>
        <v>0</v>
      </c>
      <c r="I72" s="84">
        <f t="shared" si="8"/>
        <v>0</v>
      </c>
      <c r="J72" s="91"/>
    </row>
    <row r="73" spans="1:10">
      <c r="A73" s="10">
        <v>68</v>
      </c>
      <c r="B73" s="147" t="s">
        <v>301</v>
      </c>
      <c r="C73" s="11">
        <v>3000</v>
      </c>
      <c r="D73" s="10" t="s">
        <v>17</v>
      </c>
      <c r="E73" s="12" t="s">
        <v>15</v>
      </c>
      <c r="F73" s="88"/>
      <c r="G73" s="84">
        <f t="shared" si="6"/>
        <v>0</v>
      </c>
      <c r="H73" s="84">
        <f t="shared" si="7"/>
        <v>0</v>
      </c>
      <c r="I73" s="84">
        <f t="shared" si="8"/>
        <v>0</v>
      </c>
      <c r="J73" s="91"/>
    </row>
    <row r="74" spans="1:10">
      <c r="A74" s="10">
        <v>69</v>
      </c>
      <c r="B74" s="147" t="s">
        <v>302</v>
      </c>
      <c r="C74" s="11">
        <v>400</v>
      </c>
      <c r="D74" s="10" t="s">
        <v>17</v>
      </c>
      <c r="E74" s="12" t="s">
        <v>15</v>
      </c>
      <c r="F74" s="88"/>
      <c r="G74" s="84">
        <f t="shared" si="6"/>
        <v>0</v>
      </c>
      <c r="H74" s="84">
        <f t="shared" si="7"/>
        <v>0</v>
      </c>
      <c r="I74" s="84">
        <f t="shared" si="8"/>
        <v>0</v>
      </c>
      <c r="J74" s="91"/>
    </row>
    <row r="75" spans="1:10">
      <c r="A75" s="10">
        <v>70</v>
      </c>
      <c r="B75" s="147" t="s">
        <v>303</v>
      </c>
      <c r="C75" s="11">
        <v>50000</v>
      </c>
      <c r="D75" s="10" t="s">
        <v>17</v>
      </c>
      <c r="E75" s="12" t="s">
        <v>15</v>
      </c>
      <c r="F75" s="88"/>
      <c r="G75" s="84">
        <f t="shared" si="6"/>
        <v>0</v>
      </c>
      <c r="H75" s="84">
        <f t="shared" si="7"/>
        <v>0</v>
      </c>
      <c r="I75" s="84">
        <f t="shared" si="8"/>
        <v>0</v>
      </c>
      <c r="J75" s="91"/>
    </row>
    <row r="76" spans="1:10">
      <c r="A76" s="10">
        <v>71</v>
      </c>
      <c r="B76" s="147" t="s">
        <v>304</v>
      </c>
      <c r="C76" s="11">
        <v>4000</v>
      </c>
      <c r="D76" s="10" t="s">
        <v>17</v>
      </c>
      <c r="E76" s="12" t="s">
        <v>15</v>
      </c>
      <c r="F76" s="88"/>
      <c r="G76" s="84">
        <f t="shared" si="6"/>
        <v>0</v>
      </c>
      <c r="H76" s="84">
        <f t="shared" si="7"/>
        <v>0</v>
      </c>
      <c r="I76" s="84">
        <f t="shared" si="8"/>
        <v>0</v>
      </c>
      <c r="J76" s="91"/>
    </row>
    <row r="77" spans="1:10">
      <c r="A77" s="10">
        <v>72</v>
      </c>
      <c r="B77" s="147" t="s">
        <v>87</v>
      </c>
      <c r="C77" s="11">
        <v>200</v>
      </c>
      <c r="D77" s="10" t="s">
        <v>17</v>
      </c>
      <c r="E77" s="12" t="s">
        <v>15</v>
      </c>
      <c r="F77" s="88"/>
      <c r="G77" s="84">
        <f t="shared" si="6"/>
        <v>0</v>
      </c>
      <c r="H77" s="84">
        <f t="shared" si="7"/>
        <v>0</v>
      </c>
      <c r="I77" s="84">
        <f t="shared" si="8"/>
        <v>0</v>
      </c>
      <c r="J77" s="91"/>
    </row>
    <row r="78" spans="1:10">
      <c r="A78" s="10">
        <v>73</v>
      </c>
      <c r="B78" s="148" t="s">
        <v>305</v>
      </c>
      <c r="C78" s="11">
        <v>5000</v>
      </c>
      <c r="D78" s="10" t="s">
        <v>17</v>
      </c>
      <c r="E78" s="12" t="s">
        <v>15</v>
      </c>
      <c r="F78" s="88"/>
      <c r="G78" s="84">
        <f t="shared" si="6"/>
        <v>0</v>
      </c>
      <c r="H78" s="84">
        <f t="shared" si="7"/>
        <v>0</v>
      </c>
      <c r="I78" s="84">
        <f t="shared" si="8"/>
        <v>0</v>
      </c>
      <c r="J78" s="91"/>
    </row>
    <row r="79" spans="1:10">
      <c r="A79" s="10">
        <v>74</v>
      </c>
      <c r="B79" s="147" t="s">
        <v>55</v>
      </c>
      <c r="C79" s="11">
        <v>400</v>
      </c>
      <c r="D79" s="10" t="s">
        <v>17</v>
      </c>
      <c r="E79" s="12" t="s">
        <v>15</v>
      </c>
      <c r="F79" s="88"/>
      <c r="G79" s="84">
        <f t="shared" si="6"/>
        <v>0</v>
      </c>
      <c r="H79" s="84">
        <f t="shared" si="7"/>
        <v>0</v>
      </c>
      <c r="I79" s="84">
        <f t="shared" si="8"/>
        <v>0</v>
      </c>
      <c r="J79" s="91"/>
    </row>
    <row r="80" spans="1:10">
      <c r="A80" s="14"/>
      <c r="B80" s="39" t="s">
        <v>66</v>
      </c>
      <c r="C80" s="16" t="s">
        <v>15</v>
      </c>
      <c r="D80" s="16" t="s">
        <v>15</v>
      </c>
      <c r="E80" s="16" t="s">
        <v>15</v>
      </c>
      <c r="F80" s="16" t="s">
        <v>15</v>
      </c>
      <c r="G80" s="85">
        <f>SUM(G6:G79)</f>
        <v>0</v>
      </c>
      <c r="H80" s="85">
        <f>SUM(H6:H79)</f>
        <v>0</v>
      </c>
      <c r="I80" s="85">
        <f>SUM(I6:I79)</f>
        <v>0</v>
      </c>
      <c r="J80" s="86">
        <f>SUM(J6:J79)</f>
        <v>0</v>
      </c>
    </row>
    <row r="81" spans="1:10">
      <c r="A81" s="199" t="s">
        <v>780</v>
      </c>
      <c r="B81" s="199"/>
      <c r="C81" s="199"/>
      <c r="D81" s="199"/>
      <c r="E81" s="199"/>
      <c r="F81" s="199"/>
      <c r="G81" s="199"/>
      <c r="H81" s="199"/>
      <c r="I81" s="199"/>
      <c r="J81" s="199"/>
    </row>
    <row r="82" spans="1:10">
      <c r="A82" s="10">
        <v>1</v>
      </c>
      <c r="B82" s="14" t="s">
        <v>810</v>
      </c>
      <c r="C82" s="11">
        <v>8000</v>
      </c>
      <c r="D82" s="10" t="s">
        <v>17</v>
      </c>
      <c r="E82" s="117"/>
      <c r="F82" s="88"/>
      <c r="G82" s="84">
        <f t="shared" ref="G82:G85" si="9">C82*ROUND(F82, 4)</f>
        <v>0</v>
      </c>
      <c r="H82" s="84">
        <f t="shared" ref="H82:H85" si="10">G82*0.095</f>
        <v>0</v>
      </c>
      <c r="I82" s="84">
        <f t="shared" ref="I82:I85" si="11">G82+H82</f>
        <v>0</v>
      </c>
      <c r="J82" s="180"/>
    </row>
    <row r="83" spans="1:10">
      <c r="A83" s="10">
        <v>2</v>
      </c>
      <c r="B83" s="14" t="s">
        <v>811</v>
      </c>
      <c r="C83" s="11">
        <v>3000</v>
      </c>
      <c r="D83" s="10" t="s">
        <v>17</v>
      </c>
      <c r="E83" s="117"/>
      <c r="F83" s="88"/>
      <c r="G83" s="84">
        <f t="shared" si="9"/>
        <v>0</v>
      </c>
      <c r="H83" s="84">
        <f t="shared" si="10"/>
        <v>0</v>
      </c>
      <c r="I83" s="84">
        <f t="shared" si="11"/>
        <v>0</v>
      </c>
      <c r="J83" s="180"/>
    </row>
    <row r="84" spans="1:10">
      <c r="A84" s="10">
        <v>3</v>
      </c>
      <c r="B84" s="14" t="s">
        <v>812</v>
      </c>
      <c r="C84" s="11">
        <v>3000</v>
      </c>
      <c r="D84" s="10" t="s">
        <v>17</v>
      </c>
      <c r="E84" s="117"/>
      <c r="F84" s="88"/>
      <c r="G84" s="84">
        <f t="shared" si="9"/>
        <v>0</v>
      </c>
      <c r="H84" s="84">
        <f t="shared" si="10"/>
        <v>0</v>
      </c>
      <c r="I84" s="84">
        <f t="shared" si="11"/>
        <v>0</v>
      </c>
      <c r="J84" s="180"/>
    </row>
    <row r="85" spans="1:10">
      <c r="A85" s="10">
        <v>4</v>
      </c>
      <c r="B85" s="14" t="s">
        <v>813</v>
      </c>
      <c r="C85" s="11">
        <v>300</v>
      </c>
      <c r="D85" s="10" t="s">
        <v>17</v>
      </c>
      <c r="E85" s="117"/>
      <c r="F85" s="88"/>
      <c r="G85" s="84">
        <f t="shared" si="9"/>
        <v>0</v>
      </c>
      <c r="H85" s="84">
        <f t="shared" si="10"/>
        <v>0</v>
      </c>
      <c r="I85" s="84">
        <f t="shared" si="11"/>
        <v>0</v>
      </c>
      <c r="J85" s="180"/>
    </row>
    <row r="86" spans="1:10">
      <c r="A86" s="14"/>
      <c r="B86" s="39" t="s">
        <v>781</v>
      </c>
      <c r="C86" s="16" t="s">
        <v>15</v>
      </c>
      <c r="D86" s="16" t="s">
        <v>15</v>
      </c>
      <c r="E86" s="16" t="s">
        <v>15</v>
      </c>
      <c r="F86" s="16" t="s">
        <v>15</v>
      </c>
      <c r="G86" s="85">
        <f>SUM(G82:G85)</f>
        <v>0</v>
      </c>
      <c r="H86" s="85">
        <f>SUM(H82:H85)</f>
        <v>0</v>
      </c>
      <c r="I86" s="85">
        <f>SUM(I82:I85)</f>
        <v>0</v>
      </c>
      <c r="J86" s="86">
        <f>SUM(J12:J85)</f>
        <v>0</v>
      </c>
    </row>
    <row r="87" spans="1:10">
      <c r="A87" s="199" t="s">
        <v>782</v>
      </c>
      <c r="B87" s="199"/>
      <c r="C87" s="199"/>
      <c r="D87" s="199"/>
      <c r="E87" s="199"/>
      <c r="F87" s="199"/>
      <c r="G87" s="199"/>
      <c r="H87" s="199"/>
      <c r="I87" s="199"/>
      <c r="J87" s="199"/>
    </row>
    <row r="88" spans="1:10">
      <c r="A88" s="10">
        <v>1</v>
      </c>
      <c r="B88" s="14" t="s">
        <v>58</v>
      </c>
      <c r="C88" s="11">
        <v>3000</v>
      </c>
      <c r="D88" s="10" t="s">
        <v>17</v>
      </c>
      <c r="E88" s="16" t="s">
        <v>15</v>
      </c>
      <c r="F88" s="88"/>
      <c r="G88" s="84">
        <f t="shared" ref="G88" si="12">C88*ROUND(F88, 4)</f>
        <v>0</v>
      </c>
      <c r="H88" s="84">
        <f t="shared" ref="H88" si="13">G88*0.095</f>
        <v>0</v>
      </c>
      <c r="I88" s="84">
        <f t="shared" ref="I88" si="14">G88+H88</f>
        <v>0</v>
      </c>
      <c r="J88" s="101" t="s">
        <v>111</v>
      </c>
    </row>
    <row r="89" spans="1:10">
      <c r="A89" s="10">
        <v>2</v>
      </c>
      <c r="B89" s="14" t="s">
        <v>306</v>
      </c>
      <c r="C89" s="11">
        <v>1000</v>
      </c>
      <c r="D89" s="10" t="s">
        <v>17</v>
      </c>
      <c r="E89" s="16" t="s">
        <v>15</v>
      </c>
      <c r="F89" s="88"/>
      <c r="G89" s="84">
        <f t="shared" ref="G89:G116" si="15">C89*ROUND(F89, 4)</f>
        <v>0</v>
      </c>
      <c r="H89" s="84">
        <f t="shared" ref="H89:H116" si="16">G89*0.095</f>
        <v>0</v>
      </c>
      <c r="I89" s="84">
        <f t="shared" ref="I89:I116" si="17">G89+H89</f>
        <v>0</v>
      </c>
      <c r="J89" s="101" t="s">
        <v>111</v>
      </c>
    </row>
    <row r="90" spans="1:10">
      <c r="A90" s="10">
        <v>3</v>
      </c>
      <c r="B90" s="14" t="s">
        <v>307</v>
      </c>
      <c r="C90" s="11">
        <v>500</v>
      </c>
      <c r="D90" s="10" t="s">
        <v>17</v>
      </c>
      <c r="E90" s="16" t="s">
        <v>15</v>
      </c>
      <c r="F90" s="88"/>
      <c r="G90" s="84">
        <f t="shared" si="15"/>
        <v>0</v>
      </c>
      <c r="H90" s="84">
        <f t="shared" si="16"/>
        <v>0</v>
      </c>
      <c r="I90" s="84">
        <f t="shared" si="17"/>
        <v>0</v>
      </c>
      <c r="J90" s="101" t="s">
        <v>111</v>
      </c>
    </row>
    <row r="91" spans="1:10">
      <c r="A91" s="10">
        <v>4</v>
      </c>
      <c r="B91" s="14" t="s">
        <v>308</v>
      </c>
      <c r="C91" s="11">
        <v>300</v>
      </c>
      <c r="D91" s="10" t="s">
        <v>17</v>
      </c>
      <c r="E91" s="16" t="s">
        <v>15</v>
      </c>
      <c r="F91" s="88"/>
      <c r="G91" s="84">
        <f t="shared" si="15"/>
        <v>0</v>
      </c>
      <c r="H91" s="84">
        <f t="shared" si="16"/>
        <v>0</v>
      </c>
      <c r="I91" s="84">
        <f t="shared" si="17"/>
        <v>0</v>
      </c>
      <c r="J91" s="101" t="s">
        <v>111</v>
      </c>
    </row>
    <row r="92" spans="1:10">
      <c r="A92" s="10">
        <v>5</v>
      </c>
      <c r="B92" s="14" t="s">
        <v>309</v>
      </c>
      <c r="C92" s="11">
        <v>500</v>
      </c>
      <c r="D92" s="10" t="s">
        <v>17</v>
      </c>
      <c r="E92" s="16" t="s">
        <v>15</v>
      </c>
      <c r="F92" s="88"/>
      <c r="G92" s="84">
        <f t="shared" si="15"/>
        <v>0</v>
      </c>
      <c r="H92" s="84">
        <f t="shared" si="16"/>
        <v>0</v>
      </c>
      <c r="I92" s="84">
        <f t="shared" si="17"/>
        <v>0</v>
      </c>
      <c r="J92" s="101" t="s">
        <v>111</v>
      </c>
    </row>
    <row r="93" spans="1:10">
      <c r="A93" s="10">
        <v>6</v>
      </c>
      <c r="B93" s="14" t="s">
        <v>310</v>
      </c>
      <c r="C93" s="11">
        <v>100</v>
      </c>
      <c r="D93" s="10" t="s">
        <v>17</v>
      </c>
      <c r="E93" s="16" t="s">
        <v>15</v>
      </c>
      <c r="F93" s="88"/>
      <c r="G93" s="84">
        <f t="shared" si="15"/>
        <v>0</v>
      </c>
      <c r="H93" s="84">
        <f t="shared" si="16"/>
        <v>0</v>
      </c>
      <c r="I93" s="84">
        <f t="shared" si="17"/>
        <v>0</v>
      </c>
      <c r="J93" s="101" t="s">
        <v>111</v>
      </c>
    </row>
    <row r="94" spans="1:10">
      <c r="A94" s="10">
        <v>7</v>
      </c>
      <c r="B94" s="14" t="s">
        <v>311</v>
      </c>
      <c r="C94" s="11">
        <v>300</v>
      </c>
      <c r="D94" s="10" t="s">
        <v>17</v>
      </c>
      <c r="E94" s="16" t="s">
        <v>15</v>
      </c>
      <c r="F94" s="88"/>
      <c r="G94" s="84">
        <f t="shared" si="15"/>
        <v>0</v>
      </c>
      <c r="H94" s="84">
        <f t="shared" si="16"/>
        <v>0</v>
      </c>
      <c r="I94" s="84">
        <f t="shared" si="17"/>
        <v>0</v>
      </c>
      <c r="J94" s="101" t="s">
        <v>111</v>
      </c>
    </row>
    <row r="95" spans="1:10">
      <c r="A95" s="10">
        <v>8</v>
      </c>
      <c r="B95" s="14" t="s">
        <v>312</v>
      </c>
      <c r="C95" s="11">
        <v>300</v>
      </c>
      <c r="D95" s="10" t="s">
        <v>17</v>
      </c>
      <c r="E95" s="16" t="s">
        <v>15</v>
      </c>
      <c r="F95" s="88"/>
      <c r="G95" s="84">
        <f t="shared" si="15"/>
        <v>0</v>
      </c>
      <c r="H95" s="84">
        <f t="shared" si="16"/>
        <v>0</v>
      </c>
      <c r="I95" s="84">
        <f t="shared" si="17"/>
        <v>0</v>
      </c>
      <c r="J95" s="101" t="s">
        <v>111</v>
      </c>
    </row>
    <row r="96" spans="1:10">
      <c r="A96" s="10">
        <v>9</v>
      </c>
      <c r="B96" s="14" t="s">
        <v>313</v>
      </c>
      <c r="C96" s="11">
        <v>500</v>
      </c>
      <c r="D96" s="10" t="s">
        <v>17</v>
      </c>
      <c r="E96" s="16" t="s">
        <v>15</v>
      </c>
      <c r="F96" s="88"/>
      <c r="G96" s="84">
        <f t="shared" si="15"/>
        <v>0</v>
      </c>
      <c r="H96" s="84">
        <f t="shared" si="16"/>
        <v>0</v>
      </c>
      <c r="I96" s="84">
        <f t="shared" si="17"/>
        <v>0</v>
      </c>
      <c r="J96" s="101" t="s">
        <v>111</v>
      </c>
    </row>
    <row r="97" spans="1:10">
      <c r="A97" s="10">
        <v>10</v>
      </c>
      <c r="B97" s="14" t="s">
        <v>314</v>
      </c>
      <c r="C97" s="11">
        <v>200</v>
      </c>
      <c r="D97" s="10" t="s">
        <v>17</v>
      </c>
      <c r="E97" s="16" t="s">
        <v>15</v>
      </c>
      <c r="F97" s="88"/>
      <c r="G97" s="84">
        <f t="shared" si="15"/>
        <v>0</v>
      </c>
      <c r="H97" s="84">
        <f t="shared" si="16"/>
        <v>0</v>
      </c>
      <c r="I97" s="84">
        <f t="shared" si="17"/>
        <v>0</v>
      </c>
      <c r="J97" s="101" t="s">
        <v>111</v>
      </c>
    </row>
    <row r="98" spans="1:10">
      <c r="A98" s="10">
        <v>11</v>
      </c>
      <c r="B98" s="14" t="s">
        <v>315</v>
      </c>
      <c r="C98" s="11">
        <v>200</v>
      </c>
      <c r="D98" s="10" t="s">
        <v>17</v>
      </c>
      <c r="E98" s="16" t="s">
        <v>15</v>
      </c>
      <c r="F98" s="88"/>
      <c r="G98" s="84">
        <f t="shared" si="15"/>
        <v>0</v>
      </c>
      <c r="H98" s="84">
        <f t="shared" si="16"/>
        <v>0</v>
      </c>
      <c r="I98" s="84">
        <f t="shared" si="17"/>
        <v>0</v>
      </c>
      <c r="J98" s="101" t="s">
        <v>111</v>
      </c>
    </row>
    <row r="99" spans="1:10">
      <c r="A99" s="10">
        <v>12</v>
      </c>
      <c r="B99" s="14" t="s">
        <v>316</v>
      </c>
      <c r="C99" s="11">
        <v>300</v>
      </c>
      <c r="D99" s="10" t="s">
        <v>17</v>
      </c>
      <c r="E99" s="16" t="s">
        <v>15</v>
      </c>
      <c r="F99" s="88"/>
      <c r="G99" s="84">
        <f t="shared" si="15"/>
        <v>0</v>
      </c>
      <c r="H99" s="84">
        <f t="shared" si="16"/>
        <v>0</v>
      </c>
      <c r="I99" s="84">
        <f t="shared" si="17"/>
        <v>0</v>
      </c>
      <c r="J99" s="101" t="s">
        <v>111</v>
      </c>
    </row>
    <row r="100" spans="1:10">
      <c r="A100" s="10">
        <v>13</v>
      </c>
      <c r="B100" s="14" t="s">
        <v>317</v>
      </c>
      <c r="C100" s="11">
        <v>100</v>
      </c>
      <c r="D100" s="10" t="s">
        <v>17</v>
      </c>
      <c r="E100" s="16" t="s">
        <v>15</v>
      </c>
      <c r="F100" s="88"/>
      <c r="G100" s="84">
        <f t="shared" si="15"/>
        <v>0</v>
      </c>
      <c r="H100" s="84">
        <f t="shared" si="16"/>
        <v>0</v>
      </c>
      <c r="I100" s="84">
        <f t="shared" si="17"/>
        <v>0</v>
      </c>
      <c r="J100" s="101" t="s">
        <v>111</v>
      </c>
    </row>
    <row r="101" spans="1:10">
      <c r="A101" s="10">
        <v>14</v>
      </c>
      <c r="B101" s="14" t="s">
        <v>59</v>
      </c>
      <c r="C101" s="11">
        <v>100</v>
      </c>
      <c r="D101" s="10" t="s">
        <v>17</v>
      </c>
      <c r="E101" s="16" t="s">
        <v>15</v>
      </c>
      <c r="F101" s="88"/>
      <c r="G101" s="84">
        <f t="shared" si="15"/>
        <v>0</v>
      </c>
      <c r="H101" s="84">
        <f t="shared" si="16"/>
        <v>0</v>
      </c>
      <c r="I101" s="84">
        <f t="shared" si="17"/>
        <v>0</v>
      </c>
      <c r="J101" s="101" t="s">
        <v>111</v>
      </c>
    </row>
    <row r="102" spans="1:10">
      <c r="A102" s="10">
        <v>15</v>
      </c>
      <c r="B102" s="14" t="s">
        <v>318</v>
      </c>
      <c r="C102" s="11">
        <v>100</v>
      </c>
      <c r="D102" s="10" t="s">
        <v>17</v>
      </c>
      <c r="E102" s="16" t="s">
        <v>15</v>
      </c>
      <c r="F102" s="88"/>
      <c r="G102" s="84">
        <f t="shared" si="15"/>
        <v>0</v>
      </c>
      <c r="H102" s="84">
        <f t="shared" si="16"/>
        <v>0</v>
      </c>
      <c r="I102" s="84">
        <f t="shared" si="17"/>
        <v>0</v>
      </c>
      <c r="J102" s="101" t="s">
        <v>111</v>
      </c>
    </row>
    <row r="103" spans="1:10">
      <c r="A103" s="10">
        <v>16</v>
      </c>
      <c r="B103" s="14" t="s">
        <v>319</v>
      </c>
      <c r="C103" s="11">
        <v>50</v>
      </c>
      <c r="D103" s="10" t="s">
        <v>17</v>
      </c>
      <c r="E103" s="16" t="s">
        <v>15</v>
      </c>
      <c r="F103" s="88"/>
      <c r="G103" s="84">
        <f t="shared" si="15"/>
        <v>0</v>
      </c>
      <c r="H103" s="84">
        <f t="shared" si="16"/>
        <v>0</v>
      </c>
      <c r="I103" s="84">
        <f t="shared" si="17"/>
        <v>0</v>
      </c>
      <c r="J103" s="101" t="s">
        <v>111</v>
      </c>
    </row>
    <row r="104" spans="1:10">
      <c r="A104" s="10">
        <v>17</v>
      </c>
      <c r="B104" s="14" t="s">
        <v>320</v>
      </c>
      <c r="C104" s="11">
        <v>200</v>
      </c>
      <c r="D104" s="10" t="s">
        <v>17</v>
      </c>
      <c r="E104" s="16" t="s">
        <v>15</v>
      </c>
      <c r="F104" s="88"/>
      <c r="G104" s="84">
        <f t="shared" si="15"/>
        <v>0</v>
      </c>
      <c r="H104" s="84">
        <f t="shared" si="16"/>
        <v>0</v>
      </c>
      <c r="I104" s="84">
        <f t="shared" si="17"/>
        <v>0</v>
      </c>
      <c r="J104" s="101" t="s">
        <v>111</v>
      </c>
    </row>
    <row r="105" spans="1:10">
      <c r="A105" s="10">
        <v>18</v>
      </c>
      <c r="B105" s="14" t="s">
        <v>321</v>
      </c>
      <c r="C105" s="11">
        <v>20</v>
      </c>
      <c r="D105" s="10" t="s">
        <v>17</v>
      </c>
      <c r="E105" s="16" t="s">
        <v>15</v>
      </c>
      <c r="F105" s="88"/>
      <c r="G105" s="84">
        <f t="shared" si="15"/>
        <v>0</v>
      </c>
      <c r="H105" s="84">
        <f t="shared" si="16"/>
        <v>0</v>
      </c>
      <c r="I105" s="84">
        <f t="shared" si="17"/>
        <v>0</v>
      </c>
      <c r="J105" s="101" t="s">
        <v>111</v>
      </c>
    </row>
    <row r="106" spans="1:10">
      <c r="A106" s="10">
        <v>19</v>
      </c>
      <c r="B106" s="14" t="s">
        <v>322</v>
      </c>
      <c r="C106" s="11">
        <v>40</v>
      </c>
      <c r="D106" s="10" t="s">
        <v>17</v>
      </c>
      <c r="E106" s="16" t="s">
        <v>15</v>
      </c>
      <c r="F106" s="88"/>
      <c r="G106" s="84">
        <f t="shared" si="15"/>
        <v>0</v>
      </c>
      <c r="H106" s="84">
        <f t="shared" si="16"/>
        <v>0</v>
      </c>
      <c r="I106" s="84">
        <f t="shared" si="17"/>
        <v>0</v>
      </c>
      <c r="J106" s="101" t="s">
        <v>111</v>
      </c>
    </row>
    <row r="107" spans="1:10">
      <c r="A107" s="10">
        <v>20</v>
      </c>
      <c r="B107" s="14" t="s">
        <v>323</v>
      </c>
      <c r="C107" s="11">
        <v>5000</v>
      </c>
      <c r="D107" s="10" t="s">
        <v>17</v>
      </c>
      <c r="E107" s="16" t="s">
        <v>15</v>
      </c>
      <c r="F107" s="88"/>
      <c r="G107" s="84">
        <f t="shared" si="15"/>
        <v>0</v>
      </c>
      <c r="H107" s="84">
        <f t="shared" si="16"/>
        <v>0</v>
      </c>
      <c r="I107" s="84">
        <f t="shared" si="17"/>
        <v>0</v>
      </c>
      <c r="J107" s="101" t="s">
        <v>111</v>
      </c>
    </row>
    <row r="108" spans="1:10">
      <c r="A108" s="10">
        <v>21</v>
      </c>
      <c r="B108" s="14" t="s">
        <v>324</v>
      </c>
      <c r="C108" s="11">
        <v>5000</v>
      </c>
      <c r="D108" s="10" t="s">
        <v>17</v>
      </c>
      <c r="E108" s="16" t="s">
        <v>15</v>
      </c>
      <c r="F108" s="88"/>
      <c r="G108" s="84">
        <f t="shared" si="15"/>
        <v>0</v>
      </c>
      <c r="H108" s="84">
        <f t="shared" si="16"/>
        <v>0</v>
      </c>
      <c r="I108" s="84">
        <f t="shared" si="17"/>
        <v>0</v>
      </c>
      <c r="J108" s="101" t="s">
        <v>111</v>
      </c>
    </row>
    <row r="109" spans="1:10">
      <c r="A109" s="10">
        <v>22</v>
      </c>
      <c r="B109" s="148" t="s">
        <v>325</v>
      </c>
      <c r="C109" s="11">
        <v>10000</v>
      </c>
      <c r="D109" s="10" t="s">
        <v>17</v>
      </c>
      <c r="E109" s="16" t="s">
        <v>15</v>
      </c>
      <c r="F109" s="88"/>
      <c r="G109" s="84">
        <f t="shared" si="15"/>
        <v>0</v>
      </c>
      <c r="H109" s="84">
        <f t="shared" si="16"/>
        <v>0</v>
      </c>
      <c r="I109" s="84">
        <f t="shared" si="17"/>
        <v>0</v>
      </c>
      <c r="J109" s="101" t="s">
        <v>111</v>
      </c>
    </row>
    <row r="110" spans="1:10">
      <c r="A110" s="10">
        <v>23</v>
      </c>
      <c r="B110" s="14" t="s">
        <v>326</v>
      </c>
      <c r="C110" s="11">
        <v>200</v>
      </c>
      <c r="D110" s="10" t="s">
        <v>17</v>
      </c>
      <c r="E110" s="16" t="s">
        <v>15</v>
      </c>
      <c r="F110" s="88"/>
      <c r="G110" s="84">
        <f t="shared" si="15"/>
        <v>0</v>
      </c>
      <c r="H110" s="84">
        <f t="shared" si="16"/>
        <v>0</v>
      </c>
      <c r="I110" s="84">
        <f t="shared" si="17"/>
        <v>0</v>
      </c>
      <c r="J110" s="101" t="s">
        <v>111</v>
      </c>
    </row>
    <row r="111" spans="1:10">
      <c r="A111" s="10">
        <v>24</v>
      </c>
      <c r="B111" s="14" t="s">
        <v>327</v>
      </c>
      <c r="C111" s="11">
        <v>400</v>
      </c>
      <c r="D111" s="10" t="s">
        <v>17</v>
      </c>
      <c r="E111" s="16" t="s">
        <v>15</v>
      </c>
      <c r="F111" s="88"/>
      <c r="G111" s="84">
        <f t="shared" si="15"/>
        <v>0</v>
      </c>
      <c r="H111" s="84">
        <f t="shared" si="16"/>
        <v>0</v>
      </c>
      <c r="I111" s="84">
        <f t="shared" si="17"/>
        <v>0</v>
      </c>
      <c r="J111" s="101" t="s">
        <v>111</v>
      </c>
    </row>
    <row r="112" spans="1:10">
      <c r="A112" s="10">
        <v>25</v>
      </c>
      <c r="B112" s="14" t="s">
        <v>328</v>
      </c>
      <c r="C112" s="11">
        <v>700</v>
      </c>
      <c r="D112" s="10" t="s">
        <v>17</v>
      </c>
      <c r="E112" s="16" t="s">
        <v>15</v>
      </c>
      <c r="F112" s="88"/>
      <c r="G112" s="84">
        <f t="shared" si="15"/>
        <v>0</v>
      </c>
      <c r="H112" s="84">
        <f t="shared" si="16"/>
        <v>0</v>
      </c>
      <c r="I112" s="84">
        <f t="shared" si="17"/>
        <v>0</v>
      </c>
      <c r="J112" s="101" t="s">
        <v>111</v>
      </c>
    </row>
    <row r="113" spans="1:10">
      <c r="A113" s="10">
        <v>26</v>
      </c>
      <c r="B113" s="14" t="s">
        <v>56</v>
      </c>
      <c r="C113" s="11">
        <v>200</v>
      </c>
      <c r="D113" s="10" t="s">
        <v>17</v>
      </c>
      <c r="E113" s="16" t="s">
        <v>15</v>
      </c>
      <c r="F113" s="88"/>
      <c r="G113" s="84">
        <f t="shared" si="15"/>
        <v>0</v>
      </c>
      <c r="H113" s="84">
        <f t="shared" si="16"/>
        <v>0</v>
      </c>
      <c r="I113" s="84">
        <f t="shared" si="17"/>
        <v>0</v>
      </c>
      <c r="J113" s="101" t="s">
        <v>111</v>
      </c>
    </row>
    <row r="114" spans="1:10">
      <c r="A114" s="10">
        <v>27</v>
      </c>
      <c r="B114" s="14" t="s">
        <v>57</v>
      </c>
      <c r="C114" s="11">
        <v>600</v>
      </c>
      <c r="D114" s="10" t="s">
        <v>17</v>
      </c>
      <c r="E114" s="16" t="s">
        <v>15</v>
      </c>
      <c r="F114" s="88"/>
      <c r="G114" s="84">
        <f t="shared" si="15"/>
        <v>0</v>
      </c>
      <c r="H114" s="84">
        <f t="shared" si="16"/>
        <v>0</v>
      </c>
      <c r="I114" s="84">
        <f t="shared" si="17"/>
        <v>0</v>
      </c>
      <c r="J114" s="101" t="s">
        <v>111</v>
      </c>
    </row>
    <row r="115" spans="1:10">
      <c r="A115" s="10">
        <v>28</v>
      </c>
      <c r="B115" s="127" t="s">
        <v>329</v>
      </c>
      <c r="C115" s="149">
        <v>600</v>
      </c>
      <c r="D115" s="149" t="s">
        <v>17</v>
      </c>
      <c r="E115" s="16" t="s">
        <v>15</v>
      </c>
      <c r="F115" s="88"/>
      <c r="G115" s="84">
        <f t="shared" si="15"/>
        <v>0</v>
      </c>
      <c r="H115" s="84">
        <f t="shared" si="16"/>
        <v>0</v>
      </c>
      <c r="I115" s="84">
        <f t="shared" si="17"/>
        <v>0</v>
      </c>
      <c r="J115" s="101" t="s">
        <v>111</v>
      </c>
    </row>
    <row r="116" spans="1:10">
      <c r="A116" s="10">
        <v>29</v>
      </c>
      <c r="B116" s="14" t="s">
        <v>330</v>
      </c>
      <c r="C116" s="30">
        <v>600</v>
      </c>
      <c r="D116" s="30" t="s">
        <v>17</v>
      </c>
      <c r="E116" s="16" t="s">
        <v>15</v>
      </c>
      <c r="F116" s="88"/>
      <c r="G116" s="84">
        <f t="shared" si="15"/>
        <v>0</v>
      </c>
      <c r="H116" s="84">
        <f t="shared" si="16"/>
        <v>0</v>
      </c>
      <c r="I116" s="84">
        <f t="shared" si="17"/>
        <v>0</v>
      </c>
      <c r="J116" s="101" t="s">
        <v>111</v>
      </c>
    </row>
    <row r="117" spans="1:10">
      <c r="A117" s="14"/>
      <c r="B117" s="15" t="s">
        <v>783</v>
      </c>
      <c r="C117" s="16" t="s">
        <v>15</v>
      </c>
      <c r="D117" s="16" t="s">
        <v>15</v>
      </c>
      <c r="E117" s="16" t="s">
        <v>15</v>
      </c>
      <c r="F117" s="16" t="s">
        <v>15</v>
      </c>
      <c r="G117" s="85">
        <f>SUM(G88:G116)</f>
        <v>0</v>
      </c>
      <c r="H117" s="85">
        <f>SUM(H88:H116)</f>
        <v>0</v>
      </c>
      <c r="I117" s="85">
        <f>SUM(I88:I116)</f>
        <v>0</v>
      </c>
      <c r="J117" s="86">
        <f>SUM(J88:J116)</f>
        <v>0</v>
      </c>
    </row>
    <row r="118" spans="1:10" ht="29.45" customHeight="1">
      <c r="A118" s="193" t="s">
        <v>22</v>
      </c>
      <c r="B118" s="194"/>
      <c r="C118" s="194"/>
      <c r="D118" s="194"/>
      <c r="E118" s="194"/>
      <c r="F118" s="194"/>
      <c r="G118" s="194"/>
      <c r="H118" s="194"/>
      <c r="I118" s="194"/>
      <c r="J118" s="194"/>
    </row>
    <row r="119" spans="1:10" ht="15">
      <c r="A119" s="42" t="s">
        <v>23</v>
      </c>
      <c r="B119" s="45"/>
      <c r="C119" s="45"/>
      <c r="D119" s="45"/>
      <c r="E119" s="45"/>
      <c r="F119" s="45"/>
      <c r="G119" s="45"/>
      <c r="H119" s="45"/>
      <c r="I119" s="45"/>
      <c r="J119" s="45"/>
    </row>
    <row r="120" spans="1:10">
      <c r="A120" s="200" t="s">
        <v>60</v>
      </c>
      <c r="B120" s="200"/>
      <c r="C120" s="200"/>
      <c r="D120" s="200"/>
      <c r="E120" s="200"/>
      <c r="F120" s="200"/>
      <c r="G120" s="200"/>
      <c r="H120" s="200"/>
      <c r="I120" s="200"/>
      <c r="J120" s="200"/>
    </row>
    <row r="121" spans="1:10" s="40" customFormat="1" ht="25.5" customHeight="1">
      <c r="A121" s="193" t="s">
        <v>61</v>
      </c>
      <c r="B121" s="193"/>
      <c r="C121" s="193"/>
      <c r="D121" s="193"/>
      <c r="E121" s="193"/>
      <c r="F121" s="193"/>
      <c r="G121" s="193"/>
      <c r="H121" s="193"/>
      <c r="I121" s="193"/>
      <c r="J121" s="193"/>
    </row>
    <row r="122" spans="1:10">
      <c r="A122" s="42" t="s">
        <v>62</v>
      </c>
      <c r="B122" s="43"/>
      <c r="C122" s="43"/>
      <c r="D122" s="43"/>
      <c r="E122" s="43"/>
      <c r="F122" s="43"/>
      <c r="G122" s="43"/>
      <c r="H122" s="43"/>
      <c r="I122" s="43"/>
      <c r="J122" s="43"/>
    </row>
    <row r="123" spans="1:10">
      <c r="A123" s="42" t="s">
        <v>63</v>
      </c>
      <c r="B123" s="43"/>
      <c r="C123" s="43"/>
      <c r="D123" s="43"/>
      <c r="E123" s="43"/>
      <c r="F123" s="43"/>
      <c r="G123" s="43"/>
      <c r="H123" s="43"/>
      <c r="I123" s="43"/>
      <c r="J123" s="43"/>
    </row>
    <row r="124" spans="1:10" s="40" customFormat="1" ht="26.45" customHeight="1">
      <c r="A124" s="193" t="s">
        <v>64</v>
      </c>
      <c r="B124" s="194"/>
      <c r="C124" s="194"/>
      <c r="D124" s="194"/>
      <c r="E124" s="194"/>
      <c r="F124" s="194"/>
      <c r="G124" s="194"/>
      <c r="H124" s="194"/>
      <c r="I124" s="194"/>
      <c r="J124" s="194"/>
    </row>
    <row r="125" spans="1:10" s="40" customFormat="1" ht="50.25" customHeight="1">
      <c r="A125" s="193" t="s">
        <v>65</v>
      </c>
      <c r="B125" s="193"/>
      <c r="C125" s="193"/>
      <c r="D125" s="193"/>
      <c r="E125" s="193"/>
      <c r="F125" s="193"/>
      <c r="G125" s="193"/>
      <c r="H125" s="193"/>
      <c r="I125" s="193"/>
      <c r="J125" s="193"/>
    </row>
    <row r="126" spans="1:10" ht="15">
      <c r="A126" s="46" t="s">
        <v>30</v>
      </c>
      <c r="B126" s="44"/>
      <c r="C126" s="46"/>
      <c r="D126" s="46"/>
      <c r="E126" s="46"/>
      <c r="F126" s="46"/>
      <c r="G126" s="46"/>
      <c r="H126" s="46"/>
      <c r="I126" s="46"/>
      <c r="J126" s="46"/>
    </row>
    <row r="127" spans="1:10">
      <c r="A127" s="47"/>
      <c r="B127" s="41"/>
      <c r="C127" s="47"/>
      <c r="D127" s="47"/>
      <c r="E127" s="47"/>
      <c r="F127" s="47"/>
      <c r="G127" s="47"/>
      <c r="H127" s="47"/>
      <c r="I127" s="47"/>
      <c r="J127" s="47"/>
    </row>
  </sheetData>
  <mergeCells count="12">
    <mergeCell ref="A118:J118"/>
    <mergeCell ref="A120:J120"/>
    <mergeCell ref="A121:J121"/>
    <mergeCell ref="A124:J124"/>
    <mergeCell ref="A125:J125"/>
    <mergeCell ref="A87:J87"/>
    <mergeCell ref="A1:C1"/>
    <mergeCell ref="F1:J1"/>
    <mergeCell ref="A2:E2"/>
    <mergeCell ref="F2:J2"/>
    <mergeCell ref="A5:J5"/>
    <mergeCell ref="A81:J81"/>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79" xr:uid="{00000000-0002-0000-0400-000000000000}">
      <formula1>1</formula1>
    </dataValidation>
  </dataValidations>
  <pageMargins left="0.7" right="0.7" top="0.75" bottom="0.75" header="0.3" footer="0.3"/>
  <pageSetup paperSize="9" scale="9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64"/>
  <sheetViews>
    <sheetView view="pageBreakPreview" topLeftCell="A40" zoomScale="60" zoomScaleNormal="100" workbookViewId="0">
      <selection activeCell="A54" sqref="A54:J54"/>
    </sheetView>
  </sheetViews>
  <sheetFormatPr defaultColWidth="13.875" defaultRowHeight="14.25"/>
  <cols>
    <col min="1" max="1" width="8.75" customWidth="1"/>
    <col min="2" max="2" width="33.875" customWidth="1"/>
    <col min="3" max="3" width="7" customWidth="1"/>
    <col min="4" max="4" width="8" bestFit="1" customWidth="1"/>
    <col min="5" max="5" width="15.5" customWidth="1"/>
    <col min="6" max="6" width="11.75" customWidth="1"/>
    <col min="7" max="10" width="8.75" customWidth="1"/>
  </cols>
  <sheetData>
    <row r="1" spans="1:10" ht="15">
      <c r="A1" s="187"/>
      <c r="B1" s="187"/>
      <c r="C1" s="187"/>
      <c r="D1" s="1"/>
      <c r="E1" s="2"/>
      <c r="F1" s="188" t="s">
        <v>118</v>
      </c>
      <c r="G1" s="189"/>
      <c r="H1" s="189"/>
      <c r="I1" s="189"/>
      <c r="J1" s="189"/>
    </row>
    <row r="2" spans="1:10">
      <c r="A2" s="201" t="s">
        <v>0</v>
      </c>
      <c r="B2" s="201"/>
      <c r="C2" s="201"/>
      <c r="D2" s="201"/>
      <c r="E2" s="201"/>
      <c r="F2" s="201"/>
      <c r="G2" s="201"/>
      <c r="H2" s="201"/>
      <c r="I2" s="201"/>
      <c r="J2" s="201"/>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ht="14.45" customHeight="1">
      <c r="A5" s="185" t="s">
        <v>784</v>
      </c>
      <c r="B5" s="186"/>
      <c r="C5" s="186"/>
      <c r="D5" s="186"/>
      <c r="E5" s="186"/>
      <c r="F5" s="186"/>
      <c r="G5" s="186"/>
      <c r="H5" s="186"/>
      <c r="I5" s="186"/>
      <c r="J5" s="186"/>
    </row>
    <row r="6" spans="1:10">
      <c r="A6" s="10">
        <v>1</v>
      </c>
      <c r="B6" s="14" t="s">
        <v>103</v>
      </c>
      <c r="C6" s="126">
        <v>100</v>
      </c>
      <c r="D6" s="10" t="s">
        <v>17</v>
      </c>
      <c r="E6" s="87"/>
      <c r="F6" s="88"/>
      <c r="G6" s="84">
        <f t="shared" ref="G6" si="0">C6*ROUND(F6, 4)</f>
        <v>0</v>
      </c>
      <c r="H6" s="84">
        <f t="shared" ref="H6" si="1">G6*0.095</f>
        <v>0</v>
      </c>
      <c r="I6" s="84">
        <f t="shared" ref="I6" si="2">G6+H6</f>
        <v>0</v>
      </c>
      <c r="J6" s="91"/>
    </row>
    <row r="7" spans="1:10">
      <c r="A7" s="10">
        <v>2</v>
      </c>
      <c r="B7" s="14" t="s">
        <v>331</v>
      </c>
      <c r="C7" s="126">
        <v>1500</v>
      </c>
      <c r="D7" s="10" t="s">
        <v>17</v>
      </c>
      <c r="E7" s="87"/>
      <c r="F7" s="88"/>
      <c r="G7" s="84">
        <f t="shared" ref="G7:G27" si="3">C7*ROUND(F7, 4)</f>
        <v>0</v>
      </c>
      <c r="H7" s="84">
        <f t="shared" ref="H7:H27" si="4">G7*0.095</f>
        <v>0</v>
      </c>
      <c r="I7" s="84">
        <f t="shared" ref="I7:I27" si="5">G7+H7</f>
        <v>0</v>
      </c>
      <c r="J7" s="91"/>
    </row>
    <row r="8" spans="1:10">
      <c r="A8" s="10">
        <v>3</v>
      </c>
      <c r="B8" s="14" t="s">
        <v>332</v>
      </c>
      <c r="C8" s="126">
        <v>300</v>
      </c>
      <c r="D8" s="10" t="s">
        <v>17</v>
      </c>
      <c r="E8" s="87"/>
      <c r="F8" s="88"/>
      <c r="G8" s="84">
        <f t="shared" si="3"/>
        <v>0</v>
      </c>
      <c r="H8" s="84">
        <f t="shared" si="4"/>
        <v>0</v>
      </c>
      <c r="I8" s="84">
        <f t="shared" si="5"/>
        <v>0</v>
      </c>
      <c r="J8" s="91"/>
    </row>
    <row r="9" spans="1:10">
      <c r="A9" s="10">
        <v>4</v>
      </c>
      <c r="B9" s="14" t="s">
        <v>843</v>
      </c>
      <c r="C9" s="126">
        <v>300</v>
      </c>
      <c r="D9" s="10" t="s">
        <v>17</v>
      </c>
      <c r="E9" s="87"/>
      <c r="F9" s="88"/>
      <c r="G9" s="84">
        <f t="shared" si="3"/>
        <v>0</v>
      </c>
      <c r="H9" s="84">
        <f t="shared" si="4"/>
        <v>0</v>
      </c>
      <c r="I9" s="84">
        <f t="shared" si="5"/>
        <v>0</v>
      </c>
      <c r="J9" s="91"/>
    </row>
    <row r="10" spans="1:10">
      <c r="A10" s="10">
        <v>5</v>
      </c>
      <c r="B10" s="14" t="s">
        <v>844</v>
      </c>
      <c r="C10" s="126">
        <v>200</v>
      </c>
      <c r="D10" s="10" t="s">
        <v>17</v>
      </c>
      <c r="E10" s="87"/>
      <c r="F10" s="88"/>
      <c r="G10" s="84">
        <f t="shared" si="3"/>
        <v>0</v>
      </c>
      <c r="H10" s="84">
        <f t="shared" si="4"/>
        <v>0</v>
      </c>
      <c r="I10" s="84">
        <f t="shared" si="5"/>
        <v>0</v>
      </c>
      <c r="J10" s="91"/>
    </row>
    <row r="11" spans="1:10">
      <c r="A11" s="10">
        <v>6</v>
      </c>
      <c r="B11" s="14" t="s">
        <v>333</v>
      </c>
      <c r="C11" s="126">
        <v>50</v>
      </c>
      <c r="D11" s="10" t="s">
        <v>17</v>
      </c>
      <c r="E11" s="87"/>
      <c r="F11" s="88"/>
      <c r="G11" s="84">
        <f t="shared" si="3"/>
        <v>0</v>
      </c>
      <c r="H11" s="84">
        <f t="shared" si="4"/>
        <v>0</v>
      </c>
      <c r="I11" s="84">
        <f t="shared" si="5"/>
        <v>0</v>
      </c>
      <c r="J11" s="91"/>
    </row>
    <row r="12" spans="1:10">
      <c r="A12" s="10">
        <v>7</v>
      </c>
      <c r="B12" s="14" t="s">
        <v>334</v>
      </c>
      <c r="C12" s="126">
        <v>100</v>
      </c>
      <c r="D12" s="10" t="s">
        <v>17</v>
      </c>
      <c r="E12" s="87"/>
      <c r="F12" s="88"/>
      <c r="G12" s="84">
        <f t="shared" si="3"/>
        <v>0</v>
      </c>
      <c r="H12" s="84">
        <f t="shared" si="4"/>
        <v>0</v>
      </c>
      <c r="I12" s="84">
        <f t="shared" si="5"/>
        <v>0</v>
      </c>
      <c r="J12" s="91"/>
    </row>
    <row r="13" spans="1:10">
      <c r="A13" s="10">
        <v>8</v>
      </c>
      <c r="B13" s="14" t="s">
        <v>845</v>
      </c>
      <c r="C13" s="126">
        <v>20</v>
      </c>
      <c r="D13" s="10" t="s">
        <v>17</v>
      </c>
      <c r="E13" s="87"/>
      <c r="F13" s="88"/>
      <c r="G13" s="84">
        <f t="shared" si="3"/>
        <v>0</v>
      </c>
      <c r="H13" s="84">
        <f t="shared" si="4"/>
        <v>0</v>
      </c>
      <c r="I13" s="84">
        <f t="shared" si="5"/>
        <v>0</v>
      </c>
      <c r="J13" s="91"/>
    </row>
    <row r="14" spans="1:10">
      <c r="A14" s="10">
        <v>9</v>
      </c>
      <c r="B14" s="14" t="s">
        <v>846</v>
      </c>
      <c r="C14" s="126">
        <v>20</v>
      </c>
      <c r="D14" s="10" t="s">
        <v>17</v>
      </c>
      <c r="E14" s="87"/>
      <c r="F14" s="88"/>
      <c r="G14" s="84">
        <f t="shared" si="3"/>
        <v>0</v>
      </c>
      <c r="H14" s="84">
        <f t="shared" si="4"/>
        <v>0</v>
      </c>
      <c r="I14" s="84">
        <f t="shared" si="5"/>
        <v>0</v>
      </c>
      <c r="J14" s="91"/>
    </row>
    <row r="15" spans="1:10">
      <c r="A15" s="10">
        <v>10</v>
      </c>
      <c r="B15" s="14" t="s">
        <v>850</v>
      </c>
      <c r="C15" s="126">
        <v>50</v>
      </c>
      <c r="D15" s="10" t="s">
        <v>17</v>
      </c>
      <c r="E15" s="87"/>
      <c r="F15" s="88"/>
      <c r="G15" s="84">
        <f t="shared" si="3"/>
        <v>0</v>
      </c>
      <c r="H15" s="84">
        <f t="shared" si="4"/>
        <v>0</v>
      </c>
      <c r="I15" s="84">
        <f t="shared" si="5"/>
        <v>0</v>
      </c>
      <c r="J15" s="91"/>
    </row>
    <row r="16" spans="1:10">
      <c r="A16" s="10">
        <v>11</v>
      </c>
      <c r="B16" s="14" t="s">
        <v>847</v>
      </c>
      <c r="C16" s="126">
        <v>50</v>
      </c>
      <c r="D16" s="10" t="s">
        <v>17</v>
      </c>
      <c r="E16" s="87"/>
      <c r="F16" s="88"/>
      <c r="G16" s="84">
        <f t="shared" si="3"/>
        <v>0</v>
      </c>
      <c r="H16" s="84">
        <f t="shared" si="4"/>
        <v>0</v>
      </c>
      <c r="I16" s="84">
        <f t="shared" si="5"/>
        <v>0</v>
      </c>
      <c r="J16" s="91"/>
    </row>
    <row r="17" spans="1:10">
      <c r="A17" s="10">
        <v>12</v>
      </c>
      <c r="B17" s="14" t="s">
        <v>848</v>
      </c>
      <c r="C17" s="126">
        <v>30</v>
      </c>
      <c r="D17" s="10" t="s">
        <v>17</v>
      </c>
      <c r="E17" s="87"/>
      <c r="F17" s="88"/>
      <c r="G17" s="84">
        <f t="shared" si="3"/>
        <v>0</v>
      </c>
      <c r="H17" s="84">
        <f t="shared" si="4"/>
        <v>0</v>
      </c>
      <c r="I17" s="84">
        <f t="shared" si="5"/>
        <v>0</v>
      </c>
      <c r="J17" s="91"/>
    </row>
    <row r="18" spans="1:10">
      <c r="A18" s="10">
        <v>13</v>
      </c>
      <c r="B18" s="14" t="s">
        <v>849</v>
      </c>
      <c r="C18" s="126">
        <v>100</v>
      </c>
      <c r="D18" s="10" t="s">
        <v>17</v>
      </c>
      <c r="E18" s="87"/>
      <c r="F18" s="88"/>
      <c r="G18" s="84">
        <f t="shared" si="3"/>
        <v>0</v>
      </c>
      <c r="H18" s="84">
        <f t="shared" si="4"/>
        <v>0</v>
      </c>
      <c r="I18" s="84">
        <f t="shared" si="5"/>
        <v>0</v>
      </c>
      <c r="J18" s="91"/>
    </row>
    <row r="19" spans="1:10">
      <c r="A19" s="10">
        <v>14</v>
      </c>
      <c r="B19" s="14" t="s">
        <v>851</v>
      </c>
      <c r="C19" s="126">
        <v>50</v>
      </c>
      <c r="D19" s="10" t="s">
        <v>17</v>
      </c>
      <c r="E19" s="87"/>
      <c r="F19" s="88"/>
      <c r="G19" s="84">
        <f t="shared" si="3"/>
        <v>0</v>
      </c>
      <c r="H19" s="84">
        <f t="shared" si="4"/>
        <v>0</v>
      </c>
      <c r="I19" s="84">
        <f t="shared" si="5"/>
        <v>0</v>
      </c>
      <c r="J19" s="91"/>
    </row>
    <row r="20" spans="1:10">
      <c r="A20" s="10">
        <v>15</v>
      </c>
      <c r="B20" s="14" t="s">
        <v>852</v>
      </c>
      <c r="C20" s="126">
        <v>50</v>
      </c>
      <c r="D20" s="10" t="s">
        <v>17</v>
      </c>
      <c r="E20" s="87"/>
      <c r="F20" s="88"/>
      <c r="G20" s="84">
        <f t="shared" si="3"/>
        <v>0</v>
      </c>
      <c r="H20" s="84">
        <f t="shared" si="4"/>
        <v>0</v>
      </c>
      <c r="I20" s="84">
        <f t="shared" si="5"/>
        <v>0</v>
      </c>
      <c r="J20" s="91"/>
    </row>
    <row r="21" spans="1:10" ht="27">
      <c r="A21" s="10">
        <v>16</v>
      </c>
      <c r="B21" s="14" t="s">
        <v>853</v>
      </c>
      <c r="C21" s="126">
        <v>10</v>
      </c>
      <c r="D21" s="10" t="s">
        <v>17</v>
      </c>
      <c r="E21" s="87"/>
      <c r="F21" s="88"/>
      <c r="G21" s="84">
        <f t="shared" si="3"/>
        <v>0</v>
      </c>
      <c r="H21" s="84">
        <f t="shared" si="4"/>
        <v>0</v>
      </c>
      <c r="I21" s="84">
        <f t="shared" si="5"/>
        <v>0</v>
      </c>
      <c r="J21" s="91"/>
    </row>
    <row r="22" spans="1:10">
      <c r="A22" s="10">
        <v>17</v>
      </c>
      <c r="B22" s="14" t="s">
        <v>335</v>
      </c>
      <c r="C22" s="126">
        <v>20</v>
      </c>
      <c r="D22" s="38" t="s">
        <v>17</v>
      </c>
      <c r="E22" s="87"/>
      <c r="F22" s="88"/>
      <c r="G22" s="84">
        <f t="shared" si="3"/>
        <v>0</v>
      </c>
      <c r="H22" s="84">
        <f t="shared" si="4"/>
        <v>0</v>
      </c>
      <c r="I22" s="84">
        <f t="shared" si="5"/>
        <v>0</v>
      </c>
      <c r="J22" s="91"/>
    </row>
    <row r="23" spans="1:10">
      <c r="A23" s="10">
        <v>18</v>
      </c>
      <c r="B23" s="14" t="s">
        <v>336</v>
      </c>
      <c r="C23" s="126">
        <v>100</v>
      </c>
      <c r="D23" s="38" t="s">
        <v>17</v>
      </c>
      <c r="E23" s="87"/>
      <c r="F23" s="88"/>
      <c r="G23" s="84">
        <f t="shared" si="3"/>
        <v>0</v>
      </c>
      <c r="H23" s="84">
        <f t="shared" si="4"/>
        <v>0</v>
      </c>
      <c r="I23" s="84">
        <f t="shared" si="5"/>
        <v>0</v>
      </c>
      <c r="J23" s="91"/>
    </row>
    <row r="24" spans="1:10">
      <c r="A24" s="10">
        <v>19</v>
      </c>
      <c r="B24" s="14" t="s">
        <v>337</v>
      </c>
      <c r="C24" s="126">
        <v>100</v>
      </c>
      <c r="D24" s="38" t="s">
        <v>17</v>
      </c>
      <c r="E24" s="87"/>
      <c r="F24" s="88"/>
      <c r="G24" s="84">
        <f t="shared" si="3"/>
        <v>0</v>
      </c>
      <c r="H24" s="84">
        <f t="shared" si="4"/>
        <v>0</v>
      </c>
      <c r="I24" s="84">
        <f t="shared" si="5"/>
        <v>0</v>
      </c>
      <c r="J24" s="91"/>
    </row>
    <row r="25" spans="1:10">
      <c r="A25" s="10">
        <v>20</v>
      </c>
      <c r="B25" s="14" t="s">
        <v>338</v>
      </c>
      <c r="C25" s="126">
        <v>60</v>
      </c>
      <c r="D25" s="38" t="s">
        <v>17</v>
      </c>
      <c r="E25" s="87"/>
      <c r="F25" s="88"/>
      <c r="G25" s="84">
        <f t="shared" si="3"/>
        <v>0</v>
      </c>
      <c r="H25" s="84">
        <f t="shared" si="4"/>
        <v>0</v>
      </c>
      <c r="I25" s="84">
        <f t="shared" si="5"/>
        <v>0</v>
      </c>
      <c r="J25" s="91"/>
    </row>
    <row r="26" spans="1:10" ht="27">
      <c r="A26" s="10">
        <v>21</v>
      </c>
      <c r="B26" s="14" t="s">
        <v>854</v>
      </c>
      <c r="C26" s="126">
        <v>150</v>
      </c>
      <c r="D26" s="38" t="s">
        <v>17</v>
      </c>
      <c r="E26" s="87"/>
      <c r="F26" s="88"/>
      <c r="G26" s="84">
        <f t="shared" si="3"/>
        <v>0</v>
      </c>
      <c r="H26" s="84">
        <f t="shared" si="4"/>
        <v>0</v>
      </c>
      <c r="I26" s="84">
        <f t="shared" si="5"/>
        <v>0</v>
      </c>
      <c r="J26" s="91"/>
    </row>
    <row r="27" spans="1:10" ht="27">
      <c r="A27" s="10">
        <v>22</v>
      </c>
      <c r="B27" s="14" t="s">
        <v>855</v>
      </c>
      <c r="C27" s="126">
        <v>150</v>
      </c>
      <c r="D27" s="38" t="s">
        <v>17</v>
      </c>
      <c r="E27" s="87"/>
      <c r="F27" s="88"/>
      <c r="G27" s="84">
        <f t="shared" si="3"/>
        <v>0</v>
      </c>
      <c r="H27" s="84">
        <f t="shared" si="4"/>
        <v>0</v>
      </c>
      <c r="I27" s="84">
        <f t="shared" si="5"/>
        <v>0</v>
      </c>
      <c r="J27" s="91"/>
    </row>
    <row r="28" spans="1:10">
      <c r="A28" s="14"/>
      <c r="B28" s="39" t="s">
        <v>72</v>
      </c>
      <c r="C28" s="16" t="s">
        <v>15</v>
      </c>
      <c r="D28" s="16" t="s">
        <v>15</v>
      </c>
      <c r="E28" s="16" t="s">
        <v>15</v>
      </c>
      <c r="F28" s="17" t="s">
        <v>15</v>
      </c>
      <c r="G28" s="85">
        <f>SUM(G6:G27)</f>
        <v>0</v>
      </c>
      <c r="H28" s="85">
        <f>SUM(H6:H27)</f>
        <v>0</v>
      </c>
      <c r="I28" s="85">
        <f>SUM(I6:I27)</f>
        <v>0</v>
      </c>
      <c r="J28" s="86">
        <f>SUM(J6:J27)</f>
        <v>0</v>
      </c>
    </row>
    <row r="29" spans="1:10">
      <c r="A29" s="185" t="s">
        <v>785</v>
      </c>
      <c r="B29" s="186"/>
      <c r="C29" s="186"/>
      <c r="D29" s="186"/>
      <c r="E29" s="186"/>
      <c r="F29" s="186"/>
      <c r="G29" s="186"/>
      <c r="H29" s="186"/>
      <c r="I29" s="186"/>
      <c r="J29" s="186"/>
    </row>
    <row r="30" spans="1:10">
      <c r="A30" s="30">
        <v>1</v>
      </c>
      <c r="B30" s="82" t="s">
        <v>339</v>
      </c>
      <c r="C30" s="126">
        <v>1800</v>
      </c>
      <c r="D30" s="10" t="s">
        <v>17</v>
      </c>
      <c r="E30" s="87"/>
      <c r="F30" s="88"/>
      <c r="G30" s="84">
        <f t="shared" ref="G30" si="6">C30*ROUND(F30, 4)</f>
        <v>0</v>
      </c>
      <c r="H30" s="84">
        <f t="shared" ref="H30" si="7">G30*0.095</f>
        <v>0</v>
      </c>
      <c r="I30" s="84">
        <f t="shared" ref="I30" si="8">G30+H30</f>
        <v>0</v>
      </c>
      <c r="J30" s="91"/>
    </row>
    <row r="31" spans="1:10">
      <c r="A31" s="150">
        <v>2</v>
      </c>
      <c r="B31" s="124" t="s">
        <v>340</v>
      </c>
      <c r="C31" s="126">
        <v>300</v>
      </c>
      <c r="D31" s="10" t="s">
        <v>17</v>
      </c>
      <c r="E31" s="87"/>
      <c r="F31" s="88"/>
      <c r="G31" s="84">
        <f t="shared" ref="G31:G52" si="9">C31*ROUND(F31, 4)</f>
        <v>0</v>
      </c>
      <c r="H31" s="84">
        <f t="shared" ref="H31:H52" si="10">G31*0.095</f>
        <v>0</v>
      </c>
      <c r="I31" s="84">
        <f t="shared" ref="I31:I52" si="11">G31+H31</f>
        <v>0</v>
      </c>
      <c r="J31" s="91"/>
    </row>
    <row r="32" spans="1:10">
      <c r="A32" s="30">
        <v>3</v>
      </c>
      <c r="B32" s="124" t="s">
        <v>341</v>
      </c>
      <c r="C32" s="126">
        <v>200</v>
      </c>
      <c r="D32" s="10" t="s">
        <v>17</v>
      </c>
      <c r="E32" s="87"/>
      <c r="F32" s="88"/>
      <c r="G32" s="84">
        <f t="shared" si="9"/>
        <v>0</v>
      </c>
      <c r="H32" s="84">
        <f t="shared" si="10"/>
        <v>0</v>
      </c>
      <c r="I32" s="84">
        <f t="shared" si="11"/>
        <v>0</v>
      </c>
      <c r="J32" s="91"/>
    </row>
    <row r="33" spans="1:10">
      <c r="A33" s="150">
        <v>4</v>
      </c>
      <c r="B33" s="124" t="s">
        <v>342</v>
      </c>
      <c r="C33" s="126">
        <v>200</v>
      </c>
      <c r="D33" s="10" t="s">
        <v>17</v>
      </c>
      <c r="E33" s="87"/>
      <c r="F33" s="88"/>
      <c r="G33" s="84">
        <f t="shared" si="9"/>
        <v>0</v>
      </c>
      <c r="H33" s="84">
        <f t="shared" si="10"/>
        <v>0</v>
      </c>
      <c r="I33" s="84">
        <f t="shared" si="11"/>
        <v>0</v>
      </c>
      <c r="J33" s="91"/>
    </row>
    <row r="34" spans="1:10">
      <c r="A34" s="30">
        <v>5</v>
      </c>
      <c r="B34" s="124" t="s">
        <v>343</v>
      </c>
      <c r="C34" s="126">
        <v>300</v>
      </c>
      <c r="D34" s="10" t="s">
        <v>17</v>
      </c>
      <c r="E34" s="87"/>
      <c r="F34" s="88"/>
      <c r="G34" s="84">
        <f t="shared" si="9"/>
        <v>0</v>
      </c>
      <c r="H34" s="84">
        <f t="shared" si="10"/>
        <v>0</v>
      </c>
      <c r="I34" s="84">
        <f t="shared" si="11"/>
        <v>0</v>
      </c>
      <c r="J34" s="91"/>
    </row>
    <row r="35" spans="1:10">
      <c r="A35" s="150">
        <v>6</v>
      </c>
      <c r="B35" s="124" t="s">
        <v>344</v>
      </c>
      <c r="C35" s="126">
        <v>300</v>
      </c>
      <c r="D35" s="10" t="s">
        <v>17</v>
      </c>
      <c r="E35" s="87"/>
      <c r="F35" s="88"/>
      <c r="G35" s="84">
        <f t="shared" si="9"/>
        <v>0</v>
      </c>
      <c r="H35" s="84">
        <f t="shared" si="10"/>
        <v>0</v>
      </c>
      <c r="I35" s="84">
        <f t="shared" si="11"/>
        <v>0</v>
      </c>
      <c r="J35" s="91"/>
    </row>
    <row r="36" spans="1:10">
      <c r="A36" s="30">
        <v>7</v>
      </c>
      <c r="B36" s="124" t="s">
        <v>345</v>
      </c>
      <c r="C36" s="126">
        <v>2500</v>
      </c>
      <c r="D36" s="10" t="s">
        <v>17</v>
      </c>
      <c r="E36" s="87"/>
      <c r="F36" s="88"/>
      <c r="G36" s="84">
        <f t="shared" si="9"/>
        <v>0</v>
      </c>
      <c r="H36" s="84">
        <f t="shared" si="10"/>
        <v>0</v>
      </c>
      <c r="I36" s="84">
        <f t="shared" si="11"/>
        <v>0</v>
      </c>
      <c r="J36" s="91"/>
    </row>
    <row r="37" spans="1:10">
      <c r="A37" s="150">
        <v>8</v>
      </c>
      <c r="B37" s="124" t="s">
        <v>346</v>
      </c>
      <c r="C37" s="126">
        <v>200</v>
      </c>
      <c r="D37" s="10" t="s">
        <v>17</v>
      </c>
      <c r="E37" s="87"/>
      <c r="F37" s="88"/>
      <c r="G37" s="84">
        <f t="shared" si="9"/>
        <v>0</v>
      </c>
      <c r="H37" s="84">
        <f t="shared" si="10"/>
        <v>0</v>
      </c>
      <c r="I37" s="84">
        <f t="shared" si="11"/>
        <v>0</v>
      </c>
      <c r="J37" s="91"/>
    </row>
    <row r="38" spans="1:10">
      <c r="A38" s="30">
        <v>9</v>
      </c>
      <c r="B38" s="124" t="s">
        <v>347</v>
      </c>
      <c r="C38" s="126">
        <v>400</v>
      </c>
      <c r="D38" s="10" t="s">
        <v>17</v>
      </c>
      <c r="E38" s="87"/>
      <c r="F38" s="88"/>
      <c r="G38" s="84">
        <f t="shared" si="9"/>
        <v>0</v>
      </c>
      <c r="H38" s="84">
        <f t="shared" si="10"/>
        <v>0</v>
      </c>
      <c r="I38" s="84">
        <f t="shared" si="11"/>
        <v>0</v>
      </c>
      <c r="J38" s="91"/>
    </row>
    <row r="39" spans="1:10">
      <c r="A39" s="150">
        <v>10</v>
      </c>
      <c r="B39" s="124" t="s">
        <v>348</v>
      </c>
      <c r="C39" s="126">
        <v>600</v>
      </c>
      <c r="D39" s="10" t="s">
        <v>17</v>
      </c>
      <c r="E39" s="87"/>
      <c r="F39" s="88"/>
      <c r="G39" s="84">
        <f t="shared" si="9"/>
        <v>0</v>
      </c>
      <c r="H39" s="84">
        <f t="shared" si="10"/>
        <v>0</v>
      </c>
      <c r="I39" s="84">
        <f t="shared" si="11"/>
        <v>0</v>
      </c>
      <c r="J39" s="91"/>
    </row>
    <row r="40" spans="1:10">
      <c r="A40" s="30">
        <v>11</v>
      </c>
      <c r="B40" s="124" t="s">
        <v>349</v>
      </c>
      <c r="C40" s="126">
        <v>60</v>
      </c>
      <c r="D40" s="10" t="s">
        <v>17</v>
      </c>
      <c r="E40" s="87"/>
      <c r="F40" s="88"/>
      <c r="G40" s="84">
        <f t="shared" si="9"/>
        <v>0</v>
      </c>
      <c r="H40" s="84">
        <f t="shared" si="10"/>
        <v>0</v>
      </c>
      <c r="I40" s="84">
        <f t="shared" si="11"/>
        <v>0</v>
      </c>
      <c r="J40" s="91"/>
    </row>
    <row r="41" spans="1:10" ht="27">
      <c r="A41" s="150">
        <v>12</v>
      </c>
      <c r="B41" s="124" t="s">
        <v>350</v>
      </c>
      <c r="C41" s="126">
        <v>100</v>
      </c>
      <c r="D41" s="10" t="s">
        <v>17</v>
      </c>
      <c r="E41" s="87"/>
      <c r="F41" s="88"/>
      <c r="G41" s="84">
        <f t="shared" si="9"/>
        <v>0</v>
      </c>
      <c r="H41" s="84">
        <f t="shared" si="10"/>
        <v>0</v>
      </c>
      <c r="I41" s="84">
        <f t="shared" si="11"/>
        <v>0</v>
      </c>
      <c r="J41" s="91"/>
    </row>
    <row r="42" spans="1:10" ht="27">
      <c r="A42" s="30">
        <v>13</v>
      </c>
      <c r="B42" s="124" t="s">
        <v>351</v>
      </c>
      <c r="C42" s="126">
        <v>120</v>
      </c>
      <c r="D42" s="10" t="s">
        <v>17</v>
      </c>
      <c r="E42" s="87"/>
      <c r="F42" s="88"/>
      <c r="G42" s="84">
        <f t="shared" si="9"/>
        <v>0</v>
      </c>
      <c r="H42" s="84">
        <f t="shared" si="10"/>
        <v>0</v>
      </c>
      <c r="I42" s="84">
        <f t="shared" si="11"/>
        <v>0</v>
      </c>
      <c r="J42" s="91"/>
    </row>
    <row r="43" spans="1:10">
      <c r="A43" s="150">
        <v>14</v>
      </c>
      <c r="B43" s="124" t="s">
        <v>352</v>
      </c>
      <c r="C43" s="126">
        <v>240</v>
      </c>
      <c r="D43" s="10" t="s">
        <v>17</v>
      </c>
      <c r="E43" s="87"/>
      <c r="F43" s="88"/>
      <c r="G43" s="84">
        <f t="shared" si="9"/>
        <v>0</v>
      </c>
      <c r="H43" s="84">
        <f t="shared" si="10"/>
        <v>0</v>
      </c>
      <c r="I43" s="84">
        <f t="shared" si="11"/>
        <v>0</v>
      </c>
      <c r="J43" s="91"/>
    </row>
    <row r="44" spans="1:10">
      <c r="A44" s="30">
        <v>15</v>
      </c>
      <c r="B44" s="124" t="s">
        <v>353</v>
      </c>
      <c r="C44" s="126">
        <v>200</v>
      </c>
      <c r="D44" s="10" t="s">
        <v>17</v>
      </c>
      <c r="E44" s="87"/>
      <c r="F44" s="88"/>
      <c r="G44" s="84">
        <f t="shared" si="9"/>
        <v>0</v>
      </c>
      <c r="H44" s="84">
        <f t="shared" si="10"/>
        <v>0</v>
      </c>
      <c r="I44" s="84">
        <f t="shared" si="11"/>
        <v>0</v>
      </c>
      <c r="J44" s="91"/>
    </row>
    <row r="45" spans="1:10">
      <c r="A45" s="150">
        <v>16</v>
      </c>
      <c r="B45" s="124" t="s">
        <v>354</v>
      </c>
      <c r="C45" s="126">
        <v>300</v>
      </c>
      <c r="D45" s="10" t="s">
        <v>17</v>
      </c>
      <c r="E45" s="87"/>
      <c r="F45" s="88"/>
      <c r="G45" s="84">
        <f t="shared" si="9"/>
        <v>0</v>
      </c>
      <c r="H45" s="84">
        <f t="shared" si="10"/>
        <v>0</v>
      </c>
      <c r="I45" s="84">
        <f t="shared" si="11"/>
        <v>0</v>
      </c>
      <c r="J45" s="91"/>
    </row>
    <row r="46" spans="1:10" ht="27">
      <c r="A46" s="30">
        <v>17</v>
      </c>
      <c r="B46" s="124" t="s">
        <v>355</v>
      </c>
      <c r="C46" s="126">
        <v>240</v>
      </c>
      <c r="D46" s="10" t="s">
        <v>17</v>
      </c>
      <c r="E46" s="87"/>
      <c r="F46" s="88"/>
      <c r="G46" s="84">
        <f t="shared" si="9"/>
        <v>0</v>
      </c>
      <c r="H46" s="84">
        <f t="shared" si="10"/>
        <v>0</v>
      </c>
      <c r="I46" s="84">
        <f t="shared" si="11"/>
        <v>0</v>
      </c>
      <c r="J46" s="91"/>
    </row>
    <row r="47" spans="1:10" ht="54">
      <c r="A47" s="150">
        <v>18</v>
      </c>
      <c r="B47" s="124" t="s">
        <v>356</v>
      </c>
      <c r="C47" s="126">
        <v>800</v>
      </c>
      <c r="D47" s="10" t="s">
        <v>17</v>
      </c>
      <c r="E47" s="87"/>
      <c r="F47" s="88"/>
      <c r="G47" s="84">
        <f t="shared" si="9"/>
        <v>0</v>
      </c>
      <c r="H47" s="84">
        <f t="shared" si="10"/>
        <v>0</v>
      </c>
      <c r="I47" s="84">
        <f t="shared" si="11"/>
        <v>0</v>
      </c>
      <c r="J47" s="91"/>
    </row>
    <row r="48" spans="1:10">
      <c r="A48" s="30">
        <v>19</v>
      </c>
      <c r="B48" s="124" t="s">
        <v>357</v>
      </c>
      <c r="C48" s="126">
        <v>200</v>
      </c>
      <c r="D48" s="10" t="s">
        <v>17</v>
      </c>
      <c r="E48" s="87"/>
      <c r="F48" s="88"/>
      <c r="G48" s="84">
        <f t="shared" si="9"/>
        <v>0</v>
      </c>
      <c r="H48" s="84">
        <f t="shared" si="10"/>
        <v>0</v>
      </c>
      <c r="I48" s="84">
        <f t="shared" si="11"/>
        <v>0</v>
      </c>
      <c r="J48" s="91"/>
    </row>
    <row r="49" spans="1:10">
      <c r="A49" s="150">
        <v>20</v>
      </c>
      <c r="B49" s="124" t="s">
        <v>358</v>
      </c>
      <c r="C49" s="126">
        <v>300</v>
      </c>
      <c r="D49" s="10" t="s">
        <v>17</v>
      </c>
      <c r="E49" s="87"/>
      <c r="F49" s="88"/>
      <c r="G49" s="84">
        <f t="shared" si="9"/>
        <v>0</v>
      </c>
      <c r="H49" s="84">
        <f t="shared" si="10"/>
        <v>0</v>
      </c>
      <c r="I49" s="84">
        <f t="shared" si="11"/>
        <v>0</v>
      </c>
      <c r="J49" s="91"/>
    </row>
    <row r="50" spans="1:10">
      <c r="A50" s="30">
        <v>21</v>
      </c>
      <c r="B50" s="124" t="s">
        <v>359</v>
      </c>
      <c r="C50" s="126">
        <v>300</v>
      </c>
      <c r="D50" s="10" t="s">
        <v>17</v>
      </c>
      <c r="E50" s="87"/>
      <c r="F50" s="88"/>
      <c r="G50" s="84">
        <f t="shared" si="9"/>
        <v>0</v>
      </c>
      <c r="H50" s="84">
        <f t="shared" si="10"/>
        <v>0</v>
      </c>
      <c r="I50" s="84">
        <f t="shared" si="11"/>
        <v>0</v>
      </c>
      <c r="J50" s="91"/>
    </row>
    <row r="51" spans="1:10">
      <c r="A51" s="150">
        <v>22</v>
      </c>
      <c r="B51" s="124" t="s">
        <v>360</v>
      </c>
      <c r="C51" s="126">
        <v>200</v>
      </c>
      <c r="D51" s="10" t="s">
        <v>17</v>
      </c>
      <c r="E51" s="87"/>
      <c r="F51" s="88"/>
      <c r="G51" s="84">
        <f t="shared" si="9"/>
        <v>0</v>
      </c>
      <c r="H51" s="84">
        <f t="shared" si="10"/>
        <v>0</v>
      </c>
      <c r="I51" s="84">
        <f t="shared" si="11"/>
        <v>0</v>
      </c>
      <c r="J51" s="91"/>
    </row>
    <row r="52" spans="1:10">
      <c r="A52" s="30">
        <v>23</v>
      </c>
      <c r="B52" s="124" t="s">
        <v>361</v>
      </c>
      <c r="C52" s="126">
        <v>200</v>
      </c>
      <c r="D52" s="10" t="s">
        <v>17</v>
      </c>
      <c r="E52" s="87"/>
      <c r="F52" s="88"/>
      <c r="G52" s="84">
        <f t="shared" si="9"/>
        <v>0</v>
      </c>
      <c r="H52" s="84">
        <f t="shared" si="10"/>
        <v>0</v>
      </c>
      <c r="I52" s="84">
        <f t="shared" si="11"/>
        <v>0</v>
      </c>
      <c r="J52" s="91"/>
    </row>
    <row r="53" spans="1:10">
      <c r="A53" s="10"/>
      <c r="B53" s="15" t="s">
        <v>786</v>
      </c>
      <c r="C53" s="16" t="s">
        <v>15</v>
      </c>
      <c r="D53" s="16" t="s">
        <v>15</v>
      </c>
      <c r="E53" s="16" t="s">
        <v>15</v>
      </c>
      <c r="F53" s="17" t="s">
        <v>15</v>
      </c>
      <c r="G53" s="85">
        <f>SUM(G30:G52)</f>
        <v>0</v>
      </c>
      <c r="H53" s="85">
        <f>SUM(H30:H52)</f>
        <v>0</v>
      </c>
      <c r="I53" s="85">
        <f>SUM(I30:I52)</f>
        <v>0</v>
      </c>
      <c r="J53" s="86">
        <f>SUM(J30:J52)</f>
        <v>0</v>
      </c>
    </row>
    <row r="54" spans="1:10" ht="23.1" customHeight="1">
      <c r="A54" s="198" t="s">
        <v>21</v>
      </c>
      <c r="B54" s="198"/>
      <c r="C54" s="198"/>
      <c r="D54" s="198"/>
      <c r="E54" s="198"/>
      <c r="F54" s="198"/>
      <c r="G54" s="198"/>
      <c r="H54" s="198"/>
      <c r="I54" s="198"/>
      <c r="J54" s="198"/>
    </row>
    <row r="55" spans="1:10" ht="23.1" customHeight="1">
      <c r="A55" s="196" t="s">
        <v>22</v>
      </c>
      <c r="B55" s="197"/>
      <c r="C55" s="197"/>
      <c r="D55" s="197"/>
      <c r="E55" s="197"/>
      <c r="F55" s="197"/>
      <c r="G55" s="197"/>
      <c r="H55" s="197"/>
      <c r="I55" s="197"/>
      <c r="J55" s="197"/>
    </row>
    <row r="56" spans="1:10" ht="23.1" customHeight="1">
      <c r="A56" s="20" t="s">
        <v>23</v>
      </c>
      <c r="B56" s="121"/>
      <c r="C56" s="121"/>
      <c r="D56" s="121"/>
      <c r="E56" s="121"/>
      <c r="F56" s="121"/>
      <c r="G56" s="121"/>
      <c r="H56" s="121"/>
      <c r="I56" s="121"/>
      <c r="J56" s="121"/>
    </row>
    <row r="57" spans="1:10" ht="23.1" customHeight="1">
      <c r="A57" s="196" t="s">
        <v>24</v>
      </c>
      <c r="B57" s="196"/>
      <c r="C57" s="196"/>
      <c r="D57" s="196"/>
      <c r="E57" s="196"/>
      <c r="F57" s="196"/>
      <c r="G57" s="196"/>
      <c r="H57" s="196"/>
      <c r="I57" s="196"/>
      <c r="J57" s="196"/>
    </row>
    <row r="58" spans="1:10" ht="23.1" customHeight="1">
      <c r="A58" s="196" t="s">
        <v>25</v>
      </c>
      <c r="B58" s="196"/>
      <c r="C58" s="196"/>
      <c r="D58" s="196"/>
      <c r="E58" s="196"/>
      <c r="F58" s="196"/>
      <c r="G58" s="196"/>
      <c r="H58" s="196"/>
      <c r="I58" s="196"/>
      <c r="J58" s="196"/>
    </row>
    <row r="59" spans="1:10" ht="23.1" customHeight="1">
      <c r="A59" s="20" t="s">
        <v>26</v>
      </c>
      <c r="B59" s="21"/>
      <c r="C59" s="21"/>
      <c r="D59" s="21"/>
      <c r="E59" s="21"/>
      <c r="F59" s="21"/>
      <c r="G59" s="21"/>
      <c r="H59" s="21"/>
      <c r="I59" s="21"/>
      <c r="J59" s="21"/>
    </row>
    <row r="60" spans="1:10" ht="23.1" customHeight="1">
      <c r="A60" s="20" t="s">
        <v>27</v>
      </c>
      <c r="B60" s="21"/>
      <c r="C60" s="21"/>
      <c r="D60" s="21"/>
      <c r="E60" s="21"/>
      <c r="F60" s="21"/>
      <c r="G60" s="21"/>
      <c r="H60" s="21"/>
      <c r="I60" s="21"/>
      <c r="J60" s="21"/>
    </row>
    <row r="61" spans="1:10" ht="22.5" customHeight="1">
      <c r="A61" s="196" t="s">
        <v>28</v>
      </c>
      <c r="B61" s="197"/>
      <c r="C61" s="197"/>
      <c r="D61" s="197"/>
      <c r="E61" s="197"/>
      <c r="F61" s="197"/>
      <c r="G61" s="197"/>
      <c r="H61" s="197"/>
      <c r="I61" s="197"/>
      <c r="J61" s="197"/>
    </row>
    <row r="62" spans="1:10" ht="24.75" customHeight="1">
      <c r="A62" s="196" t="s">
        <v>29</v>
      </c>
      <c r="B62" s="196"/>
      <c r="C62" s="196"/>
      <c r="D62" s="196"/>
      <c r="E62" s="196"/>
      <c r="F62" s="196"/>
      <c r="G62" s="196"/>
      <c r="H62" s="196"/>
      <c r="I62" s="196"/>
      <c r="J62" s="196"/>
    </row>
    <row r="63" spans="1:10" ht="23.1" customHeight="1">
      <c r="A63" s="22" t="s">
        <v>30</v>
      </c>
      <c r="B63" s="23"/>
      <c r="C63" s="22"/>
      <c r="D63" s="22"/>
      <c r="E63" s="22"/>
      <c r="F63" s="22"/>
      <c r="G63" s="22"/>
      <c r="H63" s="22"/>
      <c r="I63" s="22"/>
      <c r="J63" s="22"/>
    </row>
    <row r="64" spans="1:10" ht="46.9" customHeight="1"/>
  </sheetData>
  <mergeCells count="12">
    <mergeCell ref="A62:J62"/>
    <mergeCell ref="A54:J54"/>
    <mergeCell ref="A55:J55"/>
    <mergeCell ref="A57:J57"/>
    <mergeCell ref="A58:J58"/>
    <mergeCell ref="A61:J61"/>
    <mergeCell ref="A29:J29"/>
    <mergeCell ref="A1:C1"/>
    <mergeCell ref="F1:J1"/>
    <mergeCell ref="A2:E2"/>
    <mergeCell ref="F2:J2"/>
    <mergeCell ref="A5:J5"/>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27 J30:J52" xr:uid="{00000000-0002-0000-0500-000000000000}">
      <formula1>1</formula1>
    </dataValidation>
  </dataValidation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9"/>
  <sheetViews>
    <sheetView view="pageBreakPreview" topLeftCell="A10" zoomScale="60" zoomScaleNormal="100" workbookViewId="0">
      <selection activeCell="A29" sqref="A29:J29"/>
    </sheetView>
  </sheetViews>
  <sheetFormatPr defaultColWidth="13.875" defaultRowHeight="14.25"/>
  <cols>
    <col min="1" max="1" width="5.875" customWidth="1"/>
    <col min="2" max="2" width="33.875" customWidth="1"/>
    <col min="3" max="3" width="7" customWidth="1"/>
    <col min="4" max="4" width="8" bestFit="1" customWidth="1"/>
    <col min="5" max="5" width="15.5" customWidth="1"/>
    <col min="6" max="6" width="11.75" customWidth="1"/>
    <col min="7" max="10" width="8.75" customWidth="1"/>
  </cols>
  <sheetData>
    <row r="1" spans="1:10" ht="15">
      <c r="A1" s="187"/>
      <c r="B1" s="187"/>
      <c r="C1" s="187"/>
      <c r="D1" s="1"/>
      <c r="E1" s="2"/>
      <c r="F1" s="188" t="s">
        <v>118</v>
      </c>
      <c r="G1" s="189"/>
      <c r="H1" s="189"/>
      <c r="I1" s="189"/>
      <c r="J1" s="189"/>
    </row>
    <row r="2" spans="1:10">
      <c r="A2" s="201" t="s">
        <v>0</v>
      </c>
      <c r="B2" s="201"/>
      <c r="C2" s="201"/>
      <c r="D2" s="201"/>
      <c r="E2" s="201"/>
      <c r="F2" s="201"/>
      <c r="G2" s="201"/>
      <c r="H2" s="201"/>
      <c r="I2" s="201"/>
      <c r="J2" s="201"/>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ht="14.45" customHeight="1">
      <c r="A5" s="185" t="s">
        <v>787</v>
      </c>
      <c r="B5" s="186"/>
      <c r="C5" s="186"/>
      <c r="D5" s="186"/>
      <c r="E5" s="186"/>
      <c r="F5" s="186"/>
      <c r="G5" s="186"/>
      <c r="H5" s="186"/>
      <c r="I5" s="186"/>
      <c r="J5" s="186"/>
    </row>
    <row r="6" spans="1:10" ht="27">
      <c r="A6" s="10">
        <v>1</v>
      </c>
      <c r="B6" s="14" t="s">
        <v>362</v>
      </c>
      <c r="C6" s="126">
        <v>150</v>
      </c>
      <c r="D6" s="10" t="s">
        <v>17</v>
      </c>
      <c r="E6" s="87"/>
      <c r="F6" s="88"/>
      <c r="G6" s="84">
        <f t="shared" ref="G6" si="0">C6*ROUND(F6, 4)</f>
        <v>0</v>
      </c>
      <c r="H6" s="84">
        <f t="shared" ref="H6" si="1">G6*0.095</f>
        <v>0</v>
      </c>
      <c r="I6" s="84">
        <f t="shared" ref="I6" si="2">G6+H6</f>
        <v>0</v>
      </c>
      <c r="J6" s="91"/>
    </row>
    <row r="7" spans="1:10" ht="27">
      <c r="A7" s="30">
        <v>2</v>
      </c>
      <c r="B7" s="82" t="s">
        <v>363</v>
      </c>
      <c r="C7" s="126">
        <v>600</v>
      </c>
      <c r="D7" s="10" t="s">
        <v>17</v>
      </c>
      <c r="E7" s="87"/>
      <c r="F7" s="88"/>
      <c r="G7" s="84">
        <f t="shared" ref="G7:G27" si="3">C7*ROUND(F7, 4)</f>
        <v>0</v>
      </c>
      <c r="H7" s="84">
        <f t="shared" ref="H7:H27" si="4">G7*0.095</f>
        <v>0</v>
      </c>
      <c r="I7" s="84">
        <f t="shared" ref="I7:I27" si="5">G7+H7</f>
        <v>0</v>
      </c>
      <c r="J7" s="91"/>
    </row>
    <row r="8" spans="1:10" ht="27">
      <c r="A8" s="10">
        <v>3</v>
      </c>
      <c r="B8" s="82" t="s">
        <v>364</v>
      </c>
      <c r="C8" s="126">
        <v>100</v>
      </c>
      <c r="D8" s="10" t="s">
        <v>17</v>
      </c>
      <c r="E8" s="87"/>
      <c r="F8" s="88"/>
      <c r="G8" s="84">
        <f t="shared" si="3"/>
        <v>0</v>
      </c>
      <c r="H8" s="84">
        <f t="shared" si="4"/>
        <v>0</v>
      </c>
      <c r="I8" s="84">
        <f t="shared" si="5"/>
        <v>0</v>
      </c>
      <c r="J8" s="91"/>
    </row>
    <row r="9" spans="1:10" ht="27">
      <c r="A9" s="30">
        <v>4</v>
      </c>
      <c r="B9" s="82" t="s">
        <v>365</v>
      </c>
      <c r="C9" s="126">
        <v>600</v>
      </c>
      <c r="D9" s="10" t="s">
        <v>17</v>
      </c>
      <c r="E9" s="87"/>
      <c r="F9" s="88"/>
      <c r="G9" s="84">
        <f t="shared" si="3"/>
        <v>0</v>
      </c>
      <c r="H9" s="84">
        <f t="shared" si="4"/>
        <v>0</v>
      </c>
      <c r="I9" s="84">
        <f t="shared" si="5"/>
        <v>0</v>
      </c>
      <c r="J9" s="91"/>
    </row>
    <row r="10" spans="1:10" ht="27">
      <c r="A10" s="10">
        <v>5</v>
      </c>
      <c r="B10" s="14" t="s">
        <v>366</v>
      </c>
      <c r="C10" s="126">
        <v>300</v>
      </c>
      <c r="D10" s="10" t="s">
        <v>17</v>
      </c>
      <c r="E10" s="87"/>
      <c r="F10" s="88"/>
      <c r="G10" s="84">
        <f t="shared" si="3"/>
        <v>0</v>
      </c>
      <c r="H10" s="84">
        <f t="shared" si="4"/>
        <v>0</v>
      </c>
      <c r="I10" s="84">
        <f t="shared" si="5"/>
        <v>0</v>
      </c>
      <c r="J10" s="91"/>
    </row>
    <row r="11" spans="1:10" ht="27">
      <c r="A11" s="30">
        <v>6</v>
      </c>
      <c r="B11" s="14" t="s">
        <v>367</v>
      </c>
      <c r="C11" s="126">
        <v>500</v>
      </c>
      <c r="D11" s="10" t="s">
        <v>17</v>
      </c>
      <c r="E11" s="87"/>
      <c r="F11" s="88"/>
      <c r="G11" s="84">
        <f t="shared" si="3"/>
        <v>0</v>
      </c>
      <c r="H11" s="84">
        <f t="shared" si="4"/>
        <v>0</v>
      </c>
      <c r="I11" s="84">
        <f t="shared" si="5"/>
        <v>0</v>
      </c>
      <c r="J11" s="91"/>
    </row>
    <row r="12" spans="1:10" ht="27">
      <c r="A12" s="10">
        <v>7</v>
      </c>
      <c r="B12" s="14" t="s">
        <v>368</v>
      </c>
      <c r="C12" s="126">
        <v>300</v>
      </c>
      <c r="D12" s="10" t="s">
        <v>17</v>
      </c>
      <c r="E12" s="87"/>
      <c r="F12" s="88"/>
      <c r="G12" s="84">
        <f t="shared" si="3"/>
        <v>0</v>
      </c>
      <c r="H12" s="84">
        <f t="shared" si="4"/>
        <v>0</v>
      </c>
      <c r="I12" s="84">
        <f t="shared" si="5"/>
        <v>0</v>
      </c>
      <c r="J12" s="91"/>
    </row>
    <row r="13" spans="1:10" ht="27">
      <c r="A13" s="30">
        <v>8</v>
      </c>
      <c r="B13" s="14" t="s">
        <v>369</v>
      </c>
      <c r="C13" s="126">
        <v>500</v>
      </c>
      <c r="D13" s="10" t="s">
        <v>17</v>
      </c>
      <c r="E13" s="87"/>
      <c r="F13" s="88"/>
      <c r="G13" s="84">
        <f t="shared" si="3"/>
        <v>0</v>
      </c>
      <c r="H13" s="84">
        <f t="shared" si="4"/>
        <v>0</v>
      </c>
      <c r="I13" s="84">
        <f t="shared" si="5"/>
        <v>0</v>
      </c>
      <c r="J13" s="91"/>
    </row>
    <row r="14" spans="1:10" ht="27">
      <c r="A14" s="10">
        <v>9</v>
      </c>
      <c r="B14" s="124" t="s">
        <v>370</v>
      </c>
      <c r="C14" s="126">
        <v>150</v>
      </c>
      <c r="D14" s="10" t="s">
        <v>17</v>
      </c>
      <c r="E14" s="87"/>
      <c r="F14" s="88"/>
      <c r="G14" s="84">
        <f t="shared" si="3"/>
        <v>0</v>
      </c>
      <c r="H14" s="84">
        <f t="shared" si="4"/>
        <v>0</v>
      </c>
      <c r="I14" s="84">
        <f t="shared" si="5"/>
        <v>0</v>
      </c>
      <c r="J14" s="91"/>
    </row>
    <row r="15" spans="1:10" ht="27">
      <c r="A15" s="30">
        <v>10</v>
      </c>
      <c r="B15" s="14" t="s">
        <v>71</v>
      </c>
      <c r="C15" s="126">
        <v>100</v>
      </c>
      <c r="D15" s="10" t="s">
        <v>17</v>
      </c>
      <c r="E15" s="87"/>
      <c r="F15" s="88"/>
      <c r="G15" s="84">
        <f t="shared" si="3"/>
        <v>0</v>
      </c>
      <c r="H15" s="84">
        <f t="shared" si="4"/>
        <v>0</v>
      </c>
      <c r="I15" s="84">
        <f t="shared" si="5"/>
        <v>0</v>
      </c>
      <c r="J15" s="91"/>
    </row>
    <row r="16" spans="1:10" ht="27">
      <c r="A16" s="10">
        <v>11</v>
      </c>
      <c r="B16" s="14" t="s">
        <v>371</v>
      </c>
      <c r="C16" s="126">
        <v>100</v>
      </c>
      <c r="D16" s="10" t="s">
        <v>17</v>
      </c>
      <c r="E16" s="87"/>
      <c r="F16" s="88"/>
      <c r="G16" s="84">
        <f t="shared" si="3"/>
        <v>0</v>
      </c>
      <c r="H16" s="84">
        <f t="shared" si="4"/>
        <v>0</v>
      </c>
      <c r="I16" s="84">
        <f t="shared" si="5"/>
        <v>0</v>
      </c>
      <c r="J16" s="91"/>
    </row>
    <row r="17" spans="1:10" ht="27">
      <c r="A17" s="30">
        <v>12</v>
      </c>
      <c r="B17" s="14" t="s">
        <v>372</v>
      </c>
      <c r="C17" s="126">
        <v>800</v>
      </c>
      <c r="D17" s="10" t="s">
        <v>17</v>
      </c>
      <c r="E17" s="87"/>
      <c r="F17" s="88"/>
      <c r="G17" s="84">
        <f t="shared" si="3"/>
        <v>0</v>
      </c>
      <c r="H17" s="84">
        <f t="shared" si="4"/>
        <v>0</v>
      </c>
      <c r="I17" s="84">
        <f t="shared" si="5"/>
        <v>0</v>
      </c>
      <c r="J17" s="91"/>
    </row>
    <row r="18" spans="1:10" ht="27">
      <c r="A18" s="10">
        <v>13</v>
      </c>
      <c r="B18" s="14" t="s">
        <v>373</v>
      </c>
      <c r="C18" s="126">
        <v>2000</v>
      </c>
      <c r="D18" s="10" t="s">
        <v>17</v>
      </c>
      <c r="E18" s="87"/>
      <c r="F18" s="88"/>
      <c r="G18" s="84">
        <f t="shared" si="3"/>
        <v>0</v>
      </c>
      <c r="H18" s="84">
        <f t="shared" si="4"/>
        <v>0</v>
      </c>
      <c r="I18" s="84">
        <f t="shared" si="5"/>
        <v>0</v>
      </c>
      <c r="J18" s="91"/>
    </row>
    <row r="19" spans="1:10" ht="27">
      <c r="A19" s="30">
        <v>14</v>
      </c>
      <c r="B19" s="14" t="s">
        <v>374</v>
      </c>
      <c r="C19" s="126">
        <v>700</v>
      </c>
      <c r="D19" s="10" t="s">
        <v>17</v>
      </c>
      <c r="E19" s="87"/>
      <c r="F19" s="88"/>
      <c r="G19" s="84">
        <f t="shared" si="3"/>
        <v>0</v>
      </c>
      <c r="H19" s="84">
        <f t="shared" si="4"/>
        <v>0</v>
      </c>
      <c r="I19" s="84">
        <f t="shared" si="5"/>
        <v>0</v>
      </c>
      <c r="J19" s="91"/>
    </row>
    <row r="20" spans="1:10" ht="27">
      <c r="A20" s="10">
        <v>15</v>
      </c>
      <c r="B20" s="14" t="s">
        <v>375</v>
      </c>
      <c r="C20" s="126">
        <v>200</v>
      </c>
      <c r="D20" s="10" t="s">
        <v>17</v>
      </c>
      <c r="E20" s="87"/>
      <c r="F20" s="88"/>
      <c r="G20" s="84">
        <f t="shared" si="3"/>
        <v>0</v>
      </c>
      <c r="H20" s="84">
        <f t="shared" si="4"/>
        <v>0</v>
      </c>
      <c r="I20" s="84">
        <f t="shared" si="5"/>
        <v>0</v>
      </c>
      <c r="J20" s="91"/>
    </row>
    <row r="21" spans="1:10" ht="27">
      <c r="A21" s="30">
        <v>16</v>
      </c>
      <c r="B21" s="14" t="s">
        <v>376</v>
      </c>
      <c r="C21" s="126">
        <v>4000</v>
      </c>
      <c r="D21" s="10" t="s">
        <v>17</v>
      </c>
      <c r="E21" s="87"/>
      <c r="F21" s="88"/>
      <c r="G21" s="84">
        <f t="shared" si="3"/>
        <v>0</v>
      </c>
      <c r="H21" s="84">
        <f t="shared" si="4"/>
        <v>0</v>
      </c>
      <c r="I21" s="84">
        <f t="shared" si="5"/>
        <v>0</v>
      </c>
      <c r="J21" s="91"/>
    </row>
    <row r="22" spans="1:10" ht="27">
      <c r="A22" s="10">
        <v>17</v>
      </c>
      <c r="B22" s="14" t="s">
        <v>377</v>
      </c>
      <c r="C22" s="126">
        <v>400</v>
      </c>
      <c r="D22" s="10" t="s">
        <v>17</v>
      </c>
      <c r="E22" s="87"/>
      <c r="F22" s="88"/>
      <c r="G22" s="84">
        <f t="shared" si="3"/>
        <v>0</v>
      </c>
      <c r="H22" s="84">
        <f t="shared" si="4"/>
        <v>0</v>
      </c>
      <c r="I22" s="84">
        <f t="shared" si="5"/>
        <v>0</v>
      </c>
      <c r="J22" s="91"/>
    </row>
    <row r="23" spans="1:10" ht="27">
      <c r="A23" s="30">
        <v>18</v>
      </c>
      <c r="B23" s="14" t="s">
        <v>378</v>
      </c>
      <c r="C23" s="126">
        <v>600</v>
      </c>
      <c r="D23" s="10" t="s">
        <v>17</v>
      </c>
      <c r="E23" s="87"/>
      <c r="F23" s="88"/>
      <c r="G23" s="84">
        <f t="shared" si="3"/>
        <v>0</v>
      </c>
      <c r="H23" s="84">
        <f t="shared" si="4"/>
        <v>0</v>
      </c>
      <c r="I23" s="84">
        <f t="shared" si="5"/>
        <v>0</v>
      </c>
      <c r="J23" s="91"/>
    </row>
    <row r="24" spans="1:10" ht="27">
      <c r="A24" s="10">
        <v>19</v>
      </c>
      <c r="B24" s="14" t="s">
        <v>379</v>
      </c>
      <c r="C24" s="126">
        <v>800</v>
      </c>
      <c r="D24" s="10" t="s">
        <v>17</v>
      </c>
      <c r="E24" s="87"/>
      <c r="F24" s="88"/>
      <c r="G24" s="84">
        <f t="shared" si="3"/>
        <v>0</v>
      </c>
      <c r="H24" s="84">
        <f t="shared" si="4"/>
        <v>0</v>
      </c>
      <c r="I24" s="84">
        <f t="shared" si="5"/>
        <v>0</v>
      </c>
      <c r="J24" s="91"/>
    </row>
    <row r="25" spans="1:10" ht="27">
      <c r="A25" s="30">
        <v>20</v>
      </c>
      <c r="B25" s="14" t="s">
        <v>380</v>
      </c>
      <c r="C25" s="126">
        <v>1600</v>
      </c>
      <c r="D25" s="10" t="s">
        <v>17</v>
      </c>
      <c r="E25" s="87"/>
      <c r="F25" s="88"/>
      <c r="G25" s="84">
        <f t="shared" si="3"/>
        <v>0</v>
      </c>
      <c r="H25" s="84">
        <f t="shared" si="4"/>
        <v>0</v>
      </c>
      <c r="I25" s="84">
        <f t="shared" si="5"/>
        <v>0</v>
      </c>
      <c r="J25" s="91"/>
    </row>
    <row r="26" spans="1:10" ht="40.5">
      <c r="A26" s="10">
        <v>21</v>
      </c>
      <c r="B26" s="14" t="s">
        <v>381</v>
      </c>
      <c r="C26" s="126">
        <v>300</v>
      </c>
      <c r="D26" s="10"/>
      <c r="E26" s="87"/>
      <c r="F26" s="88"/>
      <c r="G26" s="84">
        <f t="shared" si="3"/>
        <v>0</v>
      </c>
      <c r="H26" s="84">
        <f t="shared" si="4"/>
        <v>0</v>
      </c>
      <c r="I26" s="84">
        <f t="shared" si="5"/>
        <v>0</v>
      </c>
      <c r="J26" s="91"/>
    </row>
    <row r="27" spans="1:10">
      <c r="A27" s="30">
        <v>22</v>
      </c>
      <c r="B27" s="14" t="s">
        <v>382</v>
      </c>
      <c r="C27" s="126">
        <v>300</v>
      </c>
      <c r="D27" s="10" t="s">
        <v>17</v>
      </c>
      <c r="E27" s="87"/>
      <c r="F27" s="88"/>
      <c r="G27" s="84">
        <f t="shared" si="3"/>
        <v>0</v>
      </c>
      <c r="H27" s="84">
        <f t="shared" si="4"/>
        <v>0</v>
      </c>
      <c r="I27" s="84">
        <f t="shared" si="5"/>
        <v>0</v>
      </c>
      <c r="J27" s="91"/>
    </row>
    <row r="28" spans="1:10">
      <c r="A28" s="14"/>
      <c r="B28" s="39" t="s">
        <v>788</v>
      </c>
      <c r="C28" s="16" t="s">
        <v>15</v>
      </c>
      <c r="D28" s="16" t="s">
        <v>15</v>
      </c>
      <c r="E28" s="16" t="s">
        <v>15</v>
      </c>
      <c r="F28" s="17" t="s">
        <v>15</v>
      </c>
      <c r="G28" s="85">
        <f>SUM(G6:G27)</f>
        <v>0</v>
      </c>
      <c r="H28" s="85">
        <f>SUM(H6:H27)</f>
        <v>0</v>
      </c>
      <c r="I28" s="85">
        <f>SUM(I6:I27)</f>
        <v>0</v>
      </c>
      <c r="J28" s="86">
        <f>SUM(J6:J27)</f>
        <v>0</v>
      </c>
    </row>
    <row r="29" spans="1:10" ht="23.1" customHeight="1">
      <c r="A29" s="198" t="s">
        <v>21</v>
      </c>
      <c r="B29" s="198"/>
      <c r="C29" s="198"/>
      <c r="D29" s="198"/>
      <c r="E29" s="198"/>
      <c r="F29" s="198"/>
      <c r="G29" s="198"/>
      <c r="H29" s="198"/>
      <c r="I29" s="198"/>
      <c r="J29" s="198"/>
    </row>
    <row r="30" spans="1:10" ht="23.1" customHeight="1">
      <c r="A30" s="196" t="s">
        <v>22</v>
      </c>
      <c r="B30" s="197"/>
      <c r="C30" s="197"/>
      <c r="D30" s="197"/>
      <c r="E30" s="197"/>
      <c r="F30" s="197"/>
      <c r="G30" s="197"/>
      <c r="H30" s="197"/>
      <c r="I30" s="197"/>
      <c r="J30" s="197"/>
    </row>
    <row r="31" spans="1:10" ht="23.1" customHeight="1">
      <c r="A31" s="20" t="s">
        <v>23</v>
      </c>
      <c r="B31" s="3"/>
      <c r="C31" s="3"/>
      <c r="D31" s="3"/>
      <c r="E31" s="3"/>
      <c r="F31" s="3"/>
      <c r="G31" s="3"/>
      <c r="H31" s="3"/>
      <c r="I31" s="3"/>
      <c r="J31" s="3"/>
    </row>
    <row r="32" spans="1:10" ht="23.1" customHeight="1">
      <c r="A32" s="196" t="s">
        <v>24</v>
      </c>
      <c r="B32" s="196"/>
      <c r="C32" s="196"/>
      <c r="D32" s="196"/>
      <c r="E32" s="196"/>
      <c r="F32" s="196"/>
      <c r="G32" s="196"/>
      <c r="H32" s="196"/>
      <c r="I32" s="196"/>
      <c r="J32" s="196"/>
    </row>
    <row r="33" spans="1:10" ht="23.1" customHeight="1">
      <c r="A33" s="196" t="s">
        <v>25</v>
      </c>
      <c r="B33" s="196"/>
      <c r="C33" s="196"/>
      <c r="D33" s="196"/>
      <c r="E33" s="196"/>
      <c r="F33" s="196"/>
      <c r="G33" s="196"/>
      <c r="H33" s="196"/>
      <c r="I33" s="196"/>
      <c r="J33" s="196"/>
    </row>
    <row r="34" spans="1:10" ht="23.1" customHeight="1">
      <c r="A34" s="20" t="s">
        <v>26</v>
      </c>
      <c r="B34" s="21"/>
      <c r="C34" s="21"/>
      <c r="D34" s="21"/>
      <c r="E34" s="21"/>
      <c r="F34" s="21"/>
      <c r="G34" s="21"/>
      <c r="H34" s="21"/>
      <c r="I34" s="21"/>
      <c r="J34" s="21"/>
    </row>
    <row r="35" spans="1:10" ht="23.1" customHeight="1">
      <c r="A35" s="20" t="s">
        <v>27</v>
      </c>
      <c r="B35" s="21"/>
      <c r="C35" s="21"/>
      <c r="D35" s="21"/>
      <c r="E35" s="21"/>
      <c r="F35" s="21"/>
      <c r="G35" s="21"/>
      <c r="H35" s="21"/>
      <c r="I35" s="21"/>
      <c r="J35" s="21"/>
    </row>
    <row r="36" spans="1:10" ht="22.5" customHeight="1">
      <c r="A36" s="196" t="s">
        <v>28</v>
      </c>
      <c r="B36" s="197"/>
      <c r="C36" s="197"/>
      <c r="D36" s="197"/>
      <c r="E36" s="197"/>
      <c r="F36" s="197"/>
      <c r="G36" s="197"/>
      <c r="H36" s="197"/>
      <c r="I36" s="197"/>
      <c r="J36" s="197"/>
    </row>
    <row r="37" spans="1:10" ht="24.75" customHeight="1">
      <c r="A37" s="196" t="s">
        <v>29</v>
      </c>
      <c r="B37" s="196"/>
      <c r="C37" s="196"/>
      <c r="D37" s="196"/>
      <c r="E37" s="196"/>
      <c r="F37" s="196"/>
      <c r="G37" s="196"/>
      <c r="H37" s="196"/>
      <c r="I37" s="196"/>
      <c r="J37" s="196"/>
    </row>
    <row r="38" spans="1:10" ht="23.1" customHeight="1">
      <c r="A38" s="22" t="s">
        <v>30</v>
      </c>
      <c r="B38" s="23"/>
      <c r="C38" s="22"/>
      <c r="D38" s="22"/>
      <c r="E38" s="22"/>
      <c r="F38" s="22"/>
      <c r="G38" s="22"/>
      <c r="H38" s="22"/>
      <c r="I38" s="22"/>
      <c r="J38" s="22"/>
    </row>
    <row r="39" spans="1:10" ht="46.9" customHeight="1"/>
  </sheetData>
  <mergeCells count="11">
    <mergeCell ref="A1:C1"/>
    <mergeCell ref="F1:J1"/>
    <mergeCell ref="A2:E2"/>
    <mergeCell ref="F2:J2"/>
    <mergeCell ref="A5:J5"/>
    <mergeCell ref="A37:J37"/>
    <mergeCell ref="A29:J29"/>
    <mergeCell ref="A30:J30"/>
    <mergeCell ref="A32:J32"/>
    <mergeCell ref="A33:J33"/>
    <mergeCell ref="A36:J36"/>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27" xr:uid="{00000000-0002-0000-0600-000000000000}">
      <formula1>1</formula1>
    </dataValidation>
  </dataValidations>
  <pageMargins left="0.7" right="0.7" top="0.75" bottom="0.75" header="0.3" footer="0.3"/>
  <pageSetup paperSize="9"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6"/>
  <sheetViews>
    <sheetView view="pageBreakPreview" topLeftCell="A16" zoomScale="60" zoomScaleNormal="100" workbookViewId="0">
      <selection activeCell="A19" sqref="A19:J19"/>
    </sheetView>
  </sheetViews>
  <sheetFormatPr defaultRowHeight="14.25"/>
  <cols>
    <col min="2" max="2" width="33.25" customWidth="1"/>
    <col min="4" max="4" width="4.375" customWidth="1"/>
    <col min="5" max="5" width="16.875" customWidth="1"/>
    <col min="6" max="6" width="11.625"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c r="J2" s="190"/>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c r="A5" s="185" t="s">
        <v>789</v>
      </c>
      <c r="B5" s="186"/>
      <c r="C5" s="186"/>
      <c r="D5" s="186"/>
      <c r="E5" s="186"/>
      <c r="F5" s="186"/>
      <c r="G5" s="186"/>
      <c r="H5" s="186"/>
      <c r="I5" s="186"/>
      <c r="J5" s="186"/>
    </row>
    <row r="6" spans="1:10" ht="36" customHeight="1">
      <c r="A6" s="10">
        <v>1</v>
      </c>
      <c r="B6" s="14" t="s">
        <v>383</v>
      </c>
      <c r="C6" s="38">
        <v>500</v>
      </c>
      <c r="D6" s="10" t="s">
        <v>14</v>
      </c>
      <c r="E6" s="87"/>
      <c r="F6" s="88"/>
      <c r="G6" s="84">
        <f t="shared" ref="G6" si="0">C6*ROUND(F6, 4)</f>
        <v>0</v>
      </c>
      <c r="H6" s="84">
        <f t="shared" ref="H6" si="1">G6*0.095</f>
        <v>0</v>
      </c>
      <c r="I6" s="84">
        <f t="shared" ref="I6" si="2">G6+H6</f>
        <v>0</v>
      </c>
      <c r="J6" s="91"/>
    </row>
    <row r="7" spans="1:10" ht="40.5">
      <c r="A7" s="10">
        <v>2</v>
      </c>
      <c r="B7" s="14" t="s">
        <v>384</v>
      </c>
      <c r="C7" s="38">
        <v>2000</v>
      </c>
      <c r="D7" s="10" t="s">
        <v>14</v>
      </c>
      <c r="E7" s="87"/>
      <c r="F7" s="88"/>
      <c r="G7" s="84">
        <f t="shared" ref="G7:G17" si="3">C7*ROUND(F7, 4)</f>
        <v>0</v>
      </c>
      <c r="H7" s="84">
        <f t="shared" ref="H7:H17" si="4">G7*0.095</f>
        <v>0</v>
      </c>
      <c r="I7" s="84">
        <f t="shared" ref="I7:I17" si="5">G7+H7</f>
        <v>0</v>
      </c>
      <c r="J7" s="91"/>
    </row>
    <row r="8" spans="1:10" ht="40.5">
      <c r="A8" s="10">
        <v>3</v>
      </c>
      <c r="B8" s="14" t="s">
        <v>385</v>
      </c>
      <c r="C8" s="38">
        <v>500</v>
      </c>
      <c r="D8" s="10" t="s">
        <v>14</v>
      </c>
      <c r="E8" s="87"/>
      <c r="F8" s="88"/>
      <c r="G8" s="84">
        <f t="shared" si="3"/>
        <v>0</v>
      </c>
      <c r="H8" s="84">
        <f t="shared" si="4"/>
        <v>0</v>
      </c>
      <c r="I8" s="84">
        <f t="shared" si="5"/>
        <v>0</v>
      </c>
      <c r="J8" s="91"/>
    </row>
    <row r="9" spans="1:10" ht="40.5">
      <c r="A9" s="10">
        <v>4</v>
      </c>
      <c r="B9" s="14" t="s">
        <v>386</v>
      </c>
      <c r="C9" s="38">
        <v>2000</v>
      </c>
      <c r="D9" s="10" t="s">
        <v>14</v>
      </c>
      <c r="E9" s="87"/>
      <c r="F9" s="88"/>
      <c r="G9" s="84">
        <f t="shared" si="3"/>
        <v>0</v>
      </c>
      <c r="H9" s="84">
        <f t="shared" si="4"/>
        <v>0</v>
      </c>
      <c r="I9" s="84">
        <f t="shared" si="5"/>
        <v>0</v>
      </c>
      <c r="J9" s="91"/>
    </row>
    <row r="10" spans="1:10" ht="40.5">
      <c r="A10" s="10">
        <v>5</v>
      </c>
      <c r="B10" s="14" t="s">
        <v>387</v>
      </c>
      <c r="C10" s="38">
        <v>500</v>
      </c>
      <c r="D10" s="10" t="s">
        <v>14</v>
      </c>
      <c r="E10" s="87"/>
      <c r="F10" s="88"/>
      <c r="G10" s="84">
        <f t="shared" si="3"/>
        <v>0</v>
      </c>
      <c r="H10" s="84">
        <f t="shared" si="4"/>
        <v>0</v>
      </c>
      <c r="I10" s="84">
        <f t="shared" si="5"/>
        <v>0</v>
      </c>
      <c r="J10" s="91"/>
    </row>
    <row r="11" spans="1:10" ht="40.5">
      <c r="A11" s="10">
        <v>6</v>
      </c>
      <c r="B11" s="14" t="s">
        <v>388</v>
      </c>
      <c r="C11" s="38">
        <v>2000</v>
      </c>
      <c r="D11" s="10" t="s">
        <v>14</v>
      </c>
      <c r="E11" s="87"/>
      <c r="F11" s="88"/>
      <c r="G11" s="84">
        <f t="shared" si="3"/>
        <v>0</v>
      </c>
      <c r="H11" s="84">
        <f t="shared" si="4"/>
        <v>0</v>
      </c>
      <c r="I11" s="84">
        <f t="shared" si="5"/>
        <v>0</v>
      </c>
      <c r="J11" s="91"/>
    </row>
    <row r="12" spans="1:10" ht="40.5">
      <c r="A12" s="10">
        <v>7</v>
      </c>
      <c r="B12" s="82" t="s">
        <v>389</v>
      </c>
      <c r="C12" s="38">
        <v>1000</v>
      </c>
      <c r="D12" s="10" t="s">
        <v>14</v>
      </c>
      <c r="E12" s="87"/>
      <c r="F12" s="88"/>
      <c r="G12" s="84">
        <f t="shared" si="3"/>
        <v>0</v>
      </c>
      <c r="H12" s="84">
        <f t="shared" si="4"/>
        <v>0</v>
      </c>
      <c r="I12" s="84">
        <f t="shared" si="5"/>
        <v>0</v>
      </c>
      <c r="J12" s="91"/>
    </row>
    <row r="13" spans="1:10" ht="27">
      <c r="A13" s="10">
        <v>8</v>
      </c>
      <c r="B13" s="14" t="s">
        <v>390</v>
      </c>
      <c r="C13" s="38">
        <v>1000</v>
      </c>
      <c r="D13" s="10" t="s">
        <v>14</v>
      </c>
      <c r="E13" s="87"/>
      <c r="F13" s="88"/>
      <c r="G13" s="84">
        <f t="shared" si="3"/>
        <v>0</v>
      </c>
      <c r="H13" s="84">
        <f t="shared" si="4"/>
        <v>0</v>
      </c>
      <c r="I13" s="84">
        <f t="shared" si="5"/>
        <v>0</v>
      </c>
      <c r="J13" s="91"/>
    </row>
    <row r="14" spans="1:10" ht="27">
      <c r="A14" s="10">
        <v>9</v>
      </c>
      <c r="B14" s="124" t="s">
        <v>391</v>
      </c>
      <c r="C14" s="38">
        <v>200</v>
      </c>
      <c r="D14" s="10" t="s">
        <v>14</v>
      </c>
      <c r="E14" s="87"/>
      <c r="F14" s="88"/>
      <c r="G14" s="84">
        <f t="shared" si="3"/>
        <v>0</v>
      </c>
      <c r="H14" s="84">
        <f t="shared" si="4"/>
        <v>0</v>
      </c>
      <c r="I14" s="84">
        <f t="shared" si="5"/>
        <v>0</v>
      </c>
      <c r="J14" s="102"/>
    </row>
    <row r="15" spans="1:10" ht="27">
      <c r="A15" s="10">
        <v>10</v>
      </c>
      <c r="B15" s="124" t="s">
        <v>392</v>
      </c>
      <c r="C15" s="38">
        <v>200</v>
      </c>
      <c r="D15" s="10" t="s">
        <v>14</v>
      </c>
      <c r="E15" s="87"/>
      <c r="F15" s="88"/>
      <c r="G15" s="84">
        <f t="shared" si="3"/>
        <v>0</v>
      </c>
      <c r="H15" s="84">
        <f t="shared" si="4"/>
        <v>0</v>
      </c>
      <c r="I15" s="84">
        <f t="shared" si="5"/>
        <v>0</v>
      </c>
      <c r="J15" s="102"/>
    </row>
    <row r="16" spans="1:10" ht="27">
      <c r="A16" s="10">
        <v>11</v>
      </c>
      <c r="B16" s="124" t="s">
        <v>393</v>
      </c>
      <c r="C16" s="38">
        <v>200</v>
      </c>
      <c r="D16" s="10" t="s">
        <v>14</v>
      </c>
      <c r="E16" s="87"/>
      <c r="F16" s="88"/>
      <c r="G16" s="84">
        <f t="shared" si="3"/>
        <v>0</v>
      </c>
      <c r="H16" s="84">
        <f t="shared" si="4"/>
        <v>0</v>
      </c>
      <c r="I16" s="84">
        <f t="shared" si="5"/>
        <v>0</v>
      </c>
      <c r="J16" s="103"/>
    </row>
    <row r="17" spans="1:10" ht="27">
      <c r="A17" s="10">
        <v>12</v>
      </c>
      <c r="B17" s="124" t="s">
        <v>394</v>
      </c>
      <c r="C17" s="38">
        <v>200</v>
      </c>
      <c r="D17" s="10" t="s">
        <v>14</v>
      </c>
      <c r="E17" s="87"/>
      <c r="F17" s="88"/>
      <c r="G17" s="84">
        <f t="shared" si="3"/>
        <v>0</v>
      </c>
      <c r="H17" s="84">
        <f t="shared" si="4"/>
        <v>0</v>
      </c>
      <c r="I17" s="84">
        <f t="shared" si="5"/>
        <v>0</v>
      </c>
      <c r="J17" s="103"/>
    </row>
    <row r="18" spans="1:10">
      <c r="A18" s="14"/>
      <c r="B18" s="39" t="s">
        <v>88</v>
      </c>
      <c r="C18" s="16" t="s">
        <v>15</v>
      </c>
      <c r="D18" s="16" t="s">
        <v>15</v>
      </c>
      <c r="E18" s="16" t="s">
        <v>15</v>
      </c>
      <c r="F18" s="17" t="s">
        <v>15</v>
      </c>
      <c r="G18" s="85">
        <f>SUM(G6:G17)</f>
        <v>0</v>
      </c>
      <c r="H18" s="85">
        <f>SUM(H6:H17)</f>
        <v>0</v>
      </c>
      <c r="I18" s="85">
        <f>SUM(I6:I17)</f>
        <v>0</v>
      </c>
      <c r="J18" s="19">
        <f>SUM(J6:J17)</f>
        <v>0</v>
      </c>
    </row>
    <row r="19" spans="1:10">
      <c r="A19" s="185" t="s">
        <v>790</v>
      </c>
      <c r="B19" s="186"/>
      <c r="C19" s="186"/>
      <c r="D19" s="186"/>
      <c r="E19" s="186"/>
      <c r="F19" s="186"/>
      <c r="G19" s="186"/>
      <c r="H19" s="186"/>
      <c r="I19" s="186"/>
      <c r="J19" s="186"/>
    </row>
    <row r="20" spans="1:10">
      <c r="A20" s="150">
        <v>1</v>
      </c>
      <c r="B20" s="124" t="s">
        <v>396</v>
      </c>
      <c r="C20" s="151">
        <v>1000</v>
      </c>
      <c r="D20" s="10" t="s">
        <v>14</v>
      </c>
      <c r="E20" s="87"/>
      <c r="F20" s="88"/>
      <c r="G20" s="183">
        <f t="shared" ref="G20" si="6">C20*ROUND(F20, 4)</f>
        <v>0</v>
      </c>
      <c r="H20" s="183">
        <f t="shared" ref="H20" si="7">G20*0.095</f>
        <v>0</v>
      </c>
      <c r="I20" s="183">
        <f t="shared" ref="I20" si="8">G20+H20</f>
        <v>0</v>
      </c>
      <c r="J20" s="49" t="s">
        <v>15</v>
      </c>
    </row>
    <row r="21" spans="1:10" ht="27">
      <c r="A21" s="150">
        <v>2</v>
      </c>
      <c r="B21" s="124" t="s">
        <v>397</v>
      </c>
      <c r="C21" s="151">
        <v>2000</v>
      </c>
      <c r="D21" s="152" t="s">
        <v>14</v>
      </c>
      <c r="E21" s="87"/>
      <c r="F21" s="88"/>
      <c r="G21" s="183">
        <f t="shared" ref="G21:G22" si="9">C21*ROUND(F21, 4)</f>
        <v>0</v>
      </c>
      <c r="H21" s="183">
        <f t="shared" ref="H21:H22" si="10">G21*0.095</f>
        <v>0</v>
      </c>
      <c r="I21" s="183">
        <f t="shared" ref="I21:I22" si="11">G21+H21</f>
        <v>0</v>
      </c>
      <c r="J21" s="49" t="s">
        <v>111</v>
      </c>
    </row>
    <row r="22" spans="1:10" ht="27">
      <c r="A22" s="150">
        <v>3</v>
      </c>
      <c r="B22" s="124" t="s">
        <v>398</v>
      </c>
      <c r="C22" s="151">
        <v>1000</v>
      </c>
      <c r="D22" s="10" t="s">
        <v>14</v>
      </c>
      <c r="E22" s="87"/>
      <c r="F22" s="88"/>
      <c r="G22" s="183">
        <f t="shared" si="9"/>
        <v>0</v>
      </c>
      <c r="H22" s="183">
        <f t="shared" si="10"/>
        <v>0</v>
      </c>
      <c r="I22" s="183">
        <f t="shared" si="11"/>
        <v>0</v>
      </c>
      <c r="J22" s="49" t="s">
        <v>111</v>
      </c>
    </row>
    <row r="23" spans="1:10">
      <c r="A23" s="14"/>
      <c r="B23" s="39" t="s">
        <v>395</v>
      </c>
      <c r="C23" s="16" t="s">
        <v>15</v>
      </c>
      <c r="D23" s="16" t="s">
        <v>15</v>
      </c>
      <c r="E23" s="16" t="s">
        <v>15</v>
      </c>
      <c r="F23" s="17" t="s">
        <v>15</v>
      </c>
      <c r="G23" s="18">
        <f>SUM(G20:G22)</f>
        <v>0</v>
      </c>
      <c r="H23" s="18">
        <f>SUM(H20:H22)</f>
        <v>0</v>
      </c>
      <c r="I23" s="18">
        <f>SUM(I20:I22)</f>
        <v>0</v>
      </c>
      <c r="J23" s="86" t="s">
        <v>15</v>
      </c>
    </row>
    <row r="24" spans="1:10" ht="23.1" customHeight="1">
      <c r="A24" s="50" t="s">
        <v>73</v>
      </c>
      <c r="B24" s="48"/>
      <c r="C24" s="51"/>
      <c r="D24" s="52"/>
      <c r="E24" s="48"/>
      <c r="F24" s="48"/>
      <c r="G24" s="48"/>
      <c r="H24" s="48"/>
      <c r="I24" s="48"/>
      <c r="J24" s="48"/>
    </row>
    <row r="25" spans="1:10" ht="23.1" customHeight="1">
      <c r="A25" s="196" t="s">
        <v>74</v>
      </c>
      <c r="B25" s="196"/>
      <c r="C25" s="196"/>
      <c r="D25" s="196"/>
      <c r="E25" s="196"/>
      <c r="F25" s="196"/>
      <c r="G25" s="196"/>
      <c r="H25" s="196"/>
      <c r="I25" s="196"/>
      <c r="J25" s="196"/>
    </row>
    <row r="26" spans="1:10" ht="15" customHeight="1">
      <c r="A26" s="53" t="s">
        <v>75</v>
      </c>
      <c r="B26" s="53"/>
      <c r="C26" s="53"/>
      <c r="D26" s="53"/>
      <c r="E26" s="53"/>
      <c r="F26" s="53"/>
      <c r="G26" s="53"/>
      <c r="H26" s="53"/>
      <c r="I26" s="53"/>
      <c r="J26" s="53"/>
    </row>
    <row r="27" spans="1:10" ht="23.1" customHeight="1">
      <c r="A27" s="198" t="s">
        <v>21</v>
      </c>
      <c r="B27" s="198"/>
      <c r="C27" s="198"/>
      <c r="D27" s="198"/>
      <c r="E27" s="198"/>
      <c r="F27" s="198"/>
      <c r="G27" s="198"/>
      <c r="H27" s="198"/>
      <c r="I27" s="198"/>
      <c r="J27" s="198"/>
    </row>
    <row r="28" spans="1:10" ht="23.1" customHeight="1">
      <c r="A28" s="196" t="s">
        <v>22</v>
      </c>
      <c r="B28" s="197"/>
      <c r="C28" s="197"/>
      <c r="D28" s="197"/>
      <c r="E28" s="197"/>
      <c r="F28" s="197"/>
      <c r="G28" s="197"/>
      <c r="H28" s="197"/>
      <c r="I28" s="197"/>
      <c r="J28" s="197"/>
    </row>
    <row r="29" spans="1:10" ht="23.1" customHeight="1">
      <c r="A29" s="20" t="s">
        <v>23</v>
      </c>
      <c r="B29" s="3"/>
      <c r="C29" s="3"/>
      <c r="D29" s="3"/>
      <c r="E29" s="3"/>
      <c r="F29" s="3"/>
      <c r="G29" s="3"/>
      <c r="H29" s="3"/>
      <c r="I29" s="3"/>
      <c r="J29" s="3"/>
    </row>
    <row r="30" spans="1:10" ht="23.1" customHeight="1">
      <c r="A30" s="196" t="s">
        <v>24</v>
      </c>
      <c r="B30" s="196"/>
      <c r="C30" s="196"/>
      <c r="D30" s="196"/>
      <c r="E30" s="196"/>
      <c r="F30" s="196"/>
      <c r="G30" s="196"/>
      <c r="H30" s="196"/>
      <c r="I30" s="196"/>
      <c r="J30" s="196"/>
    </row>
    <row r="31" spans="1:10" ht="23.1" customHeight="1">
      <c r="A31" s="196" t="s">
        <v>25</v>
      </c>
      <c r="B31" s="196"/>
      <c r="C31" s="196"/>
      <c r="D31" s="196"/>
      <c r="E31" s="196"/>
      <c r="F31" s="196"/>
      <c r="G31" s="196"/>
      <c r="H31" s="196"/>
      <c r="I31" s="196"/>
      <c r="J31" s="196"/>
    </row>
    <row r="32" spans="1:10" ht="23.1" customHeight="1">
      <c r="A32" s="20" t="s">
        <v>26</v>
      </c>
      <c r="B32" s="21"/>
      <c r="C32" s="21"/>
      <c r="D32" s="21"/>
      <c r="E32" s="21"/>
      <c r="F32" s="21"/>
      <c r="G32" s="21"/>
      <c r="H32" s="21"/>
      <c r="I32" s="21"/>
      <c r="J32" s="21"/>
    </row>
    <row r="33" spans="1:10" ht="23.1" customHeight="1">
      <c r="A33" s="20" t="s">
        <v>27</v>
      </c>
      <c r="B33" s="21"/>
      <c r="C33" s="21"/>
      <c r="D33" s="21"/>
      <c r="E33" s="21"/>
      <c r="F33" s="21"/>
      <c r="G33" s="21"/>
      <c r="H33" s="21"/>
      <c r="I33" s="21"/>
      <c r="J33" s="21"/>
    </row>
    <row r="34" spans="1:10" ht="30" customHeight="1">
      <c r="A34" s="196" t="s">
        <v>28</v>
      </c>
      <c r="B34" s="197"/>
      <c r="C34" s="197"/>
      <c r="D34" s="197"/>
      <c r="E34" s="197"/>
      <c r="F34" s="197"/>
      <c r="G34" s="197"/>
      <c r="H34" s="197"/>
      <c r="I34" s="197"/>
      <c r="J34" s="197"/>
    </row>
    <row r="35" spans="1:10" ht="23.25" customHeight="1">
      <c r="A35" s="196" t="s">
        <v>29</v>
      </c>
      <c r="B35" s="196"/>
      <c r="C35" s="196"/>
      <c r="D35" s="196"/>
      <c r="E35" s="196"/>
      <c r="F35" s="196"/>
      <c r="G35" s="196"/>
      <c r="H35" s="196"/>
      <c r="I35" s="196"/>
      <c r="J35" s="196"/>
    </row>
    <row r="36" spans="1:10" ht="23.1" customHeight="1">
      <c r="A36" s="22" t="s">
        <v>30</v>
      </c>
      <c r="B36" s="23"/>
      <c r="C36" s="22"/>
      <c r="D36" s="22"/>
      <c r="E36" s="22"/>
      <c r="F36" s="22"/>
      <c r="G36" s="22"/>
      <c r="H36" s="22"/>
      <c r="I36" s="22"/>
      <c r="J36" s="22"/>
    </row>
  </sheetData>
  <mergeCells count="13">
    <mergeCell ref="A19:J19"/>
    <mergeCell ref="A1:C1"/>
    <mergeCell ref="F1:J1"/>
    <mergeCell ref="A2:E2"/>
    <mergeCell ref="F2:J2"/>
    <mergeCell ref="A5:J5"/>
    <mergeCell ref="A35:J35"/>
    <mergeCell ref="A25:J25"/>
    <mergeCell ref="A27:J27"/>
    <mergeCell ref="A28:J28"/>
    <mergeCell ref="A30:J30"/>
    <mergeCell ref="A31:J31"/>
    <mergeCell ref="A34:J34"/>
  </mergeCells>
  <dataValidations count="2">
    <dataValidation operator="equal" allowBlank="1" showInputMessage="1" showErrorMessage="1" sqref="J20:J22" xr:uid="{00000000-0002-0000-0700-000000000000}"/>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17" xr:uid="{00000000-0002-0000-0700-000001000000}">
      <formula1>1</formula1>
    </dataValidation>
  </dataValidations>
  <pageMargins left="0.7" right="0.7" top="0.75" bottom="0.75" header="0.3" footer="0.3"/>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7"/>
  <sheetViews>
    <sheetView view="pageBreakPreview" zoomScale="60" zoomScaleNormal="100" workbookViewId="0">
      <selection activeCell="I34" sqref="I34"/>
    </sheetView>
  </sheetViews>
  <sheetFormatPr defaultRowHeight="14.25"/>
  <cols>
    <col min="1" max="1" width="6.25" customWidth="1"/>
    <col min="2" max="2" width="31.875" customWidth="1"/>
    <col min="3" max="3" width="7.125" customWidth="1"/>
    <col min="4" max="4" width="6.125" customWidth="1"/>
    <col min="5" max="5" width="13.5" customWidth="1"/>
    <col min="6" max="6" width="12" customWidth="1"/>
  </cols>
  <sheetData>
    <row r="1" spans="1:10" ht="15">
      <c r="A1" s="187"/>
      <c r="B1" s="187"/>
      <c r="C1" s="187"/>
      <c r="D1" s="1"/>
      <c r="E1" s="2"/>
      <c r="F1" s="188" t="s">
        <v>118</v>
      </c>
      <c r="G1" s="189"/>
      <c r="H1" s="189"/>
      <c r="I1" s="189"/>
      <c r="J1" s="189"/>
    </row>
    <row r="2" spans="1:10">
      <c r="A2" s="190" t="s">
        <v>0</v>
      </c>
      <c r="B2" s="190"/>
      <c r="C2" s="190"/>
      <c r="D2" s="190"/>
      <c r="E2" s="190"/>
      <c r="F2" s="190"/>
      <c r="G2" s="190"/>
      <c r="H2" s="190"/>
      <c r="I2" s="190"/>
      <c r="J2" s="190"/>
    </row>
    <row r="3" spans="1:10" ht="45">
      <c r="A3" s="4" t="s">
        <v>1</v>
      </c>
      <c r="B3" s="4" t="s">
        <v>2</v>
      </c>
      <c r="C3" s="5" t="s">
        <v>3</v>
      </c>
      <c r="D3" s="5" t="s">
        <v>4</v>
      </c>
      <c r="E3" s="6" t="s">
        <v>5</v>
      </c>
      <c r="F3" s="6" t="s">
        <v>6</v>
      </c>
      <c r="G3" s="6" t="s">
        <v>7</v>
      </c>
      <c r="H3" s="6" t="s">
        <v>8</v>
      </c>
      <c r="I3" s="6" t="s">
        <v>9</v>
      </c>
      <c r="J3" s="6" t="s">
        <v>10</v>
      </c>
    </row>
    <row r="4" spans="1:10" ht="22.5">
      <c r="A4" s="7">
        <v>1</v>
      </c>
      <c r="B4" s="7">
        <v>2</v>
      </c>
      <c r="C4" s="8">
        <v>3</v>
      </c>
      <c r="D4" s="8">
        <v>4</v>
      </c>
      <c r="E4" s="8">
        <v>5</v>
      </c>
      <c r="F4" s="8">
        <v>6</v>
      </c>
      <c r="G4" s="9" t="s">
        <v>11</v>
      </c>
      <c r="H4" s="8" t="s">
        <v>12</v>
      </c>
      <c r="I4" s="9" t="s">
        <v>13</v>
      </c>
      <c r="J4" s="8">
        <v>10</v>
      </c>
    </row>
    <row r="5" spans="1:10">
      <c r="A5" s="199" t="s">
        <v>791</v>
      </c>
      <c r="B5" s="199"/>
      <c r="C5" s="199"/>
      <c r="D5" s="199"/>
      <c r="E5" s="199"/>
      <c r="F5" s="199"/>
      <c r="G5" s="199"/>
      <c r="H5" s="199"/>
      <c r="I5" s="199"/>
      <c r="J5" s="199"/>
    </row>
    <row r="6" spans="1:10">
      <c r="A6" s="10">
        <v>1</v>
      </c>
      <c r="B6" s="14" t="s">
        <v>400</v>
      </c>
      <c r="C6" s="126">
        <v>1600</v>
      </c>
      <c r="D6" s="10" t="s">
        <v>17</v>
      </c>
      <c r="E6" s="87"/>
      <c r="F6" s="88"/>
      <c r="G6" s="84">
        <f t="shared" ref="G6" si="0">C6*ROUND(F6, 4)</f>
        <v>0</v>
      </c>
      <c r="H6" s="84">
        <f t="shared" ref="H6" si="1">G6*0.095</f>
        <v>0</v>
      </c>
      <c r="I6" s="84">
        <f t="shared" ref="I6" si="2">G6+H6</f>
        <v>0</v>
      </c>
      <c r="J6" s="104"/>
    </row>
    <row r="7" spans="1:10" ht="27">
      <c r="A7" s="10">
        <v>2</v>
      </c>
      <c r="B7" s="14" t="s">
        <v>401</v>
      </c>
      <c r="C7" s="126">
        <v>1000</v>
      </c>
      <c r="D7" s="10" t="s">
        <v>17</v>
      </c>
      <c r="E7" s="87"/>
      <c r="F7" s="88"/>
      <c r="G7" s="84">
        <f t="shared" ref="G7:G32" si="3">C7*ROUND(F7, 4)</f>
        <v>0</v>
      </c>
      <c r="H7" s="84">
        <f t="shared" ref="H7:H32" si="4">G7*0.095</f>
        <v>0</v>
      </c>
      <c r="I7" s="84">
        <f t="shared" ref="I7:I32" si="5">G7+H7</f>
        <v>0</v>
      </c>
      <c r="J7" s="105"/>
    </row>
    <row r="8" spans="1:10" ht="27">
      <c r="A8" s="10">
        <v>3</v>
      </c>
      <c r="B8" s="14" t="s">
        <v>402</v>
      </c>
      <c r="C8" s="126">
        <v>1600</v>
      </c>
      <c r="D8" s="10" t="s">
        <v>17</v>
      </c>
      <c r="E8" s="87"/>
      <c r="F8" s="88"/>
      <c r="G8" s="84">
        <f t="shared" si="3"/>
        <v>0</v>
      </c>
      <c r="H8" s="84">
        <f t="shared" si="4"/>
        <v>0</v>
      </c>
      <c r="I8" s="84">
        <f t="shared" si="5"/>
        <v>0</v>
      </c>
      <c r="J8" s="105"/>
    </row>
    <row r="9" spans="1:10">
      <c r="A9" s="10">
        <v>4</v>
      </c>
      <c r="B9" s="153" t="s">
        <v>76</v>
      </c>
      <c r="C9" s="126">
        <v>400</v>
      </c>
      <c r="D9" s="10" t="s">
        <v>17</v>
      </c>
      <c r="E9" s="87"/>
      <c r="F9" s="88"/>
      <c r="G9" s="84">
        <f t="shared" si="3"/>
        <v>0</v>
      </c>
      <c r="H9" s="84">
        <f t="shared" si="4"/>
        <v>0</v>
      </c>
      <c r="I9" s="84">
        <f t="shared" si="5"/>
        <v>0</v>
      </c>
      <c r="J9" s="105"/>
    </row>
    <row r="10" spans="1:10">
      <c r="A10" s="10">
        <v>5</v>
      </c>
      <c r="B10" s="14" t="s">
        <v>403</v>
      </c>
      <c r="C10" s="126">
        <v>1000</v>
      </c>
      <c r="D10" s="10" t="s">
        <v>17</v>
      </c>
      <c r="E10" s="87"/>
      <c r="F10" s="88"/>
      <c r="G10" s="84">
        <f t="shared" si="3"/>
        <v>0</v>
      </c>
      <c r="H10" s="84">
        <f t="shared" si="4"/>
        <v>0</v>
      </c>
      <c r="I10" s="84">
        <f t="shared" si="5"/>
        <v>0</v>
      </c>
      <c r="J10" s="105"/>
    </row>
    <row r="11" spans="1:10">
      <c r="A11" s="10">
        <v>6</v>
      </c>
      <c r="B11" s="14" t="s">
        <v>404</v>
      </c>
      <c r="C11" s="126">
        <v>500</v>
      </c>
      <c r="D11" s="10" t="s">
        <v>17</v>
      </c>
      <c r="E11" s="87"/>
      <c r="F11" s="88"/>
      <c r="G11" s="84">
        <f t="shared" si="3"/>
        <v>0</v>
      </c>
      <c r="H11" s="84">
        <f t="shared" si="4"/>
        <v>0</v>
      </c>
      <c r="I11" s="84">
        <f t="shared" si="5"/>
        <v>0</v>
      </c>
      <c r="J11" s="105"/>
    </row>
    <row r="12" spans="1:10">
      <c r="A12" s="10">
        <v>7</v>
      </c>
      <c r="B12" s="14" t="s">
        <v>405</v>
      </c>
      <c r="C12" s="126">
        <v>200</v>
      </c>
      <c r="D12" s="10" t="s">
        <v>17</v>
      </c>
      <c r="E12" s="87"/>
      <c r="F12" s="88"/>
      <c r="G12" s="84">
        <f t="shared" si="3"/>
        <v>0</v>
      </c>
      <c r="H12" s="84">
        <f t="shared" si="4"/>
        <v>0</v>
      </c>
      <c r="I12" s="84">
        <f t="shared" si="5"/>
        <v>0</v>
      </c>
      <c r="J12" s="105"/>
    </row>
    <row r="13" spans="1:10" ht="27">
      <c r="A13" s="10">
        <v>8</v>
      </c>
      <c r="B13" s="14" t="s">
        <v>406</v>
      </c>
      <c r="C13" s="126">
        <v>1000</v>
      </c>
      <c r="D13" s="10" t="s">
        <v>17</v>
      </c>
      <c r="E13" s="87"/>
      <c r="F13" s="88"/>
      <c r="G13" s="84">
        <f t="shared" si="3"/>
        <v>0</v>
      </c>
      <c r="H13" s="84">
        <f t="shared" si="4"/>
        <v>0</v>
      </c>
      <c r="I13" s="84">
        <f t="shared" si="5"/>
        <v>0</v>
      </c>
      <c r="J13" s="105"/>
    </row>
    <row r="14" spans="1:10" ht="27">
      <c r="A14" s="10">
        <v>9</v>
      </c>
      <c r="B14" s="154" t="s">
        <v>77</v>
      </c>
      <c r="C14" s="126">
        <v>200</v>
      </c>
      <c r="D14" s="10" t="s">
        <v>17</v>
      </c>
      <c r="E14" s="87"/>
      <c r="F14" s="88"/>
      <c r="G14" s="84">
        <f t="shared" si="3"/>
        <v>0</v>
      </c>
      <c r="H14" s="84">
        <f t="shared" si="4"/>
        <v>0</v>
      </c>
      <c r="I14" s="84">
        <f t="shared" si="5"/>
        <v>0</v>
      </c>
      <c r="J14" s="105"/>
    </row>
    <row r="15" spans="1:10" ht="27">
      <c r="A15" s="10">
        <v>10</v>
      </c>
      <c r="B15" s="14" t="s">
        <v>407</v>
      </c>
      <c r="C15" s="126">
        <v>1500</v>
      </c>
      <c r="D15" s="10" t="s">
        <v>17</v>
      </c>
      <c r="E15" s="87"/>
      <c r="F15" s="88"/>
      <c r="G15" s="84">
        <f t="shared" si="3"/>
        <v>0</v>
      </c>
      <c r="H15" s="84">
        <f t="shared" si="4"/>
        <v>0</v>
      </c>
      <c r="I15" s="84">
        <f t="shared" si="5"/>
        <v>0</v>
      </c>
      <c r="J15" s="105"/>
    </row>
    <row r="16" spans="1:10" ht="27">
      <c r="A16" s="10">
        <v>11</v>
      </c>
      <c r="B16" s="14" t="s">
        <v>408</v>
      </c>
      <c r="C16" s="126">
        <v>500</v>
      </c>
      <c r="D16" s="10" t="s">
        <v>17</v>
      </c>
      <c r="E16" s="87"/>
      <c r="F16" s="88"/>
      <c r="G16" s="84">
        <f t="shared" si="3"/>
        <v>0</v>
      </c>
      <c r="H16" s="84">
        <f t="shared" si="4"/>
        <v>0</v>
      </c>
      <c r="I16" s="84">
        <f t="shared" si="5"/>
        <v>0</v>
      </c>
      <c r="J16" s="105"/>
    </row>
    <row r="17" spans="1:10" ht="27">
      <c r="A17" s="10">
        <v>12</v>
      </c>
      <c r="B17" s="14" t="s">
        <v>409</v>
      </c>
      <c r="C17" s="126">
        <v>500</v>
      </c>
      <c r="D17" s="10" t="s">
        <v>17</v>
      </c>
      <c r="E17" s="87"/>
      <c r="F17" s="88"/>
      <c r="G17" s="84">
        <f t="shared" si="3"/>
        <v>0</v>
      </c>
      <c r="H17" s="84">
        <f t="shared" si="4"/>
        <v>0</v>
      </c>
      <c r="I17" s="84">
        <f t="shared" si="5"/>
        <v>0</v>
      </c>
      <c r="J17" s="105"/>
    </row>
    <row r="18" spans="1:10" ht="27">
      <c r="A18" s="10">
        <v>13</v>
      </c>
      <c r="B18" s="14" t="s">
        <v>410</v>
      </c>
      <c r="C18" s="126">
        <v>2000</v>
      </c>
      <c r="D18" s="10" t="s">
        <v>17</v>
      </c>
      <c r="E18" s="87"/>
      <c r="F18" s="88"/>
      <c r="G18" s="84">
        <f t="shared" si="3"/>
        <v>0</v>
      </c>
      <c r="H18" s="84">
        <f t="shared" si="4"/>
        <v>0</v>
      </c>
      <c r="I18" s="84">
        <f t="shared" si="5"/>
        <v>0</v>
      </c>
      <c r="J18" s="105"/>
    </row>
    <row r="19" spans="1:10" ht="27">
      <c r="A19" s="10">
        <v>14</v>
      </c>
      <c r="B19" s="14" t="s">
        <v>411</v>
      </c>
      <c r="C19" s="126">
        <v>700</v>
      </c>
      <c r="D19" s="10" t="s">
        <v>17</v>
      </c>
      <c r="E19" s="87"/>
      <c r="F19" s="88"/>
      <c r="G19" s="84">
        <f t="shared" si="3"/>
        <v>0</v>
      </c>
      <c r="H19" s="84">
        <f t="shared" si="4"/>
        <v>0</v>
      </c>
      <c r="I19" s="84">
        <f t="shared" si="5"/>
        <v>0</v>
      </c>
      <c r="J19" s="105"/>
    </row>
    <row r="20" spans="1:10" ht="27">
      <c r="A20" s="10">
        <v>15</v>
      </c>
      <c r="B20" s="14" t="s">
        <v>412</v>
      </c>
      <c r="C20" s="126">
        <v>500</v>
      </c>
      <c r="D20" s="10" t="s">
        <v>17</v>
      </c>
      <c r="E20" s="87"/>
      <c r="F20" s="88"/>
      <c r="G20" s="84">
        <f t="shared" si="3"/>
        <v>0</v>
      </c>
      <c r="H20" s="84">
        <f t="shared" si="4"/>
        <v>0</v>
      </c>
      <c r="I20" s="84">
        <f t="shared" si="5"/>
        <v>0</v>
      </c>
      <c r="J20" s="106"/>
    </row>
    <row r="21" spans="1:10" ht="27">
      <c r="A21" s="10">
        <v>16</v>
      </c>
      <c r="B21" s="14" t="s">
        <v>413</v>
      </c>
      <c r="C21" s="126">
        <v>300</v>
      </c>
      <c r="D21" s="10" t="s">
        <v>17</v>
      </c>
      <c r="E21" s="87"/>
      <c r="F21" s="88"/>
      <c r="G21" s="84">
        <f t="shared" si="3"/>
        <v>0</v>
      </c>
      <c r="H21" s="84">
        <f t="shared" si="4"/>
        <v>0</v>
      </c>
      <c r="I21" s="84">
        <f t="shared" si="5"/>
        <v>0</v>
      </c>
      <c r="J21" s="106"/>
    </row>
    <row r="22" spans="1:10" ht="27">
      <c r="A22" s="10">
        <v>17</v>
      </c>
      <c r="B22" s="14" t="s">
        <v>414</v>
      </c>
      <c r="C22" s="126">
        <v>500</v>
      </c>
      <c r="D22" s="10" t="s">
        <v>17</v>
      </c>
      <c r="E22" s="87"/>
      <c r="F22" s="88"/>
      <c r="G22" s="84">
        <f t="shared" si="3"/>
        <v>0</v>
      </c>
      <c r="H22" s="84">
        <f t="shared" si="4"/>
        <v>0</v>
      </c>
      <c r="I22" s="84">
        <f t="shared" si="5"/>
        <v>0</v>
      </c>
      <c r="J22" s="106"/>
    </row>
    <row r="23" spans="1:10" ht="27">
      <c r="A23" s="10">
        <v>18</v>
      </c>
      <c r="B23" s="14" t="s">
        <v>415</v>
      </c>
      <c r="C23" s="126">
        <v>200</v>
      </c>
      <c r="D23" s="10" t="s">
        <v>17</v>
      </c>
      <c r="E23" s="87"/>
      <c r="F23" s="88"/>
      <c r="G23" s="84">
        <f t="shared" si="3"/>
        <v>0</v>
      </c>
      <c r="H23" s="84">
        <f t="shared" si="4"/>
        <v>0</v>
      </c>
      <c r="I23" s="84">
        <f t="shared" si="5"/>
        <v>0</v>
      </c>
      <c r="J23" s="106"/>
    </row>
    <row r="24" spans="1:10">
      <c r="A24" s="10">
        <v>19</v>
      </c>
      <c r="B24" s="14" t="s">
        <v>416</v>
      </c>
      <c r="C24" s="126">
        <v>300</v>
      </c>
      <c r="D24" s="10" t="s">
        <v>17</v>
      </c>
      <c r="E24" s="87"/>
      <c r="F24" s="88"/>
      <c r="G24" s="84">
        <f t="shared" si="3"/>
        <v>0</v>
      </c>
      <c r="H24" s="84">
        <f t="shared" si="4"/>
        <v>0</v>
      </c>
      <c r="I24" s="84">
        <f t="shared" si="5"/>
        <v>0</v>
      </c>
      <c r="J24" s="106"/>
    </row>
    <row r="25" spans="1:10">
      <c r="A25" s="10">
        <v>20</v>
      </c>
      <c r="B25" s="14" t="s">
        <v>417</v>
      </c>
      <c r="C25" s="126">
        <v>100</v>
      </c>
      <c r="D25" s="10" t="s">
        <v>17</v>
      </c>
      <c r="E25" s="87"/>
      <c r="F25" s="88"/>
      <c r="G25" s="84">
        <f t="shared" si="3"/>
        <v>0</v>
      </c>
      <c r="H25" s="84">
        <f t="shared" si="4"/>
        <v>0</v>
      </c>
      <c r="I25" s="84">
        <f t="shared" si="5"/>
        <v>0</v>
      </c>
      <c r="J25" s="106"/>
    </row>
    <row r="26" spans="1:10">
      <c r="A26" s="10">
        <v>21</v>
      </c>
      <c r="B26" s="154" t="s">
        <v>80</v>
      </c>
      <c r="C26" s="126">
        <v>100</v>
      </c>
      <c r="D26" s="10" t="s">
        <v>17</v>
      </c>
      <c r="E26" s="87"/>
      <c r="F26" s="88"/>
      <c r="G26" s="84">
        <f t="shared" si="3"/>
        <v>0</v>
      </c>
      <c r="H26" s="84">
        <f t="shared" si="4"/>
        <v>0</v>
      </c>
      <c r="I26" s="84">
        <f t="shared" si="5"/>
        <v>0</v>
      </c>
      <c r="J26" s="106"/>
    </row>
    <row r="27" spans="1:10">
      <c r="A27" s="10">
        <v>22</v>
      </c>
      <c r="B27" s="154" t="s">
        <v>79</v>
      </c>
      <c r="C27" s="126">
        <v>50</v>
      </c>
      <c r="D27" s="10" t="s">
        <v>17</v>
      </c>
      <c r="E27" s="87"/>
      <c r="F27" s="88"/>
      <c r="G27" s="84">
        <f t="shared" si="3"/>
        <v>0</v>
      </c>
      <c r="H27" s="84">
        <f t="shared" si="4"/>
        <v>0</v>
      </c>
      <c r="I27" s="84">
        <f t="shared" si="5"/>
        <v>0</v>
      </c>
      <c r="J27" s="106"/>
    </row>
    <row r="28" spans="1:10">
      <c r="A28" s="10">
        <v>23</v>
      </c>
      <c r="B28" s="154" t="s">
        <v>418</v>
      </c>
      <c r="C28" s="126">
        <v>150</v>
      </c>
      <c r="D28" s="10" t="s">
        <v>17</v>
      </c>
      <c r="E28" s="87"/>
      <c r="F28" s="88"/>
      <c r="G28" s="84">
        <f t="shared" si="3"/>
        <v>0</v>
      </c>
      <c r="H28" s="84">
        <f t="shared" si="4"/>
        <v>0</v>
      </c>
      <c r="I28" s="84">
        <f t="shared" si="5"/>
        <v>0</v>
      </c>
      <c r="J28" s="106"/>
    </row>
    <row r="29" spans="1:10">
      <c r="A29" s="10">
        <v>24</v>
      </c>
      <c r="B29" s="129" t="s">
        <v>78</v>
      </c>
      <c r="C29" s="126">
        <v>150</v>
      </c>
      <c r="D29" s="10" t="s">
        <v>17</v>
      </c>
      <c r="E29" s="87"/>
      <c r="F29" s="88"/>
      <c r="G29" s="84">
        <f t="shared" si="3"/>
        <v>0</v>
      </c>
      <c r="H29" s="84">
        <f t="shared" si="4"/>
        <v>0</v>
      </c>
      <c r="I29" s="84">
        <f t="shared" si="5"/>
        <v>0</v>
      </c>
      <c r="J29" s="106"/>
    </row>
    <row r="30" spans="1:10">
      <c r="A30" s="10">
        <v>25</v>
      </c>
      <c r="B30" s="155" t="s">
        <v>90</v>
      </c>
      <c r="C30" s="126">
        <v>500</v>
      </c>
      <c r="D30" s="10" t="s">
        <v>17</v>
      </c>
      <c r="E30" s="87"/>
      <c r="F30" s="88"/>
      <c r="G30" s="84">
        <f t="shared" si="3"/>
        <v>0</v>
      </c>
      <c r="H30" s="84">
        <f t="shared" si="4"/>
        <v>0</v>
      </c>
      <c r="I30" s="84">
        <f t="shared" si="5"/>
        <v>0</v>
      </c>
      <c r="J30" s="106"/>
    </row>
    <row r="31" spans="1:10">
      <c r="A31" s="10">
        <v>26</v>
      </c>
      <c r="B31" s="155" t="s">
        <v>91</v>
      </c>
      <c r="C31" s="126">
        <v>500</v>
      </c>
      <c r="D31" s="10" t="s">
        <v>17</v>
      </c>
      <c r="E31" s="87"/>
      <c r="F31" s="88"/>
      <c r="G31" s="84">
        <f t="shared" si="3"/>
        <v>0</v>
      </c>
      <c r="H31" s="84">
        <f t="shared" si="4"/>
        <v>0</v>
      </c>
      <c r="I31" s="84">
        <f t="shared" si="5"/>
        <v>0</v>
      </c>
      <c r="J31" s="106"/>
    </row>
    <row r="32" spans="1:10">
      <c r="A32" s="10">
        <v>27</v>
      </c>
      <c r="B32" s="155" t="s">
        <v>89</v>
      </c>
      <c r="C32" s="126">
        <v>500</v>
      </c>
      <c r="D32" s="10" t="s">
        <v>17</v>
      </c>
      <c r="E32" s="87"/>
      <c r="F32" s="88"/>
      <c r="G32" s="84">
        <f t="shared" si="3"/>
        <v>0</v>
      </c>
      <c r="H32" s="84">
        <f t="shared" si="4"/>
        <v>0</v>
      </c>
      <c r="I32" s="84">
        <f t="shared" si="5"/>
        <v>0</v>
      </c>
      <c r="J32" s="106"/>
    </row>
    <row r="33" spans="1:10">
      <c r="A33" s="14"/>
      <c r="B33" s="15" t="s">
        <v>399</v>
      </c>
      <c r="C33" s="39"/>
      <c r="D33" s="16" t="s">
        <v>15</v>
      </c>
      <c r="E33" s="16" t="s">
        <v>15</v>
      </c>
      <c r="F33" s="17" t="s">
        <v>15</v>
      </c>
      <c r="G33" s="85">
        <f>SUM(G6:G32)</f>
        <v>0</v>
      </c>
      <c r="H33" s="85">
        <f>SUM(H6:H32)</f>
        <v>0</v>
      </c>
      <c r="I33" s="85">
        <f>SUM(I6:I32)</f>
        <v>0</v>
      </c>
      <c r="J33" s="19">
        <f>SUM(J6:J32)</f>
        <v>0</v>
      </c>
    </row>
    <row r="34" spans="1:10" ht="24.95" customHeight="1">
      <c r="A34" s="50" t="s">
        <v>73</v>
      </c>
      <c r="B34" s="48"/>
      <c r="C34" s="51"/>
      <c r="D34" s="52"/>
      <c r="E34" s="48"/>
      <c r="F34" s="48"/>
      <c r="G34" s="48"/>
      <c r="H34" s="48"/>
      <c r="I34" s="48"/>
      <c r="J34" s="48"/>
    </row>
    <row r="35" spans="1:10" ht="24.95" customHeight="1">
      <c r="A35" s="202" t="s">
        <v>81</v>
      </c>
      <c r="B35" s="202"/>
      <c r="C35" s="202"/>
      <c r="D35" s="202"/>
      <c r="E35" s="202"/>
      <c r="F35" s="202"/>
      <c r="G35" s="202"/>
      <c r="H35" s="202"/>
      <c r="I35" s="202"/>
      <c r="J35" s="202"/>
    </row>
    <row r="36" spans="1:10" ht="24.95" customHeight="1">
      <c r="A36" s="202" t="s">
        <v>82</v>
      </c>
      <c r="B36" s="202"/>
      <c r="C36" s="202"/>
      <c r="D36" s="202"/>
      <c r="E36" s="202"/>
      <c r="F36" s="202"/>
      <c r="G36" s="202"/>
      <c r="H36" s="202"/>
      <c r="I36" s="202"/>
      <c r="J36" s="202"/>
    </row>
    <row r="37" spans="1:10" ht="24.95" customHeight="1">
      <c r="A37" s="196" t="s">
        <v>83</v>
      </c>
      <c r="B37" s="196"/>
      <c r="C37" s="196"/>
      <c r="D37" s="196"/>
      <c r="E37" s="196"/>
      <c r="F37" s="196"/>
      <c r="G37" s="196"/>
      <c r="H37" s="196"/>
      <c r="I37" s="196"/>
      <c r="J37" s="196"/>
    </row>
    <row r="38" spans="1:10" ht="24.95" customHeight="1">
      <c r="A38" s="198" t="s">
        <v>21</v>
      </c>
      <c r="B38" s="198"/>
      <c r="C38" s="198"/>
      <c r="D38" s="198"/>
      <c r="E38" s="198"/>
      <c r="F38" s="198"/>
      <c r="G38" s="198"/>
      <c r="H38" s="198"/>
      <c r="I38" s="198"/>
      <c r="J38" s="198"/>
    </row>
    <row r="39" spans="1:10" ht="24.95" customHeight="1">
      <c r="A39" s="196" t="s">
        <v>22</v>
      </c>
      <c r="B39" s="197"/>
      <c r="C39" s="197"/>
      <c r="D39" s="197"/>
      <c r="E39" s="197"/>
      <c r="F39" s="197"/>
      <c r="G39" s="197"/>
      <c r="H39" s="197"/>
      <c r="I39" s="197"/>
      <c r="J39" s="197"/>
    </row>
    <row r="40" spans="1:10" ht="24.95" customHeight="1">
      <c r="A40" s="20" t="s">
        <v>23</v>
      </c>
      <c r="B40" s="3"/>
      <c r="C40" s="3"/>
      <c r="D40" s="3"/>
      <c r="E40" s="3"/>
      <c r="F40" s="3"/>
      <c r="G40" s="3"/>
      <c r="H40" s="3"/>
      <c r="I40" s="3"/>
      <c r="J40" s="3"/>
    </row>
    <row r="41" spans="1:10" ht="24.95" customHeight="1">
      <c r="A41" s="196" t="s">
        <v>24</v>
      </c>
      <c r="B41" s="196"/>
      <c r="C41" s="196"/>
      <c r="D41" s="196"/>
      <c r="E41" s="196"/>
      <c r="F41" s="196"/>
      <c r="G41" s="196"/>
      <c r="H41" s="196"/>
      <c r="I41" s="196"/>
      <c r="J41" s="196"/>
    </row>
    <row r="42" spans="1:10" ht="24.95" customHeight="1">
      <c r="A42" s="196" t="s">
        <v>25</v>
      </c>
      <c r="B42" s="196"/>
      <c r="C42" s="196"/>
      <c r="D42" s="196"/>
      <c r="E42" s="196"/>
      <c r="F42" s="196"/>
      <c r="G42" s="196"/>
      <c r="H42" s="196"/>
      <c r="I42" s="196"/>
      <c r="J42" s="196"/>
    </row>
    <row r="43" spans="1:10" ht="24.95" customHeight="1">
      <c r="A43" s="20" t="s">
        <v>26</v>
      </c>
      <c r="B43" s="21"/>
      <c r="C43" s="21"/>
      <c r="D43" s="21"/>
      <c r="E43" s="21"/>
      <c r="F43" s="21"/>
      <c r="G43" s="21"/>
      <c r="H43" s="21"/>
      <c r="I43" s="21"/>
      <c r="J43" s="21"/>
    </row>
    <row r="44" spans="1:10" ht="24.95" customHeight="1">
      <c r="A44" s="20" t="s">
        <v>27</v>
      </c>
      <c r="B44" s="21"/>
      <c r="C44" s="21"/>
      <c r="D44" s="21"/>
      <c r="E44" s="21"/>
      <c r="F44" s="21"/>
      <c r="G44" s="21"/>
      <c r="H44" s="21"/>
      <c r="I44" s="21"/>
      <c r="J44" s="21"/>
    </row>
    <row r="45" spans="1:10" ht="24.95" customHeight="1">
      <c r="A45" s="196" t="s">
        <v>28</v>
      </c>
      <c r="B45" s="197"/>
      <c r="C45" s="197"/>
      <c r="D45" s="197"/>
      <c r="E45" s="197"/>
      <c r="F45" s="197"/>
      <c r="G45" s="197"/>
      <c r="H45" s="197"/>
      <c r="I45" s="197"/>
      <c r="J45" s="197"/>
    </row>
    <row r="46" spans="1:10" ht="24.95" customHeight="1">
      <c r="A46" s="196" t="s">
        <v>29</v>
      </c>
      <c r="B46" s="196"/>
      <c r="C46" s="196"/>
      <c r="D46" s="196"/>
      <c r="E46" s="196"/>
      <c r="F46" s="196"/>
      <c r="G46" s="196"/>
      <c r="H46" s="196"/>
      <c r="I46" s="196"/>
      <c r="J46" s="196"/>
    </row>
    <row r="47" spans="1:10" ht="24.95" customHeight="1">
      <c r="A47" s="22" t="s">
        <v>30</v>
      </c>
      <c r="B47" s="23"/>
      <c r="C47" s="22"/>
      <c r="D47" s="22"/>
      <c r="E47" s="22"/>
      <c r="F47" s="22"/>
      <c r="G47" s="22"/>
      <c r="H47" s="22"/>
      <c r="I47" s="22"/>
      <c r="J47" s="22"/>
    </row>
  </sheetData>
  <mergeCells count="14">
    <mergeCell ref="A35:J35"/>
    <mergeCell ref="A1:C1"/>
    <mergeCell ref="F1:J1"/>
    <mergeCell ref="A2:E2"/>
    <mergeCell ref="F2:J2"/>
    <mergeCell ref="A5:J5"/>
    <mergeCell ref="A45:J45"/>
    <mergeCell ref="A46:J46"/>
    <mergeCell ref="A36:J36"/>
    <mergeCell ref="A37:J37"/>
    <mergeCell ref="A38:J38"/>
    <mergeCell ref="A39:J39"/>
    <mergeCell ref="A41:J41"/>
    <mergeCell ref="A42:J42"/>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J32" xr:uid="{00000000-0002-0000-0800-000000000000}">
      <formula1>1</formula1>
    </dataValidation>
  </dataValidations>
  <pageMargins left="0.7" right="0.7" top="0.75" bottom="0.75" header="0.3" footer="0.3"/>
  <pageSetup paperSize="9" scale="71"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14</vt:i4>
      </vt:variant>
      <vt:variant>
        <vt:lpstr>Imenovani obsegi</vt:lpstr>
      </vt:variant>
      <vt:variant>
        <vt:i4>1</vt:i4>
      </vt:variant>
    </vt:vector>
  </HeadingPairs>
  <TitlesOfParts>
    <vt:vector size="15" baseType="lpstr">
      <vt:lpstr>MLEKO IN MLEČNI IZDELKI</vt:lpstr>
      <vt:lpstr>MESO IN MESNI IZDELKI</vt:lpstr>
      <vt:lpstr>RIBE</vt:lpstr>
      <vt:lpstr>JAJCA</vt:lpstr>
      <vt:lpstr>SVEŽA ZELENJAVA IN SADJE</vt:lpstr>
      <vt:lpstr>STROČNICE, SUHO SADJE, ZMRZ</vt:lpstr>
      <vt:lpstr>KONZERVIRANA ZEL IN SADJE</vt:lpstr>
      <vt:lpstr>SADNI SOKOVI, SIRUPI</vt:lpstr>
      <vt:lpstr>ZAMR. IZDELKI IZ TESTA</vt:lpstr>
      <vt:lpstr>ŽITA, MLEVSKI IZD. TESTENINE</vt:lpstr>
      <vt:lpstr>KRUH, PEKOVSKO PECIVO,KEKSI,SLA</vt:lpstr>
      <vt:lpstr>SPLOŠNO PREH. BLAGO</vt:lpstr>
      <vt:lpstr>DIETNA ŽIVILA </vt:lpstr>
      <vt:lpstr>BIO DŽEMI</vt:lpstr>
      <vt:lpstr>'MLEKO IN MLEČNI IZDELKI'!Področje_tiskanja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Tjaša Šinkovec</dc:creator>
  <cp:lastModifiedBy>Marija Rajaković</cp:lastModifiedBy>
  <cp:lastPrinted>2025-04-22T08:47:16Z</cp:lastPrinted>
  <dcterms:created xsi:type="dcterms:W3CDTF">2025-03-19T09:00:34Z</dcterms:created>
  <dcterms:modified xsi:type="dcterms:W3CDTF">2025-04-22T08:48:30Z</dcterms:modified>
</cp:coreProperties>
</file>