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checkCompatibility="1" defaultThemeVersion="124226"/>
  <mc:AlternateContent xmlns:mc="http://schemas.openxmlformats.org/markup-compatibility/2006">
    <mc:Choice Requires="x15">
      <x15ac:absPath xmlns:x15ac="http://schemas.microsoft.com/office/spreadsheetml/2010/11/ac" url="C:\Users\grego\Google Drive\Projekti\56 Park Muste\Projektna dokumentacija\PZI - FAZA 3 družinski park\končni PZI\"/>
    </mc:Choice>
  </mc:AlternateContent>
  <bookViews>
    <workbookView xWindow="0" yWindow="0" windowWidth="19063" windowHeight="2777" tabRatio="790" activeTab="2"/>
  </bookViews>
  <sheets>
    <sheet name="REKAPITULACIJA" sheetId="34" r:id="rId1"/>
    <sheet name="Splošno" sheetId="36" r:id="rId2"/>
    <sheet name="Zunanja ureditev" sheetId="26" r:id="rId3"/>
  </sheets>
  <definedNames>
    <definedName name="agregat">#REF!</definedName>
    <definedName name="izves" localSheetId="0">#REF!</definedName>
    <definedName name="izves" localSheetId="1">#REF!</definedName>
    <definedName name="izves" localSheetId="2">#REF!</definedName>
    <definedName name="izves">#REF!</definedName>
    <definedName name="izvesek">#REF!</definedName>
    <definedName name="oddusek">#REF!</definedName>
    <definedName name="oprema">#REF!</definedName>
    <definedName name="_xlnm.Print_Area" localSheetId="2">'Zunanja ureditev'!$A$1:$F$179</definedName>
    <definedName name="svetilka">#REF!</definedName>
    <definedName name="_xlnm.Print_Titles" localSheetId="2">'Zunanja ureditev'!$1:$1</definedName>
    <definedName name="totem" localSheetId="0">#REF!</definedName>
    <definedName name="totem" localSheetId="1">#REF!</definedName>
    <definedName name="totem" localSheetId="2">#REF!</definedName>
    <definedName name="totem">#REF!</definedName>
    <definedName name="totm" localSheetId="0">#REF!</definedName>
    <definedName name="totm" localSheetId="1">#REF!</definedName>
    <definedName name="totm" localSheetId="2">#REF!</definedName>
    <definedName name="totm">#REF!</definedName>
    <definedName name="zastavka">#REF!</definedName>
  </definedNames>
  <calcPr calcId="171027"/>
</workbook>
</file>

<file path=xl/calcChain.xml><?xml version="1.0" encoding="utf-8"?>
<calcChain xmlns="http://schemas.openxmlformats.org/spreadsheetml/2006/main">
  <c r="F13" i="26" l="1"/>
  <c r="A15" i="34"/>
  <c r="B15" i="34"/>
  <c r="F135" i="26"/>
  <c r="F133" i="26"/>
  <c r="F131" i="26"/>
  <c r="F129" i="26"/>
  <c r="F128" i="26"/>
  <c r="F127" i="26"/>
  <c r="F126" i="26"/>
  <c r="F124" i="26"/>
  <c r="F137" i="26" s="1"/>
  <c r="C15" i="34" s="1"/>
  <c r="F104" i="26"/>
  <c r="F107" i="26"/>
  <c r="F110" i="26"/>
  <c r="F113" i="26"/>
  <c r="F168" i="26" l="1"/>
  <c r="F167" i="26"/>
  <c r="F149" i="26"/>
  <c r="F150" i="26"/>
  <c r="F11" i="26"/>
  <c r="F97" i="26" l="1"/>
  <c r="F92" i="26"/>
  <c r="F91" i="26"/>
  <c r="F90" i="26"/>
  <c r="F7" i="26" l="1"/>
  <c r="F8" i="26"/>
  <c r="B17" i="34"/>
  <c r="A17" i="34"/>
  <c r="B16" i="34"/>
  <c r="A16" i="34"/>
  <c r="B14" i="34"/>
  <c r="A14" i="34"/>
  <c r="B13" i="34"/>
  <c r="A13" i="34"/>
  <c r="B12" i="34"/>
  <c r="A12" i="34"/>
  <c r="B11" i="34"/>
  <c r="A11" i="34"/>
  <c r="B10" i="34"/>
  <c r="A10" i="34"/>
  <c r="B9" i="34"/>
  <c r="A9" i="34"/>
  <c r="F6" i="26"/>
  <c r="F9" i="26"/>
  <c r="F10" i="26"/>
  <c r="F12" i="26"/>
  <c r="F101" i="26" l="1"/>
  <c r="F164" i="26"/>
  <c r="F163" i="26"/>
  <c r="F162" i="26"/>
  <c r="F161" i="26"/>
  <c r="F160" i="26"/>
  <c r="F159" i="26"/>
  <c r="F158" i="26"/>
  <c r="F157" i="26"/>
  <c r="F156" i="26"/>
  <c r="F155" i="26"/>
  <c r="F154" i="26"/>
  <c r="F153" i="26"/>
  <c r="F148" i="26"/>
  <c r="F89" i="26"/>
  <c r="F85" i="26"/>
  <c r="F115" i="26" s="1"/>
  <c r="C14" i="34" s="1"/>
  <c r="F67" i="26"/>
  <c r="F68" i="26" s="1"/>
  <c r="F63" i="26"/>
  <c r="F62" i="26"/>
  <c r="F61" i="26"/>
  <c r="F60" i="26"/>
  <c r="F53" i="26"/>
  <c r="F52" i="26"/>
  <c r="F49" i="26"/>
  <c r="F54" i="26"/>
  <c r="F43" i="26"/>
  <c r="F25" i="26"/>
  <c r="F177" i="26"/>
  <c r="F176" i="26"/>
  <c r="F59" i="26"/>
  <c r="F46" i="26"/>
  <c r="F45" i="26"/>
  <c r="F44" i="26"/>
  <c r="F42" i="26"/>
  <c r="F34" i="26"/>
  <c r="F33" i="26"/>
  <c r="F32" i="26"/>
  <c r="F31" i="26"/>
  <c r="F28" i="26"/>
  <c r="F24" i="26"/>
  <c r="F23" i="26"/>
  <c r="F22" i="26"/>
  <c r="F21" i="26"/>
  <c r="F5" i="26"/>
  <c r="F14" i="26" s="1"/>
  <c r="C9" i="34" s="1"/>
  <c r="F171" i="26" l="1"/>
  <c r="C13" i="34"/>
  <c r="F55" i="26"/>
  <c r="F64" i="26"/>
  <c r="F178" i="26"/>
  <c r="F35" i="26"/>
  <c r="C16" i="34" l="1"/>
  <c r="C17" i="34"/>
  <c r="C12" i="34"/>
  <c r="C10" i="34"/>
  <c r="C11" i="34"/>
  <c r="C18" i="34" l="1"/>
  <c r="C20" i="34" s="1"/>
  <c r="C22" i="34" s="1"/>
</calcChain>
</file>

<file path=xl/sharedStrings.xml><?xml version="1.0" encoding="utf-8"?>
<sst xmlns="http://schemas.openxmlformats.org/spreadsheetml/2006/main" count="307" uniqueCount="231">
  <si>
    <t>UTRJENE POVRSINE</t>
  </si>
  <si>
    <t>m2</t>
  </si>
  <si>
    <t>m3</t>
  </si>
  <si>
    <t>m1</t>
  </si>
  <si>
    <t>Zemeljska dela</t>
  </si>
  <si>
    <t>Izkopi</t>
  </si>
  <si>
    <t>kos</t>
  </si>
  <si>
    <t>Planum temeljnih tal</t>
  </si>
  <si>
    <t>Nosilne nevezane plasti</t>
  </si>
  <si>
    <t>Zelenice</t>
  </si>
  <si>
    <t>Preddela</t>
  </si>
  <si>
    <t>Zgornji ustroj- voziscna konstrukcija - skupaj</t>
  </si>
  <si>
    <t>Preddela - skupaj</t>
  </si>
  <si>
    <t>SKUPAJ</t>
  </si>
  <si>
    <t>REKAPITULACIJA - UTRJENE POVRŠINE</t>
  </si>
  <si>
    <t xml:space="preserve">Zgornji ustroj </t>
  </si>
  <si>
    <t>šifra</t>
  </si>
  <si>
    <t>Opis del</t>
  </si>
  <si>
    <t>enota</t>
  </si>
  <si>
    <t>količina</t>
  </si>
  <si>
    <t>cena/enoto</t>
  </si>
  <si>
    <t>cena</t>
  </si>
  <si>
    <t>Zemeljska dela-skupaj</t>
  </si>
  <si>
    <t>kom</t>
  </si>
  <si>
    <t>Planiranje in valjanje planuma spodnjega ustroja do 60 MPa, tocnosti +- 3,0 cm. Nagib planuma min 1%.</t>
  </si>
  <si>
    <t>Odvoz viška odrinjenega humusa na trajno deponijo.</t>
  </si>
  <si>
    <t>Nabava, dobava materiala in izdelava nevezane plasti finega peska frakcije 0/8 mm, v debelini 10 cm, kot zaključne zaporne obrabne plasit, vključno z nevibracijskim uvaljenajem na 80 Mpa.</t>
  </si>
  <si>
    <t>Tuje stortitve</t>
  </si>
  <si>
    <t>Preskusi nadzor in tehnična dokumnetacija</t>
  </si>
  <si>
    <t>Geotehnični nadzor</t>
  </si>
  <si>
    <t>Tuje storitve - skupaj</t>
  </si>
  <si>
    <t>Robni elementi- robniki, obrobe</t>
  </si>
  <si>
    <t>Robni elementi- robniki, obrobe -skupaj</t>
  </si>
  <si>
    <t>z.1.3.1.3</t>
  </si>
  <si>
    <t>z.2</t>
  </si>
  <si>
    <t>OPREMA - skupaj</t>
  </si>
  <si>
    <t>m</t>
  </si>
  <si>
    <t>Klop</t>
  </si>
  <si>
    <t>Koš</t>
  </si>
  <si>
    <t>Nabava, dobava in razstiranje peščene zemljine za zelenico v debelini 20 cm.</t>
  </si>
  <si>
    <t>Nabava, dobava in razstiranje  zemljine za zelenico (kvalitetni humus) v debelini 10 cm, vključno s humuziranjem brežin.</t>
  </si>
  <si>
    <t>Fino planiranje in sejanje zemljine, natančnost +-3cm.</t>
  </si>
  <si>
    <t>Nabava, dobava in setev trave. Uporabi se mešanica semen za senčno in sončno lego po navodilih vzdrževalca parka. Setev se izvede kot vodno setev.</t>
  </si>
  <si>
    <t>Zasaditev</t>
  </si>
  <si>
    <t>Izdelava projektne dokumentacije za projekt izvedenih del in navodil za uporabo in vzdrževanje</t>
  </si>
  <si>
    <t>Planiranje reliefa z natančnostjo +-3cm, 50% strojno, 50% ročno.</t>
  </si>
  <si>
    <t>Oprema</t>
  </si>
  <si>
    <t>Zasaditev - skupaj</t>
  </si>
  <si>
    <t>Miza</t>
  </si>
  <si>
    <t>SKUPAJ Z DDV</t>
  </si>
  <si>
    <t>Palaniranje obstoječega terena v smislu izravnava zemeljskih - poravanavanje obstoječega terena.</t>
  </si>
  <si>
    <t>Nabava, dobava in vgraditev lesenih robnikov dimenzij 5/20 cm, vključno s pritrdilnimi u-zankami.Linijske obrobe se polaga kot ločnico med zelnico in ostalimi utrjenimi površinami na predpisano višinsko koto zunanje ureditve in po navodilih dobavitelja, npr. pritrjevanje z u zankami z utiskavanjem v terensko podlago.</t>
  </si>
  <si>
    <t>Obnova in zavarovanje zunanje ureditve igrišč - točka</t>
  </si>
  <si>
    <t>točka</t>
  </si>
  <si>
    <t>Nabava, dobava materiala in izdelava nevezane plasti prodca v deb. 30 cm. Prodniki frakcije 5/16 mm. Kot zaključna plast na na igriščih.</t>
  </si>
  <si>
    <t>Nabava, dobava materiala in polaganje geofilca na mestih utrjenih površin. Uporabi se geofilc gramature 300g/m2</t>
  </si>
  <si>
    <t>z.1.4.1</t>
  </si>
  <si>
    <t>z.1.1.3</t>
  </si>
  <si>
    <t>Povrsinski izkop plodne zemlje (humusa) z odrivom materiala na gradbiscno deponijo do 200 m, v debelini 15 cm v širini predvideih vkopov - posegov.</t>
  </si>
  <si>
    <t>Nosilne vezane plasti</t>
  </si>
  <si>
    <t>z.1.3.2.1</t>
  </si>
  <si>
    <t>Izdelava nosilne plasti bituminizirane zmesi AC 22 base B50/70 A4 Z4 - vozišče v debelini 5 cm.</t>
  </si>
  <si>
    <t>z.1.3.3</t>
  </si>
  <si>
    <t>Obrabne zaporne plasti</t>
  </si>
  <si>
    <t>z.1.3.3.1</t>
  </si>
  <si>
    <t>z.1.3.3.2</t>
  </si>
  <si>
    <t>Izdelava obrabne in zaporne plasti bituminizirane zmesi AC 11 surf B70/100 A4 Z4 v debelini 4cm.</t>
  </si>
  <si>
    <t>Izdelava obrabne in zaporne plasti bituminizirane zmesi AC 8 surf B70/100 A4 Z4-hodniki.</t>
  </si>
  <si>
    <t>Nabava, dobava in vgraditev  robnikov iz cementnega betona s prerezom 15/25 cm vključno s pogreznjenimi robniki (vgraditev v bet. temelj C16/20). Stiki se zastičijo s cementnim mlekom. Robniki za potrebe parkirišča</t>
  </si>
  <si>
    <t>Nabava, dobava in vgraditev  robnikov iz cementnega betona s prerezom 15/25 cm zvrnjeni (vgraditev v bet. temelj C16/20). Stiki se zastičijo s cementnim mlekom. Robniki za potrebe dostopne poti.</t>
  </si>
  <si>
    <t>Nabava, dobava in vgraditev  robnikov iz cementnega betona s prerezom 15/25 cm zvrnjeni (vgraditev v bet. temelj C16/20). Stiki se zastičijo s cementnim mlekom. Robniki za potrebe obrob dreves.</t>
  </si>
  <si>
    <t>Nabava, dobava in vgraditev  robnikov iz cementnega betona s prerezom 15/25 cm zvrnjeni (vgraditev v bet. temelj C16/20). Stiki se zastičijo s cementnim mlekom. Robniki za potrebe stoplanih kamnov</t>
  </si>
  <si>
    <t>z.1.6</t>
  </si>
  <si>
    <t>Prometna signalizacija</t>
  </si>
  <si>
    <t>z.1.6.1</t>
  </si>
  <si>
    <t>Izdelava tankoslojne oznacbe oznaka vzdolžnega parkiršča za invalide 5352-2 z enokomponentno rumeno barvo, strojno,  širina crte 10 cm.</t>
  </si>
  <si>
    <t>Prometna signalizacija - skupaj</t>
  </si>
  <si>
    <t>Nabava, dobava in postavitev koša za odpadke "KOŠKO", volumna 200l po katalugu urbane opreme MOL.</t>
  </si>
  <si>
    <t>Nabava, dobava in vgradnja kakovostnih igral (kot. npr. igrala proizvajalca LAPPSET), ki imajo dolgo življensko dobo (pričakovana življenska doba 15 letali več) in zagotavljajo protivandalno odpornost. V ceni na komad je potrebno upoštevati tudi vsa zemeljska dela, pomožna in druga dela ter ves material, ki je potreben za vgradnjo. Varovalni pesek in robniki okrog igral so zajeti v zemeljskih delih.</t>
  </si>
  <si>
    <t xml:space="preserve">Igrala morajo biti pretežno iz naravnega lesa, obstojnega, kot je npr. severni bor. Izjema so kovinski drogovi in prečke, ki morajo biti vročinsko ali elektronsko galvanizirano ter dodatno s pudrom obdano jeklo ter drsna površina tobogana, ki mora biti vsaj 2 mm debela plošča iz nerjavečega jekla. Ograje in ostali deli igral ne smejo imeti ostrih robov. Igrala morajo biti primerna za  postavitev na površini brez varovanja, saj morajo biti varna in odporna na vandalizem. Zaradi preglednosti nad uporabniki morajo biti igrala na večjem delu transparentna. </t>
  </si>
  <si>
    <t>Les mora biti impregniran in obdelan z obstojno in neškodljivo zaščito. Dodatki lesne zaščite ne smejo vsebovati arzena, kroma ali ostalih zdravju škodljivih primesi. Drevesni belini mora biti trajnost dvignjena z modernimi tehnikami tlačne impregnacije in varnimi dodatki lesne zaščite. Za izboljšanje lastnosti drevesne beline in dodatno zaščito pred ultravijoličnim sevanjem in plesnijo se sme uporabljati barve in lake, ki so topljivi v vodi. Plastične komponente je moč reciklirati po uporabi.</t>
  </si>
  <si>
    <t>Leseni elementi ne smejo biti neposredno v stiku s podlago zaradi vpliva vlage. Postavljeni morajo biti na nerjavečih kovinskih stojalih (vročinsko galvanizirano jeklo), ki segajo iz tal vsaj 10 cm in 60 cm v globino. Vertikalna prelomna sila povezanosti kovinskega stojala in lesenega stebra ustreza minimalnemu pogoju  60000 N (6000 kg), upogibna sila stebra pa 2200 Nm (220 kg). Stebri igral morajo biti zaščiteni s plastičnimi kapicami, odpornimi na vodo in na udarce. Posamezne komponente igrala morajo biti testirane (po definiciji EN 1176 -1 standarda) pod visokimi obremenitvami (betonskimi bloki). Vrvi morajo biti izdelane iz obstojnega materiala, ki je odporen na mehanske poškodbe, kot npr. predhodno raztegnjenega perlona (poliamidnega vlakna), ojačanega z jeklom, z minimalno lomno silo 2200 kg. Konci vezi morajo biti zaviti z aluminijastimi spoji. Pritrdilni vijaki morajo biti zaščiteni z odpornimi plastičnimi zaščitnimi čepki.</t>
  </si>
  <si>
    <t>Dobavitelj igral mora dati minimalne garancije na posamezne del oz. posamezne materiale:</t>
  </si>
  <si>
    <t>20 let:
• jekleni deli
• elementi iz visokotlačnega laminata
15 let:
• aluminijasti deli
• plastični elementi, ojačeni z dolgimi steklenimi vlakni 
10 let:
• leseni deli, konzervirani glede na razred AB, ki imajo stik s tlemi
• površinska zaščita jeklenih delov, vročinska galvanizacija
• površinska zaščita aluminijastih delov, anodna oksidacija, barvanje</t>
  </si>
  <si>
    <t>5 let:
• pobarvani ali lakirani leseni deli, ki so brez dodatne zaščite
• plastični deli
• mreže in vrvi, ojačene z jeklenimi žicami
• ploščate spiralne vzmeti
• kompresijske vzmeti
3 leta:
• pobarvane ali prekrite vezane plošče
• površinska obdelava lesa
• gume in z gumo obloženi deli ter deli iz poliuretana
• slabo delovanje gibljivih delov
• leseno telo nihajnih igral
• jeklene vrvi
1 leto:
• mreže športnega orodja 
• tekstil, kot so jadra in zastave</t>
  </si>
  <si>
    <t>Gugalnica gnezdo</t>
  </si>
  <si>
    <t>Gugalnica gnezdo, dimenzije min. višina 2,60m, dolžina 3,90m in širnina 1,70m; kot. npr. LAPPSET FINNO Bird's nest swing Nr. 137417M)</t>
  </si>
  <si>
    <t>Gugalnica mora biti primerna za otroke starejše od enega leta starosti in je namenjena individualni ali skupinski uporabi. Sedež je namenjen uporabi vsaj 4 oseb hkrati.</t>
  </si>
  <si>
    <t>Gugalnica otrokom pripomore k urjenju motoričnih spretnosti kot so ritem in ravnotežje, moč in prostorska percepcija. Gugalnica naj bo primerna tudi za otoke s posebnimi potrebami, brez pomoči jo lahko uporabljajo slepi otroci, s pomočjo spremstva pa tudi otroci, ki so sicer na invalidskih vozičkih.</t>
  </si>
  <si>
    <t>Gugalnico tvorijo štirje stebri, ki merijo min. 90x90mm in morajo biti narejeni iz impregniranega lepljenega laminata iz stavbnega lesu, obarvanega z apreturo.  Jeklena noga dolžine min. 700 mm je izdelana iz vročinsko galvaniziranega jekla. Galvanizacija se izvaja z obzirom na zahteve EN ISO 1461. Premer cevi je min. 60 mm. Plastične kapice morajo biti odporna na udarce, izdelane iz ABS -plastike in nameščena na vrh vsakega stebra.
Ogrodje gugalnice mora vsebovati gugalnične zanke (obešalnike) za pritrjevanje sedeža. Vidni deli gugalničnega obešalnika morajo biti izdelani iz nerjavečega jekla. Ostali deli so lahko narejeni iz vročinsko galvaniziranega jekla. Jarem gugalnične zanke mora biti izdelan iz plastike, ojačane s steklenimi vlakni. Življensk doba samo-podmazovalnega drsnega ležaja mora biti vsja 10,000 delovnih ur. Drsni ležaji so standardnega tipa in jih je enostavno zamenjati. Oblika obešalnika gugalnice mora dopušča gugalni verigi vrtenje tudi okoli vertikalnih osi.</t>
  </si>
  <si>
    <t>Sedež gugalnice je premera 1200 mm in sestoji iz jeklenega obroča, oblazinjenega z membrano, iz materiala z dolgo življenjsko dobo -  USACORD Long-Life (16 mm) in štirih vrvi za pritrjevanje obroča z verigami. Verige so izdelane iz nerjavačega jekla.</t>
  </si>
  <si>
    <t>Trojna gugalnica, dimenzije min. višina 2,30m, dolžina 5,60m ter širina 1,50m kot. npr. LAPPSET swing frame Nr. 137418M)</t>
  </si>
  <si>
    <t>Gugalnica mora biti primerna za otroke starejše od treh let starosti in je namenjena individualni ali skupinski uporabi. Na gugalnico sta nameščena navaden sedež, sedež avtoguma in varovalni sedež zibka z dolžino verig 1,6 m in premerom členov 6 mm. Oblika sedeža daje občutek varnosti in udobja. Sedež zibka je primeren za otroke od 1 – 3 let.</t>
  </si>
  <si>
    <t>Gugalnico tvorijo štirje stebri, ki merijo min. 90x90mm in so narejeni iz impregniranega lepljenega laminata iz stavbnega lesu, obarvanega z apreturo. Jeklena noga dolžine min. 700mm je izdelana iz vročinsko galvaniziranega jekla. Galvanizacija se izvaja z obzirom na zahteve EN ISO 1461. Premer cevi je min. 60mm. 
Zgornja gred gugalnice sestoji iz lesene prečke narejene iz impregniranega lepljenega laminata iz stavbnega lesu, obarvanega s premazom rjave barve. Prečko morajo podpirajo štirje podporniki.
Ogrodje gugalnice vsebuje ležaje gugalnice iz litega nerjavečega jekla zaščitenega pred korozijo. 
Samo-podmazovalni (brez vzdrževanja) drsni ležaji morajo imeti življensko dobo vsaj 10,000 delovnih ur. Ležaji ne smejo povzročati hrupa (so neslišni) in morajo biti odporni na mehanske poškodbe in vplive okolja. Ležaji ne potrebujejo vzdrževanja.</t>
  </si>
  <si>
    <t>Spretnostna utrdba dimenzije min. dolžine 11,40, širine 7,50m in višine 4,00m  (kot. npr. LAPPSET HALO Activity tower Nr. 230020)</t>
  </si>
  <si>
    <t>Vključujoče igralo za invalide, dimenzije min. dolžina 10,40m, širina 8,30m, višina 3,00m (kot. npr. LAPPSET Nr. 137603 INCLUSIVE PLAY CENTER L)</t>
  </si>
  <si>
    <t>Modificirana Ljubljanska klop - varianta "A"</t>
  </si>
  <si>
    <t>Podiranje dreves premera do 40 cm in višine do 10 m, vključno z odstranitivijo panja in odvozom na deponijo.</t>
  </si>
  <si>
    <t>Zarezovanje asfalta za potrebe izvedbe parkirišč.</t>
  </si>
  <si>
    <t>Rušenje utrjenih površin do debelin 20 cm vključno z rušenjem robnikov</t>
  </si>
  <si>
    <t>Nabava, dobava in saditev različnih vrst grmovnic in dreves.</t>
  </si>
  <si>
    <t>V ceni je potrebno upoštevati tudi vzdrževanje posajenih raslin za obdobje treh let. Vzdrževanje zajema redno obrezovanje, okopavanje, gnojenje in v začetni fazi tudi zalivanje. Rasline, ki odmrejo je potrebno zamenjati z novimi.</t>
  </si>
  <si>
    <t>CENA SAJENJA GRMOVNIC zajema sadilna jama 30x30x30cm, substrat za sajenje.Vso potrebno delo.</t>
  </si>
  <si>
    <t>Grmovnice</t>
  </si>
  <si>
    <t>jabolko beličnik</t>
  </si>
  <si>
    <t>hruška junijska lepotica</t>
  </si>
  <si>
    <t>hruška viljamovka</t>
  </si>
  <si>
    <t>jablana elstar</t>
  </si>
  <si>
    <t>šmarna hrušica</t>
  </si>
  <si>
    <t>jablana topaz</t>
  </si>
  <si>
    <t>češnja: van</t>
  </si>
  <si>
    <t>jablana carjevič</t>
  </si>
  <si>
    <t>jablana mantet</t>
  </si>
  <si>
    <t>domača sliva</t>
  </si>
  <si>
    <t>češnja burlat</t>
  </si>
  <si>
    <t>višnja gorsemska</t>
  </si>
  <si>
    <t>Spretnostna utrdba dimenzije min. dolžine 4,32m, širine 2.78m in višine 4,69m  (kot. npr. LAPPSET HALO Activity tower W Drop Nr. 230010)</t>
  </si>
  <si>
    <t>POPIS ZA UREDITEV DRUŽINSKEGA PARKA NA FUŽINAH V OKVIRU PARKA MUSTE - 3.FAZA</t>
  </si>
  <si>
    <t>z.1.1</t>
  </si>
  <si>
    <t>z.1.2</t>
  </si>
  <si>
    <t>z.1.3.</t>
  </si>
  <si>
    <t>z.1.10.</t>
  </si>
  <si>
    <t>z.1.2.1.</t>
  </si>
  <si>
    <t>z.1.2.1.1</t>
  </si>
  <si>
    <t>z.1.2.1.2</t>
  </si>
  <si>
    <t>z.1.2.1.3</t>
  </si>
  <si>
    <t>z.1.2.2.</t>
  </si>
  <si>
    <t>z.1.2.2.1</t>
  </si>
  <si>
    <t>z.1.2.4.</t>
  </si>
  <si>
    <t>z.1.2.4.1</t>
  </si>
  <si>
    <t>z.1.2.4.2</t>
  </si>
  <si>
    <t>z.1.2.4.3</t>
  </si>
  <si>
    <t>z.1.3.1</t>
  </si>
  <si>
    <t>z.1.3.1.1</t>
  </si>
  <si>
    <t>z.1.3.1.2</t>
  </si>
  <si>
    <t>z.1.3.2</t>
  </si>
  <si>
    <t>z.1.4</t>
  </si>
  <si>
    <t>z.1.7.</t>
  </si>
  <si>
    <t>z.1.7.1</t>
  </si>
  <si>
    <t>z.1.7.7</t>
  </si>
  <si>
    <t>z.1.7.9</t>
  </si>
  <si>
    <t>z.1.7.10</t>
  </si>
  <si>
    <t>z.1.8.</t>
  </si>
  <si>
    <t>z.1.10.1</t>
  </si>
  <si>
    <t>z.1.10.1.1</t>
  </si>
  <si>
    <t>z.1.10.1.2</t>
  </si>
  <si>
    <t>z.1.1.1</t>
  </si>
  <si>
    <t>z.1.1.2</t>
  </si>
  <si>
    <t>z.1.1.4</t>
  </si>
  <si>
    <t>z.1.2.1.4</t>
  </si>
  <si>
    <t>z.1.2.1.5</t>
  </si>
  <si>
    <t>z.1.2.4.4</t>
  </si>
  <si>
    <t>z.1.3.1.4</t>
  </si>
  <si>
    <t>z.1.3.1.5</t>
  </si>
  <si>
    <t>z.1.4.2</t>
  </si>
  <si>
    <t>z.1.4.3</t>
  </si>
  <si>
    <t>z.1.4.4</t>
  </si>
  <si>
    <t>z.1.4.5</t>
  </si>
  <si>
    <t>z.1.7.2</t>
  </si>
  <si>
    <t>z.1.7.3</t>
  </si>
  <si>
    <t>z.1.7.5</t>
  </si>
  <si>
    <t>z.1.7.8</t>
  </si>
  <si>
    <t>Projekt za pridobitev cestne zapore in vsi potrebni postopki in stroški povezani s pridobitvijo polovične cesten zapore.</t>
  </si>
  <si>
    <t>kpl</t>
  </si>
  <si>
    <t>Cestan zapora polovice ceste. V ceni je potrebno upoštevati vse stroške povezane z obveščanjem, postavitvijo, vzdrževanjem in odstranitvijo cestne zapore s strani koncesionarja). V ponudbi je potrebno upoštevati fiksni znesek 5.500€.</t>
  </si>
  <si>
    <t>Siroki izkop lahke zemljine III. z odrivom na gradbiscno deponijo do 10km in plačilom taks in pristojbin.</t>
  </si>
  <si>
    <t>Nabava, dobava materiala in izdelava nevezane nosilne plasti drobljenca TD32 v deb. 40 cm za potrebe dostopnih poti in asfaltnih utrditev.</t>
  </si>
  <si>
    <t>Nabava, dobava materiala in izdelava nevezane nosilne plasti drobljenca TD32 v deb. 25 cm za potrebe igrišč in peščenih pohodnih utrditev</t>
  </si>
  <si>
    <t>Nabava, dobava materiala in izdelava tehnične gume v debelini 8 cm. Kot zaključna plast na na igriščih, ki varuje pred padci z višine (max. višina 3,5m). Pogoje vgradnje in detjale mora zagotoviti dobavitelj.</t>
  </si>
  <si>
    <t>1.</t>
  </si>
  <si>
    <t>2.</t>
  </si>
  <si>
    <t>3.</t>
  </si>
  <si>
    <t>4.</t>
  </si>
  <si>
    <t>5.</t>
  </si>
  <si>
    <t>6.</t>
  </si>
  <si>
    <t>7.</t>
  </si>
  <si>
    <t>DDV - 22%</t>
  </si>
  <si>
    <t>z.1.3.3.3</t>
  </si>
  <si>
    <t>z.1.1.5</t>
  </si>
  <si>
    <t>z.1.1.6</t>
  </si>
  <si>
    <t>SPLOŠNO:</t>
  </si>
  <si>
    <t>Vsa dela se izvajajo skladno s projektno dokumentacijo in veljavnimi tehničnimi standardi in predpisi. Ob tem je potrebno upoštevati zahteve iz varstva pri delu. Uporabljajo se materiali, ki so enaki ali enakovredni v popisu navedenim materialom ter ustrezajo vsem predpisom in standardom.</t>
  </si>
  <si>
    <t>Izvajalec pri izvajanju del upošteva celotno projektno dokumentacijo (tehnično poročilo, popis del in risbe).</t>
  </si>
  <si>
    <t xml:space="preserve">V enotnih cenah so zajeti tudi naslednji stroški:
• Ureditev gradbišča, postavitev gradbiščne table, zaščitna ograja, obvestila in redno dnevno čiščenje gradbišča.
• Izvedba vseh del po opisu postavke in načrta.
• Zavarovanje gradbišča.
• Začasne in stane deponije z upoštevanjem vseh stroškov taks in dajatev za odlaganje.
• Koordinacije med investitorjem, nadzornikom, upravljavci, izvajalci in podizvajalci.
• Ostala pripravljalna dela z vsemi deli in materiali.
</t>
  </si>
  <si>
    <t>V kolikor ponudnik izbere igralo z enakimi lastnostmi drugega proizvajalca, mora k ponudbi priložiti tehnični list igrala z opisom in specifikacijo iz katerega je razvidna kakovost in ostale lastnosti. Ustreznost igrala pred izborom izvajalca potrdi projektant.</t>
  </si>
  <si>
    <t>Vsi igralni elementi in površine morajo ustrezati varnostnim standardom (SIST EN 1176 – oprema igrišč in SIST EN 1177 – ublažitev udarcev pri površinah otroških igrišč). Vsa uporabljena igrala morajo imeti veljaven Certifikat o skladnosti. Izvajalec mora zagotoviti enake ali boljše garancijske pogoje za obstojnost materiala ter dostopnost rezervnih delov za obnovo.</t>
  </si>
  <si>
    <t>Vsa igrala morajo biti oblikovno usklajena in enakega proizvajalca.</t>
  </si>
  <si>
    <t>Izbor urbane opreme po odločitvi projektanta s potrditvijo investitorja.</t>
  </si>
  <si>
    <t>CENA SAJENJA SADNIH DREVES zajema 1X opora fi 6cm, 1x trak za varnostni privez,  0,5m3 substrat za sajenje, dodajanje mineralnega gnojila, mreža. Sadilna jama 80x80x80cm. Zalivanje in vso potrebno delo.</t>
  </si>
  <si>
    <t>CENA SAJENJA PARKOVNIH DREVES zajema 3X opora fi 6cm, 3x trak za varnostni privez,  0,5m3 substrat za sajenje, dodajanje mineralnega gnojila, mreža. Sadilna jama 80x80x80cm. Zalivanje in vso potrebno delo.</t>
  </si>
  <si>
    <t>Sadna drevesa</t>
  </si>
  <si>
    <t>Parkovna drevesa</t>
  </si>
  <si>
    <t>Čiščenje, košnja in podiranje grmičevja ter odvoz odpadnega materiala na trajno deponijo.</t>
  </si>
  <si>
    <t>z.1.1.7</t>
  </si>
  <si>
    <t>z.1.1.8</t>
  </si>
  <si>
    <t>Podiranje dreves premera do 25 cm in višine do 6 m, vključno z odstranitivijo panja in odvozom na deponijo.</t>
  </si>
  <si>
    <t>sedež guma dimenzije min. premera 55cm kot. npr. LAPPSET tyer seat Nr. 000217)</t>
  </si>
  <si>
    <t>sedež za najmanjše kot. npr. LAPPSET safty seat Nr. 000218)</t>
  </si>
  <si>
    <t>sedež dimenzije kot. npr. LAPPSET Rubber Seat Nr. 000218)</t>
  </si>
  <si>
    <t>Kombinirano igralo naravnega videza naj bo primerno za otroke starejše od štirih (4) let. Namenjeno naj bo individualni ali skupinski uporabi. Kapaciteta uporabnikov igrala mora biti istočasno najmanj 18 otrok. Igralo otrokom pripomore k urjenju psihofizičnih ter socialnih veščin, s tem da je poudarek predvsem na motoričnih spretnostih kot so ritem, ravnotežje, moč in prostorska percepcija. Igralo mora biti primerno tudi za slabovidne otroke, s pomočjo spremstva ga lahko uporabljajo tudi slepi otroci.</t>
  </si>
  <si>
    <t>Igralo mora biti sestavljeno iz podesta (stolp, višina strehe 4,00m) in mosta na višini min. 1,45m do manjšega podesta na višini min. 1,95m z drogom za spuščanje. Otroci morajo imeti mžnost več različnih dostopov do podesta in sicer, gred z lesenimi stopničkami, leseno lestev, prozorno plezalno steno s plezalnimi oprimki ter stene iz vrvi. Podest mora imeti streho. Kjer ni dostopa morajo biti podesti opremljeni z ograjicami iz prečk.</t>
  </si>
  <si>
    <t>Kombinirano igralo naravnega videza naj bo primerno za otroke starejše od enega (1) leta naprej, ciljna skupina otrok je od 5 leta naprej. Namenjeno naj bo individualni ali skupinski uporabi. Kapaciteta uporabnikov igrala mora biti istočasno najmanj 50 otrok. Igralo otrokom pripomore k urjenju psihofizičnih ter socialnih veščin, s tem da je poudarek predvsem na motoričnih spretnostih kot so ritem, ravnotežje, moč in prostorska percepcija. Igralo mora biti primerno tudi za slabovidne otroke, s pomočjo spremstva ga lahko uporabljajo tudi slepi otroci.</t>
  </si>
  <si>
    <t>Motorična steza dimenzije min. dolžine 10,30m, širine 9,60m in višine 3,80m  (kot. npr. LAPPSET FINNO Motoric track Nr. (137055M)</t>
  </si>
  <si>
    <t>dobava, nabava in izvedba mize iz AB (teraco, uporaba granulata 5-12 - enaka izvedba kot "Ljubljanska klop") nog dim. 95/12 cm  in prečnih lesenih leg 5/4 cm za nastavno ploskev iz sibirskega macesna. Pritrjevanje lesa na beton z RF ploščatim železon min. deb. 10mm in RF sidri za beton (kot npr. sistem Hilti HIT-HY 170). V ceni na komad je potrebno upoštevati tudi vsa zemeljska dela, temeljenje, pomožna in druga dela ter ves material, ki je potreben za izvedbo. Miza se dobavi skaldno z katalogom urbane opreme MOL - miza z leseno ploskvijo - izpeljanka "Ljubljanske klopi".</t>
  </si>
  <si>
    <t>Nabava, dobava in postavitev klopi skladno s katalogom urbane opreme MOL - "ljubljanska klop"  z vsemi potrebnimi deli.</t>
  </si>
  <si>
    <t xml:space="preserve">Nabava, dobava in postavitev modificirane ljubljanske klopi Varianta "A" z vsemi potrebnimi deli. Dolžina klopi je 6m. </t>
  </si>
  <si>
    <t>z.1.1.9</t>
  </si>
  <si>
    <t>Odstranitev obsoječe urbane opreme in odvoz na deponijo.</t>
  </si>
  <si>
    <t>MEDVEJKA - SPIREA GOLD FLAME - zraste do 70 cm v višino</t>
  </si>
  <si>
    <t>MEDVEJKA - SPIREA GREFSHEIM - zraste do 100 cm v višino</t>
  </si>
  <si>
    <t>MEDVEJKA - SPIREA LITTLE PRINCES - zraste do 40 cm v višino</t>
  </si>
  <si>
    <t>ostrolistni javor (višine min. 400cm in obseg debla min 30cm)</t>
  </si>
  <si>
    <t>japonska češnja - drevored (višine 300cm in obseg debla 20cm)</t>
  </si>
  <si>
    <t>Igralo mora biti sestavljeno iz petih podestov (stolpov, višina med 2,70m do 3,80m) in povezovalnih mostov na višini; najnižji na max. 0,90m in najvišji na min. 1,95m, ki so med seboj povezani. Otroci morajo imeti mžnost več različnih dostopov do podestov s toboganom v INOX izvebi (trije tobogani na različnih višinah - različne starostne skupine) in sicer gred z lesenimi stopničkami, leseno lestev, stopnice, plezalno steno s plezalnimi oprimki ter plezalno steno z vrvjo. Prehajanje med podesti je mogoče preko mostičkov iz lesenih stopnic različnih težavnosti. Vsi podesti morajo imeti nakazano ravno streho. Kjer ni dostopa morajo biti podesti opremljeni z ograjami iz perforiranih HPL plošč vsaj 5 takšnih sten mora imeti možnost igranja iger za razvoj finomotorike in spodbijanja socializacije.</t>
  </si>
  <si>
    <t>Igrala je potrebno motirati s strani pooblaščene osebe proizvajalca oz. dobavitelja igral.</t>
  </si>
  <si>
    <t>Gugalnica gnezdo, dimenzije min. višina 2,60m, dolžina 3,90m in širnina 1,70m; LAPPSET FINNO Bird's nest swing Nr. 137417M)</t>
  </si>
  <si>
    <t>Trojna gugalnica, dimenzije min. višina 2,30m, dolžina 5,60m ter širina 1,50m LAPPSET swing frame Nr. 137418M)</t>
  </si>
  <si>
    <t>sedež guma dimenzije min. premera 55cm LAPPSET tyer seat Nr. 000217)</t>
  </si>
  <si>
    <t>sedež za najmanjše LAPPSET safty seat Nr. 000218)</t>
  </si>
  <si>
    <t>sedež dimenzije LAPPSET Rubber Seat Nr. 000218)</t>
  </si>
  <si>
    <t>Montaža igral naročnika</t>
  </si>
  <si>
    <t>Naročnik ima na zalogi nabavljena igrala, ki jih je potrebno dobaviti na lokacijo in montirati na pripravljeno podlago.</t>
  </si>
  <si>
    <t>Oprema, ki jo je potrebno montirati:</t>
  </si>
  <si>
    <t>z.1.8.1</t>
  </si>
  <si>
    <t>z.1.8.2</t>
  </si>
  <si>
    <t>z.1.8.3</t>
  </si>
  <si>
    <t>z.1.8.4</t>
  </si>
  <si>
    <t>z.1.8.5</t>
  </si>
  <si>
    <t>Nihajno igralo Dino (LAPPSET Nr. 010503)</t>
  </si>
  <si>
    <t>z.1.9.</t>
  </si>
  <si>
    <t>V ceni montaže je prav tako potrebno upoštevati ves potreben pomožni in drobni material in dobavo - prevoz iz skladišča na gradbišče (cca. 25 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</si>
</sst>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 _€_-;\-* #,##0.00\ _€_-;_-* &quot;-&quot;??\ _€_-;_-@_-"/>
    <numFmt numFmtId="164" formatCode="&quot;SIT&quot;#,##0_);\(&quot;SIT&quot;#,##0\)"/>
    <numFmt numFmtId="165" formatCode="mmmm\ d\,\ yyyy"/>
  </numFmts>
  <fonts count="12" x14ac:knownFonts="1">
    <font>
      <sz val="10"/>
      <name val="Arial"/>
      <charset val="238"/>
    </font>
    <font>
      <sz val="10"/>
      <name val="Arial"/>
      <family val="2"/>
      <charset val="238"/>
    </font>
    <font>
      <sz val="10"/>
      <name val="Arial"/>
      <family val="2"/>
    </font>
    <font>
      <b/>
      <sz val="10"/>
      <name val="Arial"/>
      <family val="2"/>
    </font>
    <font>
      <sz val="10"/>
      <name val="Arial"/>
      <family val="2"/>
      <charset val="238"/>
    </font>
    <font>
      <b/>
      <sz val="10"/>
      <name val="Arial"/>
      <family val="2"/>
      <charset val="238"/>
    </font>
    <font>
      <sz val="10"/>
      <name val="Arial"/>
      <family val="2"/>
      <charset val="238"/>
    </font>
    <font>
      <sz val="11"/>
      <color theme="1"/>
      <name val="Calibri"/>
      <family val="2"/>
      <charset val="238"/>
      <scheme val="minor"/>
    </font>
    <font>
      <b/>
      <i/>
      <sz val="10"/>
      <color theme="1"/>
      <name val="Arial"/>
      <family val="2"/>
      <charset val="238"/>
    </font>
    <font>
      <b/>
      <sz val="10"/>
      <color theme="1"/>
      <name val="Arial"/>
      <family val="2"/>
      <charset val="238"/>
    </font>
    <font>
      <sz val="10"/>
      <color theme="1"/>
      <name val="Arial"/>
      <family val="2"/>
      <charset val="238"/>
    </font>
    <font>
      <sz val="11"/>
      <name val="Arial"/>
      <family val="2"/>
      <charset val="238"/>
    </font>
  </fonts>
  <fills count="2">
    <fill>
      <patternFill patternType="none"/>
    </fill>
    <fill>
      <patternFill patternType="gray125"/>
    </fill>
  </fills>
  <borders count="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s>
  <cellStyleXfs count="12">
    <xf numFmtId="0" fontId="0" fillId="0" borderId="0"/>
    <xf numFmtId="37" fontId="1" fillId="0" borderId="0" applyFill="0" applyBorder="0" applyAlignment="0" applyProtection="0"/>
    <xf numFmtId="164" fontId="1" fillId="0" borderId="0" applyFill="0" applyBorder="0" applyAlignment="0" applyProtection="0"/>
    <xf numFmtId="165" fontId="1" fillId="0" borderId="0" applyFill="0" applyBorder="0" applyAlignment="0" applyProtection="0"/>
    <xf numFmtId="2" fontId="1" fillId="0" borderId="0" applyFill="0" applyBorder="0" applyAlignment="0" applyProtection="0"/>
    <xf numFmtId="0" fontId="7" fillId="0" borderId="0"/>
    <xf numFmtId="0" fontId="4" fillId="0" borderId="0"/>
    <xf numFmtId="0" fontId="1" fillId="0" borderId="0"/>
    <xf numFmtId="44" fontId="6" fillId="0" borderId="0" applyFont="0" applyFill="0" applyBorder="0" applyAlignment="0" applyProtection="0"/>
    <xf numFmtId="44" fontId="7"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cellStyleXfs>
  <cellXfs count="137">
    <xf numFmtId="0" fontId="0" fillId="0" borderId="0" xfId="0"/>
    <xf numFmtId="0" fontId="2" fillId="0" borderId="0" xfId="0" applyFont="1" applyBorder="1" applyAlignment="1">
      <alignment horizontal="left" vertical="top" wrapText="1"/>
    </xf>
    <xf numFmtId="0" fontId="2" fillId="0" borderId="0" xfId="0" applyFont="1" applyFill="1" applyBorder="1" applyAlignment="1">
      <alignment horizontal="left" vertical="top" wrapText="1"/>
    </xf>
    <xf numFmtId="0" fontId="2" fillId="0" borderId="0" xfId="7" applyFont="1" applyBorder="1" applyAlignment="1">
      <alignment horizontal="left" vertical="top" wrapText="1"/>
    </xf>
    <xf numFmtId="4" fontId="2" fillId="0" borderId="0" xfId="0" applyNumberFormat="1" applyFont="1" applyAlignment="1">
      <alignment horizontal="left" vertical="top" wrapText="1"/>
    </xf>
    <xf numFmtId="4" fontId="3" fillId="0" borderId="0" xfId="0" applyNumberFormat="1" applyFont="1" applyAlignment="1">
      <alignment horizontal="left" vertical="top" wrapText="1"/>
    </xf>
    <xf numFmtId="4" fontId="3" fillId="0" borderId="0" xfId="0" applyNumberFormat="1" applyFont="1" applyAlignment="1">
      <alignment horizontal="left" vertical="top"/>
    </xf>
    <xf numFmtId="4" fontId="2" fillId="0" borderId="0" xfId="0" applyNumberFormat="1" applyFont="1" applyBorder="1" applyAlignment="1">
      <alignment horizontal="left" vertical="top"/>
    </xf>
    <xf numFmtId="4" fontId="2" fillId="0" borderId="0" xfId="0" applyNumberFormat="1" applyFont="1" applyAlignment="1">
      <alignment horizontal="right" vertical="top"/>
    </xf>
    <xf numFmtId="4" fontId="2" fillId="0" borderId="0" xfId="0" applyNumberFormat="1" applyFont="1" applyAlignment="1">
      <alignment horizontal="left" vertical="top"/>
    </xf>
    <xf numFmtId="4" fontId="3" fillId="0" borderId="0" xfId="0" applyNumberFormat="1" applyFont="1" applyBorder="1" applyAlignment="1">
      <alignment horizontal="left" vertical="top"/>
    </xf>
    <xf numFmtId="4" fontId="3" fillId="0" borderId="0" xfId="0" applyNumberFormat="1" applyFont="1" applyBorder="1" applyAlignment="1">
      <alignment horizontal="right" vertical="top"/>
    </xf>
    <xf numFmtId="0" fontId="3" fillId="0" borderId="0" xfId="0" applyFont="1" applyBorder="1" applyAlignment="1">
      <alignment horizontal="left" vertical="top" wrapText="1"/>
    </xf>
    <xf numFmtId="4" fontId="2" fillId="0" borderId="0" xfId="0" applyNumberFormat="1" applyFont="1" applyAlignment="1">
      <alignment vertical="top"/>
    </xf>
    <xf numFmtId="0" fontId="2" fillId="0" borderId="0" xfId="0" applyFont="1" applyBorder="1"/>
    <xf numFmtId="4" fontId="5" fillId="0" borderId="1" xfId="0" applyNumberFormat="1" applyFont="1" applyBorder="1" applyAlignment="1">
      <alignment horizontal="left" vertical="top"/>
    </xf>
    <xf numFmtId="4" fontId="5" fillId="0" borderId="2" xfId="0" applyNumberFormat="1" applyFont="1" applyBorder="1" applyAlignment="1">
      <alignment horizontal="left" vertical="top"/>
    </xf>
    <xf numFmtId="4" fontId="5" fillId="0" borderId="2" xfId="0" applyNumberFormat="1" applyFont="1" applyBorder="1" applyAlignment="1">
      <alignment horizontal="right" vertical="top"/>
    </xf>
    <xf numFmtId="4" fontId="3" fillId="0" borderId="3" xfId="0" applyNumberFormat="1" applyFont="1" applyBorder="1" applyAlignment="1">
      <alignment horizontal="left" vertical="top"/>
    </xf>
    <xf numFmtId="4" fontId="3" fillId="0" borderId="3" xfId="0" applyNumberFormat="1" applyFont="1" applyBorder="1" applyAlignment="1">
      <alignment horizontal="right" vertical="top"/>
    </xf>
    <xf numFmtId="0" fontId="2" fillId="0" borderId="3" xfId="0" applyFont="1" applyBorder="1"/>
    <xf numFmtId="4" fontId="5" fillId="0" borderId="0" xfId="0" applyNumberFormat="1" applyFont="1" applyBorder="1" applyAlignment="1">
      <alignment horizontal="left" vertical="top"/>
    </xf>
    <xf numFmtId="4" fontId="5" fillId="0" borderId="0" xfId="0" applyNumberFormat="1" applyFont="1" applyBorder="1" applyAlignment="1">
      <alignment horizontal="right" vertical="top"/>
    </xf>
    <xf numFmtId="4" fontId="2" fillId="0" borderId="0" xfId="0" applyNumberFormat="1" applyFont="1" applyBorder="1" applyAlignment="1">
      <alignment horizontal="right" vertical="top"/>
    </xf>
    <xf numFmtId="49" fontId="5" fillId="0" borderId="0" xfId="0" applyNumberFormat="1"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0" xfId="0" applyNumberFormat="1" applyFont="1" applyFill="1" applyBorder="1" applyAlignment="1">
      <alignment horizontal="right" vertical="top"/>
    </xf>
    <xf numFmtId="0" fontId="9" fillId="0" borderId="0" xfId="0" applyFont="1" applyFill="1" applyBorder="1" applyAlignment="1">
      <alignment horizontal="left" vertical="top" wrapText="1"/>
    </xf>
    <xf numFmtId="0" fontId="9" fillId="0" borderId="0" xfId="0" applyNumberFormat="1" applyFont="1" applyFill="1" applyBorder="1" applyAlignment="1">
      <alignment horizontal="right" vertical="top"/>
    </xf>
    <xf numFmtId="4" fontId="2" fillId="0" borderId="3" xfId="0" applyNumberFormat="1" applyFont="1" applyBorder="1" applyAlignment="1">
      <alignment horizontal="right" vertical="top"/>
    </xf>
    <xf numFmtId="0" fontId="3" fillId="0" borderId="3" xfId="0" applyFont="1" applyBorder="1" applyAlignment="1">
      <alignment horizontal="left" vertical="top" wrapText="1"/>
    </xf>
    <xf numFmtId="49" fontId="3" fillId="0" borderId="0" xfId="0" applyNumberFormat="1" applyFont="1" applyAlignment="1">
      <alignment horizontal="left" vertical="top"/>
    </xf>
    <xf numFmtId="49" fontId="1" fillId="0" borderId="0" xfId="0" applyNumberFormat="1" applyFont="1" applyAlignment="1">
      <alignment horizontal="left" vertical="top"/>
    </xf>
    <xf numFmtId="0" fontId="1" fillId="0" borderId="0" xfId="0" applyFont="1" applyAlignment="1">
      <alignment wrapText="1"/>
    </xf>
    <xf numFmtId="49" fontId="3" fillId="0" borderId="0" xfId="0" applyNumberFormat="1" applyFont="1" applyBorder="1" applyAlignment="1">
      <alignment horizontal="left" vertical="top"/>
    </xf>
    <xf numFmtId="49" fontId="3" fillId="0" borderId="3" xfId="0" applyNumberFormat="1" applyFont="1" applyBorder="1" applyAlignment="1">
      <alignment horizontal="left" vertical="top"/>
    </xf>
    <xf numFmtId="0" fontId="10" fillId="0" borderId="0" xfId="5" applyFont="1" applyAlignment="1">
      <alignment vertical="top"/>
    </xf>
    <xf numFmtId="0" fontId="10" fillId="0" borderId="0" xfId="5" applyFont="1" applyAlignment="1">
      <alignment vertical="top" wrapText="1"/>
    </xf>
    <xf numFmtId="0" fontId="1" fillId="0" borderId="0" xfId="0" applyFont="1" applyBorder="1" applyAlignment="1">
      <alignment horizontal="left" vertical="top" wrapText="1"/>
    </xf>
    <xf numFmtId="43" fontId="2" fillId="0" borderId="0" xfId="10" applyFont="1" applyAlignment="1">
      <alignment horizontal="right" vertical="top"/>
    </xf>
    <xf numFmtId="4" fontId="2" fillId="0" borderId="0" xfId="0" applyNumberFormat="1" applyFont="1" applyAlignment="1">
      <alignment horizontal="right"/>
    </xf>
    <xf numFmtId="4" fontId="2" fillId="0" borderId="0" xfId="0" applyNumberFormat="1" applyFont="1" applyBorder="1" applyAlignment="1">
      <alignment horizontal="right"/>
    </xf>
    <xf numFmtId="44" fontId="2" fillId="0" borderId="0" xfId="8" applyFont="1" applyAlignment="1">
      <alignment horizontal="right" vertical="top" wrapText="1"/>
    </xf>
    <xf numFmtId="44" fontId="3" fillId="0" borderId="3" xfId="8" applyFont="1" applyBorder="1" applyAlignment="1">
      <alignment horizontal="right" vertical="top"/>
    </xf>
    <xf numFmtId="44" fontId="3" fillId="0" borderId="0" xfId="8" applyFont="1" applyAlignment="1">
      <alignment horizontal="right" vertical="top"/>
    </xf>
    <xf numFmtId="44" fontId="2" fillId="0" borderId="0" xfId="8" applyFont="1" applyAlignment="1">
      <alignment horizontal="right" vertical="top"/>
    </xf>
    <xf numFmtId="44" fontId="2" fillId="0" borderId="0" xfId="8" applyFont="1" applyBorder="1" applyAlignment="1">
      <alignment horizontal="right" vertical="top"/>
    </xf>
    <xf numFmtId="44" fontId="5" fillId="0" borderId="2" xfId="8" applyFont="1" applyBorder="1" applyAlignment="1">
      <alignment horizontal="right" vertical="top"/>
    </xf>
    <xf numFmtId="44" fontId="5" fillId="0" borderId="0" xfId="8" applyFont="1" applyBorder="1" applyAlignment="1">
      <alignment horizontal="right" vertical="top"/>
    </xf>
    <xf numFmtId="44" fontId="2" fillId="0" borderId="0" xfId="8" applyFont="1" applyAlignment="1">
      <alignment horizontal="right"/>
    </xf>
    <xf numFmtId="44" fontId="2" fillId="0" borderId="0" xfId="8" applyFont="1" applyBorder="1" applyAlignment="1">
      <alignment horizontal="right"/>
    </xf>
    <xf numFmtId="44" fontId="3" fillId="0" borderId="0" xfId="8" applyFont="1" applyBorder="1" applyAlignment="1">
      <alignment horizontal="right" vertical="top"/>
    </xf>
    <xf numFmtId="44" fontId="2" fillId="0" borderId="3" xfId="8" applyFont="1" applyBorder="1" applyAlignment="1">
      <alignment horizontal="right" vertical="top"/>
    </xf>
    <xf numFmtId="44" fontId="8" fillId="0" borderId="0" xfId="8" applyFont="1" applyFill="1" applyBorder="1" applyAlignment="1">
      <alignment horizontal="right" vertical="top"/>
    </xf>
    <xf numFmtId="44" fontId="9" fillId="0" borderId="0" xfId="8" applyFont="1" applyFill="1" applyBorder="1" applyAlignment="1">
      <alignment horizontal="right" vertical="top"/>
    </xf>
    <xf numFmtId="44" fontId="2" fillId="0" borderId="0" xfId="8" applyFont="1" applyBorder="1"/>
    <xf numFmtId="44" fontId="5" fillId="0" borderId="4" xfId="8" applyFont="1" applyBorder="1" applyAlignment="1">
      <alignment horizontal="right" vertical="top"/>
    </xf>
    <xf numFmtId="49" fontId="5" fillId="0" borderId="3" xfId="0" applyNumberFormat="1"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3" xfId="0" applyNumberFormat="1" applyFont="1" applyFill="1" applyBorder="1" applyAlignment="1">
      <alignment horizontal="right" vertical="top"/>
    </xf>
    <xf numFmtId="44" fontId="9" fillId="0" borderId="3" xfId="8" applyFont="1" applyFill="1" applyBorder="1" applyAlignment="1">
      <alignment horizontal="right" vertical="top"/>
    </xf>
    <xf numFmtId="0" fontId="10" fillId="0" borderId="0" xfId="5" applyFont="1" applyBorder="1"/>
    <xf numFmtId="0" fontId="10" fillId="0" borderId="0" xfId="5" applyFont="1" applyBorder="1" applyAlignment="1">
      <alignment vertical="top"/>
    </xf>
    <xf numFmtId="0" fontId="10" fillId="0" borderId="0" xfId="5" applyFont="1" applyBorder="1" applyAlignment="1">
      <alignment vertical="top" wrapText="1"/>
    </xf>
    <xf numFmtId="44" fontId="10" fillId="0" borderId="0" xfId="8" applyFont="1" applyBorder="1" applyAlignment="1"/>
    <xf numFmtId="44" fontId="10" fillId="0" borderId="0" xfId="8" applyFont="1" applyBorder="1"/>
    <xf numFmtId="4" fontId="2" fillId="0" borderId="5" xfId="0" applyNumberFormat="1" applyFont="1" applyBorder="1" applyAlignment="1">
      <alignment horizontal="left" vertical="top"/>
    </xf>
    <xf numFmtId="44" fontId="2" fillId="0" borderId="5" xfId="8" applyFont="1" applyBorder="1" applyAlignment="1">
      <alignment horizontal="right" vertical="top"/>
    </xf>
    <xf numFmtId="43" fontId="3" fillId="0" borderId="0" xfId="10" applyFont="1" applyBorder="1" applyAlignment="1">
      <alignment horizontal="right" vertical="top"/>
    </xf>
    <xf numFmtId="43" fontId="2" fillId="0" borderId="0" xfId="10" applyFont="1" applyBorder="1" applyAlignment="1">
      <alignment horizontal="right" vertical="top"/>
    </xf>
    <xf numFmtId="43" fontId="5" fillId="0" borderId="2" xfId="10" applyFont="1" applyBorder="1" applyAlignment="1">
      <alignment horizontal="right" vertical="top"/>
    </xf>
    <xf numFmtId="43" fontId="5" fillId="0" borderId="0" xfId="10" applyFont="1" applyBorder="1" applyAlignment="1">
      <alignment horizontal="right" vertical="top"/>
    </xf>
    <xf numFmtId="43" fontId="2" fillId="0" borderId="0" xfId="10" applyFont="1" applyAlignment="1">
      <alignment horizontal="right"/>
    </xf>
    <xf numFmtId="43" fontId="3" fillId="0" borderId="3" xfId="10" applyFont="1" applyBorder="1" applyAlignment="1">
      <alignment horizontal="right" vertical="top"/>
    </xf>
    <xf numFmtId="43" fontId="2" fillId="0" borderId="0" xfId="10" applyFont="1" applyBorder="1" applyAlignment="1">
      <alignment horizontal="right"/>
    </xf>
    <xf numFmtId="43" fontId="2" fillId="0" borderId="3" xfId="10" applyFont="1" applyBorder="1" applyAlignment="1">
      <alignment horizontal="right" vertical="top"/>
    </xf>
    <xf numFmtId="43" fontId="8" fillId="0" borderId="0" xfId="10" applyFont="1" applyFill="1" applyBorder="1" applyAlignment="1">
      <alignment horizontal="right" vertical="top"/>
    </xf>
    <xf numFmtId="43" fontId="2" fillId="0" borderId="0" xfId="10" applyFont="1" applyBorder="1"/>
    <xf numFmtId="43" fontId="10" fillId="0" borderId="0" xfId="10" applyFont="1" applyBorder="1"/>
    <xf numFmtId="43" fontId="10" fillId="0" borderId="0" xfId="10" applyFont="1"/>
    <xf numFmtId="43" fontId="10" fillId="0" borderId="0" xfId="10" applyFont="1" applyBorder="1" applyAlignment="1"/>
    <xf numFmtId="43" fontId="9" fillId="0" borderId="3" xfId="10" applyFont="1" applyFill="1" applyBorder="1" applyAlignment="1">
      <alignment horizontal="right" vertical="top"/>
    </xf>
    <xf numFmtId="43" fontId="9" fillId="0" borderId="0" xfId="10" applyFont="1" applyFill="1" applyBorder="1" applyAlignment="1">
      <alignment horizontal="right" vertical="top"/>
    </xf>
    <xf numFmtId="4" fontId="3" fillId="0" borderId="5" xfId="0" applyNumberFormat="1" applyFont="1" applyBorder="1" applyAlignment="1">
      <alignment horizontal="left" vertical="top"/>
    </xf>
    <xf numFmtId="0" fontId="5" fillId="0" borderId="0" xfId="0" applyFont="1" applyBorder="1"/>
    <xf numFmtId="44" fontId="1" fillId="0" borderId="0" xfId="8" applyFont="1" applyBorder="1" applyAlignment="1">
      <alignment horizontal="right"/>
    </xf>
    <xf numFmtId="43" fontId="2" fillId="0" borderId="3" xfId="10" applyFont="1" applyBorder="1" applyAlignment="1">
      <alignment horizontal="right"/>
    </xf>
    <xf numFmtId="44" fontId="2" fillId="0" borderId="3" xfId="8" applyFont="1" applyBorder="1" applyAlignment="1">
      <alignment horizontal="right"/>
    </xf>
    <xf numFmtId="44" fontId="3" fillId="0" borderId="3" xfId="8" applyFont="1" applyBorder="1" applyAlignment="1">
      <alignment horizontal="right"/>
    </xf>
    <xf numFmtId="44" fontId="3" fillId="0" borderId="0" xfId="8" applyFont="1" applyBorder="1" applyAlignment="1">
      <alignment horizontal="right"/>
    </xf>
    <xf numFmtId="4" fontId="3" fillId="0" borderId="0" xfId="0" applyNumberFormat="1" applyFont="1" applyFill="1" applyAlignment="1">
      <alignment horizontal="left" vertical="top"/>
    </xf>
    <xf numFmtId="0" fontId="3" fillId="0" borderId="0" xfId="0" applyFont="1" applyFill="1" applyBorder="1" applyAlignment="1">
      <alignment horizontal="left" vertical="top" wrapText="1"/>
    </xf>
    <xf numFmtId="4" fontId="2" fillId="0" borderId="0" xfId="0" applyNumberFormat="1" applyFont="1" applyFill="1" applyAlignment="1">
      <alignment horizontal="right" vertical="top"/>
    </xf>
    <xf numFmtId="4" fontId="2" fillId="0" borderId="0" xfId="0" applyNumberFormat="1" applyFont="1" applyFill="1" applyAlignment="1">
      <alignment vertical="top"/>
    </xf>
    <xf numFmtId="0" fontId="10" fillId="0" borderId="0" xfId="5" applyFont="1" applyBorder="1" applyAlignment="1">
      <alignment horizontal="right"/>
    </xf>
    <xf numFmtId="0" fontId="2" fillId="0" borderId="0" xfId="0" applyFont="1" applyBorder="1" applyAlignment="1">
      <alignment horizontal="right"/>
    </xf>
    <xf numFmtId="44" fontId="10" fillId="0" borderId="0" xfId="9" applyFont="1" applyBorder="1"/>
    <xf numFmtId="0" fontId="10" fillId="0" borderId="0" xfId="5" applyFont="1" applyAlignment="1">
      <alignment horizontal="right"/>
    </xf>
    <xf numFmtId="0" fontId="10" fillId="0" borderId="0" xfId="5" applyFont="1" applyFill="1" applyAlignment="1">
      <alignment vertical="top" wrapText="1"/>
    </xf>
    <xf numFmtId="0" fontId="10" fillId="0" borderId="0" xfId="5" applyFont="1" applyFill="1" applyAlignment="1">
      <alignment horizontal="right"/>
    </xf>
    <xf numFmtId="43" fontId="10" fillId="0" borderId="0" xfId="10" applyFont="1" applyFill="1"/>
    <xf numFmtId="44" fontId="10" fillId="0" borderId="0" xfId="8" applyFont="1" applyFill="1"/>
    <xf numFmtId="0" fontId="10" fillId="0" borderId="0" xfId="5" applyFont="1" applyBorder="1" applyAlignment="1">
      <alignment horizontal="left" vertical="top" wrapText="1"/>
    </xf>
    <xf numFmtId="0" fontId="10" fillId="0" borderId="0" xfId="0" applyFont="1" applyFill="1" applyBorder="1" applyAlignment="1">
      <alignment horizontal="left" vertical="top" wrapText="1"/>
    </xf>
    <xf numFmtId="49" fontId="1" fillId="0" borderId="0" xfId="0" applyNumberFormat="1" applyFont="1" applyFill="1" applyBorder="1" applyAlignment="1">
      <alignment horizontal="left" vertical="top" wrapText="1"/>
    </xf>
    <xf numFmtId="0" fontId="10" fillId="0" borderId="0" xfId="0" applyNumberFormat="1" applyFont="1" applyFill="1" applyBorder="1" applyAlignment="1">
      <alignment horizontal="right" vertical="top"/>
    </xf>
    <xf numFmtId="43" fontId="10" fillId="0" borderId="0" xfId="10" applyFont="1" applyFill="1" applyBorder="1" applyAlignment="1">
      <alignment horizontal="right" vertical="top"/>
    </xf>
    <xf numFmtId="44" fontId="10" fillId="0" borderId="0" xfId="8" applyFont="1" applyFill="1" applyBorder="1" applyAlignment="1">
      <alignment horizontal="right" vertical="top"/>
    </xf>
    <xf numFmtId="0" fontId="1" fillId="0" borderId="0" xfId="0" applyFont="1" applyBorder="1"/>
    <xf numFmtId="49" fontId="5" fillId="0" borderId="0" xfId="0" applyNumberFormat="1" applyFont="1" applyAlignment="1">
      <alignment horizontal="left" vertical="top"/>
    </xf>
    <xf numFmtId="0" fontId="5" fillId="0" borderId="0" xfId="0" applyFont="1" applyBorder="1" applyAlignment="1">
      <alignment horizontal="left" vertical="top" wrapText="1"/>
    </xf>
    <xf numFmtId="4" fontId="5" fillId="0" borderId="0" xfId="0" applyNumberFormat="1" applyFont="1" applyAlignment="1">
      <alignment horizontal="right" vertical="top"/>
    </xf>
    <xf numFmtId="43" fontId="5" fillId="0" borderId="0" xfId="10" applyFont="1" applyAlignment="1">
      <alignment horizontal="right" vertical="top"/>
    </xf>
    <xf numFmtId="44" fontId="5" fillId="0" borderId="0" xfId="8" applyFont="1" applyAlignment="1">
      <alignment horizontal="right" vertical="top"/>
    </xf>
    <xf numFmtId="4" fontId="2" fillId="0" borderId="3" xfId="0" applyNumberFormat="1" applyFont="1" applyBorder="1" applyAlignment="1">
      <alignment horizontal="left" vertical="top"/>
    </xf>
    <xf numFmtId="0" fontId="1" fillId="0" borderId="0" xfId="0" applyFont="1" applyAlignment="1">
      <alignment vertical="top" wrapText="1"/>
    </xf>
    <xf numFmtId="0" fontId="5" fillId="0" borderId="0" xfId="0"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0" fillId="0" borderId="0" xfId="0" applyAlignment="1">
      <alignment horizontal="right"/>
    </xf>
    <xf numFmtId="0" fontId="0" fillId="0" borderId="0" xfId="0" applyAlignment="1">
      <alignment horizontal="right" vertical="top"/>
    </xf>
    <xf numFmtId="0" fontId="5" fillId="0" borderId="0" xfId="0" applyFont="1" applyFill="1" applyBorder="1" applyAlignment="1">
      <alignment horizontal="left" vertical="top" wrapText="1"/>
    </xf>
    <xf numFmtId="0" fontId="1" fillId="0" borderId="0" xfId="0" applyFont="1" applyFill="1" applyBorder="1" applyAlignment="1">
      <alignment horizontal="left" vertical="top" wrapText="1"/>
    </xf>
    <xf numFmtId="0" fontId="10" fillId="0" borderId="0" xfId="0" applyNumberFormat="1" applyFont="1" applyFill="1" applyBorder="1" applyAlignment="1">
      <alignment horizontal="right"/>
    </xf>
    <xf numFmtId="43" fontId="2" fillId="0" borderId="0" xfId="10" applyFont="1" applyFill="1" applyBorder="1" applyAlignment="1">
      <alignment horizontal="right"/>
    </xf>
    <xf numFmtId="44" fontId="2" fillId="0" borderId="0" xfId="8" applyFont="1" applyAlignment="1">
      <alignment horizontal="center"/>
    </xf>
    <xf numFmtId="44" fontId="2" fillId="0" borderId="0" xfId="8" applyFont="1" applyFill="1" applyAlignment="1">
      <alignment horizontal="right" vertical="top"/>
    </xf>
    <xf numFmtId="43" fontId="2" fillId="0" borderId="0" xfId="10" applyFont="1" applyAlignment="1">
      <alignment horizontal="center"/>
    </xf>
    <xf numFmtId="43" fontId="2" fillId="0" borderId="0" xfId="10" applyFont="1" applyFill="1" applyAlignment="1">
      <alignment horizontal="right" vertical="top"/>
    </xf>
    <xf numFmtId="44" fontId="10" fillId="0" borderId="0" xfId="8" applyFont="1"/>
    <xf numFmtId="44" fontId="10" fillId="0" borderId="0" xfId="8" applyFont="1" applyBorder="1" applyProtection="1"/>
    <xf numFmtId="44" fontId="1" fillId="0" borderId="0" xfId="8" applyFont="1" applyBorder="1"/>
    <xf numFmtId="44" fontId="10" fillId="0" borderId="0" xfId="8" applyFont="1" applyFill="1" applyBorder="1" applyAlignment="1" applyProtection="1"/>
    <xf numFmtId="43" fontId="1" fillId="0" borderId="0" xfId="10" applyFont="1" applyBorder="1"/>
    <xf numFmtId="44" fontId="0" fillId="0" borderId="0" xfId="8" applyFont="1"/>
    <xf numFmtId="0" fontId="9" fillId="0" borderId="0" xfId="5" applyFont="1" applyBorder="1" applyAlignment="1">
      <alignment vertical="top" wrapText="1"/>
    </xf>
    <xf numFmtId="0" fontId="10" fillId="0" borderId="0" xfId="5" applyFont="1" applyBorder="1" applyAlignment="1">
      <alignment horizontal="left" vertical="top" wrapText="1"/>
    </xf>
  </cellXfs>
  <cellStyles count="12">
    <cellStyle name="Comma0" xfId="1"/>
    <cellStyle name="Currency0" xfId="2"/>
    <cellStyle name="Date" xfId="3"/>
    <cellStyle name="Fixed" xfId="4"/>
    <cellStyle name="Navadno" xfId="0" builtinId="0"/>
    <cellStyle name="Navadno 2" xfId="5"/>
    <cellStyle name="Normal_I-BREZOV" xfId="6"/>
    <cellStyle name="Normal_List1" xfId="7"/>
    <cellStyle name="Valuta" xfId="8" builtinId="4"/>
    <cellStyle name="Valuta 2" xfId="9"/>
    <cellStyle name="Vejica" xfId="10" builtinId="3"/>
    <cellStyle name="Vejica 2" xfId="1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BreakPreview" zoomScaleNormal="100" zoomScaleSheetLayoutView="100" workbookViewId="0">
      <selection activeCell="D29" sqref="D29:D30"/>
    </sheetView>
  </sheetViews>
  <sheetFormatPr defaultColWidth="9.15234375" defaultRowHeight="12.45" x14ac:dyDescent="0.3"/>
  <cols>
    <col min="1" max="1" width="6" style="14" customWidth="1"/>
    <col min="2" max="2" width="55" style="14" customWidth="1"/>
    <col min="3" max="3" width="18.3828125" style="55" customWidth="1"/>
    <col min="4" max="4" width="9.15234375" style="77"/>
    <col min="5" max="6" width="9.15234375" style="55"/>
    <col min="7" max="16384" width="9.15234375" style="14"/>
  </cols>
  <sheetData>
    <row r="1" spans="1:6" ht="24.9" x14ac:dyDescent="0.3">
      <c r="A1" s="4"/>
      <c r="B1" s="5" t="s">
        <v>117</v>
      </c>
      <c r="C1" s="42"/>
    </row>
    <row r="2" spans="1:6" x14ac:dyDescent="0.3">
      <c r="A2" s="4"/>
      <c r="B2" s="5"/>
      <c r="C2" s="42"/>
    </row>
    <row r="3" spans="1:6" x14ac:dyDescent="0.3">
      <c r="A3" s="10" t="s">
        <v>34</v>
      </c>
      <c r="B3" s="10" t="s">
        <v>0</v>
      </c>
      <c r="C3" s="51"/>
    </row>
    <row r="4" spans="1:6" x14ac:dyDescent="0.3">
      <c r="A4" s="10"/>
      <c r="B4" s="10"/>
      <c r="C4" s="51"/>
    </row>
    <row r="5" spans="1:6" x14ac:dyDescent="0.3">
      <c r="A5" s="10"/>
      <c r="B5" s="10"/>
      <c r="C5" s="51"/>
    </row>
    <row r="6" spans="1:6" x14ac:dyDescent="0.3">
      <c r="A6" s="6"/>
      <c r="B6" s="6"/>
      <c r="C6" s="44"/>
    </row>
    <row r="7" spans="1:6" x14ac:dyDescent="0.3">
      <c r="A7" s="6"/>
      <c r="B7" s="6" t="s">
        <v>14</v>
      </c>
      <c r="C7" s="44"/>
    </row>
    <row r="8" spans="1:6" x14ac:dyDescent="0.3">
      <c r="A8" s="6"/>
      <c r="B8" s="6"/>
      <c r="C8" s="44"/>
    </row>
    <row r="9" spans="1:6" x14ac:dyDescent="0.3">
      <c r="A9" s="7" t="str">
        <f>+'Zunanja ureditev'!A3</f>
        <v>z.1.1</v>
      </c>
      <c r="B9" s="7" t="str">
        <f>+'Zunanja ureditev'!B3</f>
        <v>Preddela</v>
      </c>
      <c r="C9" s="45">
        <f>+'Zunanja ureditev'!F14</f>
        <v>0</v>
      </c>
      <c r="D9" s="39"/>
      <c r="E9" s="45"/>
      <c r="F9" s="14"/>
    </row>
    <row r="10" spans="1:6" x14ac:dyDescent="0.3">
      <c r="A10" s="7" t="str">
        <f>+'Zunanja ureditev'!A18</f>
        <v>z.1.2</v>
      </c>
      <c r="B10" s="7" t="str">
        <f>+'Zunanja ureditev'!B18</f>
        <v>Zemeljska dela</v>
      </c>
      <c r="C10" s="45">
        <f>+'Zunanja ureditev'!F35</f>
        <v>0</v>
      </c>
      <c r="D10" s="39"/>
      <c r="E10" s="45"/>
      <c r="F10" s="14"/>
    </row>
    <row r="11" spans="1:6" x14ac:dyDescent="0.3">
      <c r="A11" s="7" t="str">
        <f>+'Zunanja ureditev'!A39</f>
        <v>z.1.3.</v>
      </c>
      <c r="B11" s="7" t="str">
        <f>+'Zunanja ureditev'!B39</f>
        <v xml:space="preserve">Zgornji ustroj </v>
      </c>
      <c r="C11" s="45">
        <f>+'Zunanja ureditev'!F55</f>
        <v>0</v>
      </c>
      <c r="D11" s="39"/>
      <c r="E11" s="45"/>
      <c r="F11" s="14"/>
    </row>
    <row r="12" spans="1:6" x14ac:dyDescent="0.3">
      <c r="A12" s="7" t="str">
        <f>+'Zunanja ureditev'!A58</f>
        <v>z.1.4</v>
      </c>
      <c r="B12" s="7" t="str">
        <f>+'Zunanja ureditev'!B58</f>
        <v>Robni elementi- robniki, obrobe</v>
      </c>
      <c r="C12" s="46">
        <f>+'Zunanja ureditev'!F64</f>
        <v>0</v>
      </c>
      <c r="D12" s="69"/>
      <c r="E12" s="46"/>
      <c r="F12" s="14"/>
    </row>
    <row r="13" spans="1:6" x14ac:dyDescent="0.3">
      <c r="A13" s="7" t="str">
        <f>+'Zunanja ureditev'!A66</f>
        <v>z.1.6</v>
      </c>
      <c r="B13" s="7" t="str">
        <f>+'Zunanja ureditev'!B66</f>
        <v>Prometna signalizacija</v>
      </c>
      <c r="C13" s="46">
        <f>+'Zunanja ureditev'!F68</f>
        <v>0</v>
      </c>
      <c r="D13" s="69"/>
      <c r="E13" s="46"/>
      <c r="F13" s="14"/>
    </row>
    <row r="14" spans="1:6" x14ac:dyDescent="0.3">
      <c r="A14" s="7" t="str">
        <f>+'Zunanja ureditev'!A71</f>
        <v>z.1.7.</v>
      </c>
      <c r="B14" s="7" t="str">
        <f>+'Zunanja ureditev'!B71</f>
        <v>Oprema</v>
      </c>
      <c r="C14" s="46">
        <f>+'Zunanja ureditev'!F115</f>
        <v>0</v>
      </c>
      <c r="D14" s="69"/>
      <c r="E14" s="46"/>
      <c r="F14" s="14"/>
    </row>
    <row r="15" spans="1:6" x14ac:dyDescent="0.3">
      <c r="A15" s="7" t="str">
        <f>+'Zunanja ureditev'!A117</f>
        <v>z.1.8.</v>
      </c>
      <c r="B15" s="7" t="str">
        <f>+'Zunanja ureditev'!B117</f>
        <v>Montaža igral naročnika</v>
      </c>
      <c r="C15" s="46">
        <f>+'Zunanja ureditev'!F137</f>
        <v>0</v>
      </c>
      <c r="D15" s="69"/>
      <c r="E15" s="46"/>
      <c r="F15" s="14"/>
    </row>
    <row r="16" spans="1:6" x14ac:dyDescent="0.3">
      <c r="A16" s="7" t="str">
        <f>+'Zunanja ureditev'!A140</f>
        <v>z.1.9.</v>
      </c>
      <c r="B16" s="7" t="str">
        <f>+'Zunanja ureditev'!B140</f>
        <v>Zasaditev</v>
      </c>
      <c r="C16" s="46">
        <f>+'Zunanja ureditev'!F171</f>
        <v>0</v>
      </c>
      <c r="D16" s="69"/>
      <c r="E16" s="46"/>
      <c r="F16" s="14"/>
    </row>
    <row r="17" spans="1:6" x14ac:dyDescent="0.3">
      <c r="A17" s="7" t="str">
        <f>+'Zunanja ureditev'!A174</f>
        <v>z.1.10.</v>
      </c>
      <c r="B17" s="7" t="str">
        <f>+'Zunanja ureditev'!B174</f>
        <v>Tuje stortitve</v>
      </c>
      <c r="C17" s="46">
        <f>+'Zunanja ureditev'!F178</f>
        <v>0</v>
      </c>
      <c r="D17" s="69"/>
      <c r="E17" s="46"/>
      <c r="F17" s="14"/>
    </row>
    <row r="18" spans="1:6" x14ac:dyDescent="0.3">
      <c r="A18" s="18"/>
      <c r="B18" s="114" t="s">
        <v>13</v>
      </c>
      <c r="C18" s="52">
        <f>SUM(C9:C17)</f>
        <v>0</v>
      </c>
    </row>
    <row r="19" spans="1:6" x14ac:dyDescent="0.3">
      <c r="A19" s="10"/>
      <c r="B19" s="7"/>
      <c r="C19" s="46"/>
    </row>
    <row r="20" spans="1:6" x14ac:dyDescent="0.3">
      <c r="A20" s="10"/>
      <c r="B20" s="7" t="s">
        <v>176</v>
      </c>
      <c r="C20" s="46">
        <f>+C18*0.22</f>
        <v>0</v>
      </c>
    </row>
    <row r="21" spans="1:6" x14ac:dyDescent="0.3">
      <c r="A21" s="83"/>
      <c r="B21" s="66"/>
      <c r="C21" s="67"/>
    </row>
    <row r="22" spans="1:6" x14ac:dyDescent="0.3">
      <c r="A22" s="21"/>
      <c r="B22" s="21" t="s">
        <v>49</v>
      </c>
      <c r="C22" s="48">
        <f>+C18+C20</f>
        <v>0</v>
      </c>
    </row>
    <row r="23" spans="1:6" x14ac:dyDescent="0.3">
      <c r="A23"/>
      <c r="B23"/>
      <c r="C23" s="134"/>
    </row>
    <row r="24" spans="1:6" x14ac:dyDescent="0.3">
      <c r="A24"/>
      <c r="B24"/>
      <c r="C24" s="134"/>
    </row>
    <row r="25" spans="1:6" x14ac:dyDescent="0.3">
      <c r="A25"/>
      <c r="B25"/>
      <c r="C25" s="134"/>
    </row>
    <row r="26" spans="1:6" x14ac:dyDescent="0.3">
      <c r="A26"/>
      <c r="B26"/>
      <c r="C26" s="134"/>
    </row>
    <row r="27" spans="1:6" x14ac:dyDescent="0.3">
      <c r="A27"/>
      <c r="B27"/>
      <c r="C27" s="134"/>
    </row>
    <row r="28" spans="1:6" x14ac:dyDescent="0.3">
      <c r="A28"/>
      <c r="B28"/>
      <c r="C28" s="134"/>
    </row>
    <row r="29" spans="1:6" x14ac:dyDescent="0.3">
      <c r="A29"/>
      <c r="B29"/>
      <c r="C29" s="134"/>
    </row>
    <row r="30" spans="1:6" x14ac:dyDescent="0.3">
      <c r="A30"/>
      <c r="B30"/>
      <c r="C30" s="134"/>
    </row>
    <row r="31" spans="1:6" x14ac:dyDescent="0.3">
      <c r="A31"/>
      <c r="B31"/>
      <c r="C31" s="134"/>
    </row>
    <row r="32" spans="1:6" x14ac:dyDescent="0.3">
      <c r="A32"/>
      <c r="B32"/>
      <c r="C32" s="134"/>
    </row>
    <row r="33" spans="1:3" x14ac:dyDescent="0.3">
      <c r="A33"/>
      <c r="B33"/>
      <c r="C33" s="134"/>
    </row>
    <row r="34" spans="1:3" x14ac:dyDescent="0.3">
      <c r="A34"/>
      <c r="B34"/>
      <c r="C34" s="134"/>
    </row>
    <row r="35" spans="1:3" x14ac:dyDescent="0.3">
      <c r="A35"/>
      <c r="B35"/>
      <c r="C35" s="134"/>
    </row>
    <row r="36" spans="1:3" x14ac:dyDescent="0.3">
      <c r="A36"/>
      <c r="B36"/>
      <c r="C36" s="134"/>
    </row>
    <row r="37" spans="1:3" x14ac:dyDescent="0.3">
      <c r="A37"/>
      <c r="B37"/>
      <c r="C37" s="134"/>
    </row>
    <row r="38" spans="1:3" x14ac:dyDescent="0.3">
      <c r="A38"/>
      <c r="B38"/>
      <c r="C38" s="134"/>
    </row>
  </sheetData>
  <sheetProtection algorithmName="SHA-512" hashValue="WSVESegAD0HpP3uUhDZxdfPO0bJPN09OAT0hfzHMFBevVw71J7ZurhBtAwgAixkdYKhUFiHnqyi7x3kqxWGgQQ==" saltValue="iUfOg3XrtPN4Qj05CoAKFw==" spinCount="100000" sheet="1" objects="1" scenarios="1"/>
  <protectedRanges>
    <protectedRange sqref="E44" name="Range1"/>
    <protectedRange sqref="E87 E122:E123 E125:E130 E132:E133 E147" name="Range1_1_1"/>
    <protectedRange sqref="E96:E100" name="Obseg2"/>
    <protectedRange sqref="E101:E103" name="Obseg2_1"/>
    <protectedRange sqref="E104:E106" name="Obseg2_2"/>
    <protectedRange sqref="E107:E113" name="Obseg2_3"/>
    <protectedRange sqref="E116:E117" name="Obseg2_4"/>
    <protectedRange sqref="E114:E115" name="Obseg2_5"/>
    <protectedRange sqref="E124" name="Obseg2_6"/>
    <protectedRange sqref="E131 E134:E145" name="Obseg2_7"/>
  </protectedRanges>
  <pageMargins left="0.98425196850393704" right="0.39370078740157483" top="0.59055118110236227" bottom="0.59055118110236227"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1"/>
  <sheetViews>
    <sheetView view="pageBreakPreview" zoomScaleNormal="100" zoomScaleSheetLayoutView="100" workbookViewId="0">
      <selection activeCell="B14" sqref="B14"/>
    </sheetView>
  </sheetViews>
  <sheetFormatPr defaultRowHeight="12.45" x14ac:dyDescent="0.3"/>
  <cols>
    <col min="1" max="1" width="2.53515625" style="119" customWidth="1"/>
    <col min="2" max="2" width="100.15234375" style="115" customWidth="1"/>
  </cols>
  <sheetData>
    <row r="3" spans="1:2" x14ac:dyDescent="0.3">
      <c r="B3" s="116" t="s">
        <v>180</v>
      </c>
    </row>
    <row r="5" spans="1:2" ht="51.75" customHeight="1" x14ac:dyDescent="0.3">
      <c r="A5" s="120" t="s">
        <v>169</v>
      </c>
      <c r="B5" s="117" t="s">
        <v>181</v>
      </c>
    </row>
    <row r="6" spans="1:2" ht="24" customHeight="1" x14ac:dyDescent="0.3">
      <c r="A6" s="120" t="s">
        <v>170</v>
      </c>
      <c r="B6" s="117" t="s">
        <v>182</v>
      </c>
    </row>
    <row r="7" spans="1:2" ht="118.5" customHeight="1" x14ac:dyDescent="0.3">
      <c r="A7" s="120" t="s">
        <v>171</v>
      </c>
      <c r="B7" s="117" t="s">
        <v>183</v>
      </c>
    </row>
    <row r="8" spans="1:2" ht="48" customHeight="1" x14ac:dyDescent="0.3">
      <c r="A8" s="120" t="s">
        <v>172</v>
      </c>
      <c r="B8" s="117" t="s">
        <v>184</v>
      </c>
    </row>
    <row r="9" spans="1:2" ht="63.75" customHeight="1" x14ac:dyDescent="0.3">
      <c r="A9" s="120" t="s">
        <v>173</v>
      </c>
      <c r="B9" s="117" t="s">
        <v>185</v>
      </c>
    </row>
    <row r="10" spans="1:2" ht="21" customHeight="1" x14ac:dyDescent="0.3">
      <c r="A10" s="120" t="s">
        <v>174</v>
      </c>
      <c r="B10" s="118" t="s">
        <v>186</v>
      </c>
    </row>
    <row r="11" spans="1:2" ht="20.25" customHeight="1" x14ac:dyDescent="0.3">
      <c r="A11" s="120" t="s">
        <v>175</v>
      </c>
      <c r="B11" s="118" t="s">
        <v>187</v>
      </c>
    </row>
  </sheetData>
  <sheetProtection algorithmName="SHA-512" hashValue="V65muHi0fnI+IN6+jiiDradJ28WVsZVIYi52nl5ue/OrwQ5bSMWUK/WI9xt+YF7IR+k70kKS33wDiy3uTzMFRg==" saltValue="+aGL318I/xZYUhIzNfe6tQ==" spinCount="100000" sheet="1" objects="1" scenarios="1"/>
  <protectedRanges>
    <protectedRange sqref="E46" name="Range1"/>
    <protectedRange sqref="E92 E128:E129 E131:E136 E138:E139 E153" name="Range1_1_1"/>
    <protectedRange sqref="E102:E106" name="Obseg2"/>
    <protectedRange sqref="E107:E109" name="Obseg2_1"/>
    <protectedRange sqref="E110:E112" name="Obseg2_2"/>
    <protectedRange sqref="E113:E119" name="Obseg2_3"/>
    <protectedRange sqref="E122:E123" name="Obseg2_4"/>
    <protectedRange sqref="E120:E121" name="Obseg2_5"/>
    <protectedRange sqref="E130" name="Obseg2_6"/>
    <protectedRange sqref="E137 E140:E151" name="Obseg2_7"/>
  </protectedRanges>
  <pageMargins left="0.98425196850393704" right="0.39370078740157483" top="0.59055118110236227" bottom="0.59055118110236227" header="0.31496062992125984" footer="0.31496062992125984"/>
  <pageSetup paperSize="9"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9"/>
  <sheetViews>
    <sheetView tabSelected="1" view="pageBreakPreview" topLeftCell="A148" zoomScaleNormal="100" zoomScaleSheetLayoutView="100" workbookViewId="0">
      <selection activeCell="E167" sqref="E167"/>
    </sheetView>
  </sheetViews>
  <sheetFormatPr defaultColWidth="9.15234375" defaultRowHeight="12.45" x14ac:dyDescent="0.3"/>
  <cols>
    <col min="1" max="1" width="9.3046875" style="14" bestFit="1" customWidth="1"/>
    <col min="2" max="2" width="37.84375" style="14" customWidth="1"/>
    <col min="3" max="3" width="6.15234375" style="14" bestFit="1" customWidth="1"/>
    <col min="4" max="4" width="10.84375" style="77" bestFit="1" customWidth="1"/>
    <col min="5" max="5" width="12.3046875" style="55" bestFit="1" customWidth="1"/>
    <col min="6" max="6" width="12.84375" style="55" bestFit="1" customWidth="1"/>
    <col min="7" max="16384" width="9.15234375" style="14"/>
  </cols>
  <sheetData>
    <row r="1" spans="1:9" ht="12.9" thickBot="1" x14ac:dyDescent="0.35">
      <c r="A1" s="15" t="s">
        <v>16</v>
      </c>
      <c r="B1" s="16" t="s">
        <v>17</v>
      </c>
      <c r="C1" s="17" t="s">
        <v>18</v>
      </c>
      <c r="D1" s="70" t="s">
        <v>19</v>
      </c>
      <c r="E1" s="47" t="s">
        <v>20</v>
      </c>
      <c r="F1" s="56" t="s">
        <v>21</v>
      </c>
    </row>
    <row r="2" spans="1:9" x14ac:dyDescent="0.3">
      <c r="A2" s="21"/>
      <c r="B2" s="21"/>
      <c r="C2" s="22"/>
      <c r="D2" s="71"/>
      <c r="E2" s="48"/>
      <c r="F2" s="48"/>
    </row>
    <row r="3" spans="1:9" x14ac:dyDescent="0.3">
      <c r="A3" s="6" t="s">
        <v>118</v>
      </c>
      <c r="B3" s="6" t="s">
        <v>10</v>
      </c>
      <c r="C3" s="8"/>
      <c r="D3" s="39"/>
      <c r="E3" s="45"/>
      <c r="F3" s="45"/>
    </row>
    <row r="4" spans="1:9" x14ac:dyDescent="0.3">
      <c r="A4" s="6"/>
      <c r="B4" s="6"/>
      <c r="C4" s="8"/>
      <c r="D4" s="39"/>
      <c r="E4" s="45"/>
      <c r="F4" s="45"/>
    </row>
    <row r="5" spans="1:9" ht="24.9" x14ac:dyDescent="0.3">
      <c r="A5" s="9" t="s">
        <v>146</v>
      </c>
      <c r="B5" s="2" t="s">
        <v>52</v>
      </c>
      <c r="C5" s="40" t="s">
        <v>53</v>
      </c>
      <c r="D5" s="72">
        <v>500</v>
      </c>
      <c r="E5" s="49"/>
      <c r="F5" s="49">
        <f>D5*E5</f>
        <v>0</v>
      </c>
    </row>
    <row r="6" spans="1:9" s="13" customFormat="1" ht="37.299999999999997" x14ac:dyDescent="0.3">
      <c r="A6" s="9" t="s">
        <v>147</v>
      </c>
      <c r="B6" s="2" t="s">
        <v>97</v>
      </c>
      <c r="C6" s="40" t="s">
        <v>6</v>
      </c>
      <c r="D6" s="72">
        <v>2</v>
      </c>
      <c r="E6" s="49"/>
      <c r="F6" s="49">
        <f t="shared" ref="F6:F13" si="0">D6*E6</f>
        <v>0</v>
      </c>
      <c r="I6" s="14"/>
    </row>
    <row r="7" spans="1:9" s="13" customFormat="1" ht="37.299999999999997" x14ac:dyDescent="0.3">
      <c r="A7" s="9" t="s">
        <v>57</v>
      </c>
      <c r="B7" s="2" t="s">
        <v>195</v>
      </c>
      <c r="C7" s="40" t="s">
        <v>6</v>
      </c>
      <c r="D7" s="72">
        <v>6</v>
      </c>
      <c r="E7" s="49"/>
      <c r="F7" s="49">
        <f>D7*E7</f>
        <v>0</v>
      </c>
      <c r="I7" s="14"/>
    </row>
    <row r="8" spans="1:9" s="13" customFormat="1" ht="24.9" x14ac:dyDescent="0.3">
      <c r="A8" s="9" t="s">
        <v>148</v>
      </c>
      <c r="B8" s="2" t="s">
        <v>192</v>
      </c>
      <c r="C8" s="40" t="s">
        <v>1</v>
      </c>
      <c r="D8" s="72">
        <v>450</v>
      </c>
      <c r="E8" s="49"/>
      <c r="F8" s="49">
        <f t="shared" si="0"/>
        <v>0</v>
      </c>
      <c r="I8" s="14"/>
    </row>
    <row r="9" spans="1:9" s="13" customFormat="1" ht="24.9" x14ac:dyDescent="0.3">
      <c r="A9" s="9" t="s">
        <v>178</v>
      </c>
      <c r="B9" s="2" t="s">
        <v>98</v>
      </c>
      <c r="C9" s="40" t="s">
        <v>36</v>
      </c>
      <c r="D9" s="72">
        <v>98</v>
      </c>
      <c r="E9" s="49"/>
      <c r="F9" s="49">
        <f t="shared" si="0"/>
        <v>0</v>
      </c>
      <c r="I9" s="14"/>
    </row>
    <row r="10" spans="1:9" s="13" customFormat="1" ht="24.9" x14ac:dyDescent="0.3">
      <c r="A10" s="9" t="s">
        <v>179</v>
      </c>
      <c r="B10" s="2" t="s">
        <v>99</v>
      </c>
      <c r="C10" s="40" t="s">
        <v>1</v>
      </c>
      <c r="D10" s="72">
        <v>50</v>
      </c>
      <c r="E10" s="49"/>
      <c r="F10" s="49">
        <f t="shared" si="0"/>
        <v>0</v>
      </c>
      <c r="I10" s="14"/>
    </row>
    <row r="11" spans="1:9" s="13" customFormat="1" ht="24.9" x14ac:dyDescent="0.3">
      <c r="A11" s="9" t="s">
        <v>193</v>
      </c>
      <c r="B11" s="2" t="s">
        <v>207</v>
      </c>
      <c r="C11" s="40" t="s">
        <v>6</v>
      </c>
      <c r="D11" s="72">
        <v>6</v>
      </c>
      <c r="E11" s="49"/>
      <c r="F11" s="49">
        <f t="shared" si="0"/>
        <v>0</v>
      </c>
      <c r="I11" s="14"/>
    </row>
    <row r="12" spans="1:9" s="13" customFormat="1" ht="37.299999999999997" x14ac:dyDescent="0.3">
      <c r="A12" s="9" t="s">
        <v>194</v>
      </c>
      <c r="B12" s="2" t="s">
        <v>162</v>
      </c>
      <c r="C12" s="40" t="s">
        <v>163</v>
      </c>
      <c r="D12" s="72">
        <v>1</v>
      </c>
      <c r="E12" s="49"/>
      <c r="F12" s="49">
        <f t="shared" si="0"/>
        <v>0</v>
      </c>
      <c r="I12" s="14"/>
    </row>
    <row r="13" spans="1:9" s="13" customFormat="1" ht="74.599999999999994" x14ac:dyDescent="0.3">
      <c r="A13" s="9" t="s">
        <v>206</v>
      </c>
      <c r="B13" s="2" t="s">
        <v>164</v>
      </c>
      <c r="C13" s="40" t="s">
        <v>163</v>
      </c>
      <c r="D13" s="72">
        <v>1</v>
      </c>
      <c r="E13" s="49"/>
      <c r="F13" s="49">
        <f t="shared" si="0"/>
        <v>0</v>
      </c>
      <c r="I13" s="14"/>
    </row>
    <row r="14" spans="1:9" s="20" customFormat="1" x14ac:dyDescent="0.3">
      <c r="A14" s="18" t="s">
        <v>118</v>
      </c>
      <c r="B14" s="18" t="s">
        <v>12</v>
      </c>
      <c r="C14" s="19"/>
      <c r="D14" s="73"/>
      <c r="E14" s="43"/>
      <c r="F14" s="43">
        <f>SUM(F5:F13)</f>
        <v>0</v>
      </c>
      <c r="H14" s="29"/>
      <c r="I14" s="14"/>
    </row>
    <row r="15" spans="1:9" x14ac:dyDescent="0.3">
      <c r="A15" s="10"/>
      <c r="B15" s="10"/>
      <c r="C15" s="11"/>
      <c r="D15" s="68"/>
      <c r="E15" s="51"/>
      <c r="F15" s="51"/>
      <c r="H15" s="23"/>
    </row>
    <row r="16" spans="1:9" x14ac:dyDescent="0.3">
      <c r="A16" s="6"/>
      <c r="B16" s="6"/>
      <c r="C16" s="8"/>
      <c r="D16" s="39"/>
      <c r="E16" s="45"/>
      <c r="F16" s="45"/>
      <c r="H16" s="8"/>
    </row>
    <row r="17" spans="1:8" x14ac:dyDescent="0.3">
      <c r="A17" s="6"/>
      <c r="B17" s="6"/>
      <c r="C17" s="8"/>
      <c r="D17" s="39"/>
      <c r="E17" s="45"/>
      <c r="F17" s="45"/>
      <c r="H17" s="8"/>
    </row>
    <row r="18" spans="1:8" x14ac:dyDescent="0.3">
      <c r="A18" s="6" t="s">
        <v>119</v>
      </c>
      <c r="B18" s="6" t="s">
        <v>4</v>
      </c>
      <c r="C18" s="8"/>
      <c r="D18" s="39"/>
      <c r="E18" s="45"/>
      <c r="F18" s="45"/>
      <c r="H18" s="8"/>
    </row>
    <row r="19" spans="1:8" x14ac:dyDescent="0.3">
      <c r="A19" s="6"/>
      <c r="B19" s="6"/>
      <c r="C19" s="8"/>
      <c r="D19" s="39"/>
      <c r="E19" s="45"/>
      <c r="F19" s="45"/>
      <c r="H19" s="8"/>
    </row>
    <row r="20" spans="1:8" x14ac:dyDescent="0.3">
      <c r="A20" s="6" t="s">
        <v>122</v>
      </c>
      <c r="B20" s="6" t="s">
        <v>5</v>
      </c>
      <c r="C20" s="8"/>
      <c r="D20" s="39"/>
      <c r="E20" s="45"/>
      <c r="F20" s="45"/>
      <c r="H20" s="8"/>
    </row>
    <row r="21" spans="1:8" ht="37.299999999999997" x14ac:dyDescent="0.3">
      <c r="A21" s="9" t="s">
        <v>123</v>
      </c>
      <c r="B21" s="2" t="s">
        <v>50</v>
      </c>
      <c r="C21" s="40" t="s">
        <v>1</v>
      </c>
      <c r="D21" s="72">
        <v>4700</v>
      </c>
      <c r="E21" s="49"/>
      <c r="F21" s="49">
        <f>D21*E21</f>
        <v>0</v>
      </c>
      <c r="H21" s="8"/>
    </row>
    <row r="22" spans="1:8" ht="49.75" x14ac:dyDescent="0.3">
      <c r="A22" s="9" t="s">
        <v>124</v>
      </c>
      <c r="B22" s="2" t="s">
        <v>58</v>
      </c>
      <c r="C22" s="40" t="s">
        <v>2</v>
      </c>
      <c r="D22" s="72">
        <v>870</v>
      </c>
      <c r="E22" s="49"/>
      <c r="F22" s="49">
        <f>D22*E22</f>
        <v>0</v>
      </c>
      <c r="H22" s="8"/>
    </row>
    <row r="23" spans="1:8" ht="37.299999999999997" x14ac:dyDescent="0.3">
      <c r="A23" s="9" t="s">
        <v>125</v>
      </c>
      <c r="B23" s="2" t="s">
        <v>165</v>
      </c>
      <c r="C23" s="40" t="s">
        <v>2</v>
      </c>
      <c r="D23" s="72">
        <v>2320</v>
      </c>
      <c r="E23" s="49"/>
      <c r="F23" s="49">
        <f>D23*E23</f>
        <v>0</v>
      </c>
      <c r="H23" s="8"/>
    </row>
    <row r="24" spans="1:8" ht="24.9" x14ac:dyDescent="0.3">
      <c r="A24" s="9" t="s">
        <v>149</v>
      </c>
      <c r="B24" s="2" t="s">
        <v>45</v>
      </c>
      <c r="C24" s="40" t="s">
        <v>1</v>
      </c>
      <c r="D24" s="72">
        <v>5800</v>
      </c>
      <c r="E24" s="49"/>
      <c r="F24" s="49">
        <f>D24*E24</f>
        <v>0</v>
      </c>
      <c r="H24" s="8"/>
    </row>
    <row r="25" spans="1:8" ht="24.9" x14ac:dyDescent="0.3">
      <c r="A25" s="9" t="s">
        <v>150</v>
      </c>
      <c r="B25" s="2" t="s">
        <v>25</v>
      </c>
      <c r="C25" s="40" t="s">
        <v>2</v>
      </c>
      <c r="D25" s="72">
        <v>35</v>
      </c>
      <c r="E25" s="49"/>
      <c r="F25" s="49">
        <f>D25*E25</f>
        <v>0</v>
      </c>
      <c r="H25" s="8"/>
    </row>
    <row r="26" spans="1:8" x14ac:dyDescent="0.3">
      <c r="A26" s="9"/>
      <c r="B26" s="2"/>
      <c r="C26" s="40"/>
      <c r="D26" s="72"/>
      <c r="E26" s="49"/>
      <c r="F26" s="49"/>
      <c r="H26" s="8"/>
    </row>
    <row r="27" spans="1:8" x14ac:dyDescent="0.3">
      <c r="A27" s="6" t="s">
        <v>126</v>
      </c>
      <c r="B27" s="6" t="s">
        <v>7</v>
      </c>
      <c r="C27" s="40"/>
      <c r="D27" s="72"/>
      <c r="E27" s="49"/>
      <c r="F27" s="49"/>
      <c r="H27" s="8"/>
    </row>
    <row r="28" spans="1:8" ht="37.299999999999997" x14ac:dyDescent="0.3">
      <c r="A28" s="9" t="s">
        <v>127</v>
      </c>
      <c r="B28" s="1" t="s">
        <v>24</v>
      </c>
      <c r="C28" s="40" t="s">
        <v>1</v>
      </c>
      <c r="D28" s="72">
        <v>2850</v>
      </c>
      <c r="E28" s="49"/>
      <c r="F28" s="49">
        <f>D28*E28</f>
        <v>0</v>
      </c>
      <c r="H28" s="8"/>
    </row>
    <row r="29" spans="1:8" x14ac:dyDescent="0.3">
      <c r="A29" s="6"/>
      <c r="B29" s="6"/>
      <c r="C29" s="40"/>
      <c r="D29" s="72"/>
      <c r="E29" s="49"/>
      <c r="F29" s="49"/>
      <c r="H29" s="8"/>
    </row>
    <row r="30" spans="1:8" x14ac:dyDescent="0.3">
      <c r="A30" s="6" t="s">
        <v>128</v>
      </c>
      <c r="B30" s="6" t="s">
        <v>9</v>
      </c>
      <c r="C30" s="40"/>
      <c r="D30" s="72"/>
      <c r="E30" s="49"/>
      <c r="F30" s="49"/>
      <c r="H30" s="8"/>
    </row>
    <row r="31" spans="1:8" ht="37.299999999999997" x14ac:dyDescent="0.3">
      <c r="A31" s="9" t="s">
        <v>129</v>
      </c>
      <c r="B31" s="1" t="s">
        <v>40</v>
      </c>
      <c r="C31" s="40" t="s">
        <v>2</v>
      </c>
      <c r="D31" s="72">
        <v>245</v>
      </c>
      <c r="E31" s="49"/>
      <c r="F31" s="49">
        <f>D31*E31</f>
        <v>0</v>
      </c>
      <c r="H31" s="8"/>
    </row>
    <row r="32" spans="1:8" ht="24.9" x14ac:dyDescent="0.3">
      <c r="A32" s="9" t="s">
        <v>130</v>
      </c>
      <c r="B32" s="1" t="s">
        <v>39</v>
      </c>
      <c r="C32" s="41" t="s">
        <v>2</v>
      </c>
      <c r="D32" s="74">
        <v>490</v>
      </c>
      <c r="E32" s="50"/>
      <c r="F32" s="50">
        <f>D32*E32</f>
        <v>0</v>
      </c>
      <c r="H32" s="23"/>
    </row>
    <row r="33" spans="1:9" ht="24.9" x14ac:dyDescent="0.3">
      <c r="A33" s="9" t="s">
        <v>131</v>
      </c>
      <c r="B33" s="1" t="s">
        <v>41</v>
      </c>
      <c r="C33" s="41" t="s">
        <v>1</v>
      </c>
      <c r="D33" s="74">
        <v>2450</v>
      </c>
      <c r="E33" s="50"/>
      <c r="F33" s="50">
        <f>D33*E33</f>
        <v>0</v>
      </c>
      <c r="H33" s="23"/>
    </row>
    <row r="34" spans="1:9" ht="49.75" x14ac:dyDescent="0.3">
      <c r="A34" s="9" t="s">
        <v>151</v>
      </c>
      <c r="B34" s="1" t="s">
        <v>42</v>
      </c>
      <c r="C34" s="40" t="s">
        <v>1</v>
      </c>
      <c r="D34" s="72">
        <v>7150</v>
      </c>
      <c r="E34" s="49"/>
      <c r="F34" s="49">
        <f>D34*E34</f>
        <v>0</v>
      </c>
      <c r="H34" s="23"/>
    </row>
    <row r="35" spans="1:9" x14ac:dyDescent="0.3">
      <c r="A35" s="18" t="s">
        <v>119</v>
      </c>
      <c r="B35" s="18" t="s">
        <v>22</v>
      </c>
      <c r="C35" s="19"/>
      <c r="D35" s="73"/>
      <c r="E35" s="43"/>
      <c r="F35" s="43">
        <f>SUM(F21:F34)</f>
        <v>0</v>
      </c>
      <c r="H35" s="8"/>
    </row>
    <row r="36" spans="1:9" x14ac:dyDescent="0.3">
      <c r="A36" s="6"/>
      <c r="B36" s="6"/>
      <c r="C36" s="8"/>
      <c r="D36" s="39"/>
      <c r="E36" s="45"/>
      <c r="F36" s="45"/>
      <c r="H36" s="8"/>
    </row>
    <row r="37" spans="1:9" x14ac:dyDescent="0.3">
      <c r="A37" s="6"/>
      <c r="B37" s="6"/>
      <c r="C37" s="8"/>
      <c r="D37" s="39"/>
      <c r="E37" s="45"/>
      <c r="F37" s="45"/>
      <c r="H37" s="8"/>
    </row>
    <row r="38" spans="1:9" x14ac:dyDescent="0.3">
      <c r="A38" s="6"/>
      <c r="B38" s="6"/>
      <c r="C38" s="8"/>
      <c r="D38" s="39"/>
      <c r="E38" s="45"/>
      <c r="F38" s="45"/>
      <c r="H38" s="8"/>
    </row>
    <row r="39" spans="1:9" x14ac:dyDescent="0.3">
      <c r="A39" s="6" t="s">
        <v>120</v>
      </c>
      <c r="B39" s="6" t="s">
        <v>15</v>
      </c>
      <c r="C39" s="8"/>
      <c r="D39" s="39"/>
      <c r="E39" s="45"/>
      <c r="F39" s="45"/>
      <c r="H39" s="8"/>
    </row>
    <row r="40" spans="1:9" x14ac:dyDescent="0.3">
      <c r="A40" s="9"/>
      <c r="B40" s="1"/>
      <c r="C40" s="8"/>
      <c r="D40" s="39"/>
      <c r="E40" s="45"/>
      <c r="F40" s="45"/>
      <c r="H40" s="8"/>
    </row>
    <row r="41" spans="1:9" x14ac:dyDescent="0.3">
      <c r="A41" s="6" t="s">
        <v>132</v>
      </c>
      <c r="B41" s="12" t="s">
        <v>8</v>
      </c>
      <c r="C41" s="8"/>
      <c r="D41" s="39"/>
      <c r="E41" s="45"/>
      <c r="F41" s="45"/>
      <c r="H41" s="8"/>
    </row>
    <row r="42" spans="1:9" s="13" customFormat="1" ht="49.75" x14ac:dyDescent="0.3">
      <c r="A42" s="9" t="s">
        <v>133</v>
      </c>
      <c r="B42" s="1" t="s">
        <v>167</v>
      </c>
      <c r="C42" s="40" t="s">
        <v>1</v>
      </c>
      <c r="D42" s="72">
        <v>2250</v>
      </c>
      <c r="E42" s="49"/>
      <c r="F42" s="49">
        <f>D42*E42</f>
        <v>0</v>
      </c>
      <c r="I42" s="14"/>
    </row>
    <row r="43" spans="1:9" s="13" customFormat="1" ht="49.75" x14ac:dyDescent="0.3">
      <c r="A43" s="9" t="s">
        <v>134</v>
      </c>
      <c r="B43" s="1" t="s">
        <v>166</v>
      </c>
      <c r="C43" s="40" t="s">
        <v>1</v>
      </c>
      <c r="D43" s="72">
        <v>1370</v>
      </c>
      <c r="E43" s="49"/>
      <c r="F43" s="49">
        <f>D43*E43</f>
        <v>0</v>
      </c>
      <c r="I43" s="14"/>
    </row>
    <row r="44" spans="1:9" s="13" customFormat="1" ht="62.15" x14ac:dyDescent="0.3">
      <c r="A44" s="9" t="s">
        <v>33</v>
      </c>
      <c r="B44" s="1" t="s">
        <v>26</v>
      </c>
      <c r="C44" s="40" t="s">
        <v>1</v>
      </c>
      <c r="D44" s="72">
        <v>1610</v>
      </c>
      <c r="E44" s="49"/>
      <c r="F44" s="49">
        <f>E44*D44</f>
        <v>0</v>
      </c>
      <c r="I44" s="14"/>
    </row>
    <row r="45" spans="1:9" s="13" customFormat="1" ht="49.75" x14ac:dyDescent="0.3">
      <c r="A45" s="9" t="s">
        <v>152</v>
      </c>
      <c r="B45" s="1" t="s">
        <v>54</v>
      </c>
      <c r="C45" s="40" t="s">
        <v>2</v>
      </c>
      <c r="D45" s="72">
        <v>223</v>
      </c>
      <c r="E45" s="49"/>
      <c r="F45" s="49">
        <f>E45*D45</f>
        <v>0</v>
      </c>
      <c r="I45" s="14"/>
    </row>
    <row r="46" spans="1:9" s="20" customFormat="1" ht="37.299999999999997" x14ac:dyDescent="0.3">
      <c r="A46" s="9" t="s">
        <v>153</v>
      </c>
      <c r="B46" s="1" t="s">
        <v>55</v>
      </c>
      <c r="C46" s="40" t="s">
        <v>1</v>
      </c>
      <c r="D46" s="72">
        <v>2850</v>
      </c>
      <c r="E46" s="49"/>
      <c r="F46" s="49">
        <f>E46*D46</f>
        <v>0</v>
      </c>
      <c r="H46" s="29"/>
      <c r="I46" s="14"/>
    </row>
    <row r="47" spans="1:9" x14ac:dyDescent="0.3">
      <c r="A47" s="7"/>
      <c r="B47" s="1"/>
      <c r="C47" s="41"/>
      <c r="D47" s="74"/>
      <c r="E47" s="50"/>
      <c r="F47" s="50"/>
      <c r="H47" s="23"/>
    </row>
    <row r="48" spans="1:9" x14ac:dyDescent="0.3">
      <c r="A48" s="6" t="s">
        <v>135</v>
      </c>
      <c r="B48" s="12" t="s">
        <v>59</v>
      </c>
      <c r="C48" s="8"/>
      <c r="D48" s="39"/>
      <c r="E48" s="45"/>
      <c r="F48" s="45"/>
      <c r="H48" s="23"/>
    </row>
    <row r="49" spans="1:8" ht="37.299999999999997" x14ac:dyDescent="0.3">
      <c r="A49" s="9" t="s">
        <v>60</v>
      </c>
      <c r="B49" s="3" t="s">
        <v>61</v>
      </c>
      <c r="C49" s="8" t="s">
        <v>1</v>
      </c>
      <c r="D49" s="39">
        <v>220</v>
      </c>
      <c r="E49" s="45"/>
      <c r="F49" s="45">
        <f>E49*D49</f>
        <v>0</v>
      </c>
      <c r="H49" s="8"/>
    </row>
    <row r="50" spans="1:8" x14ac:dyDescent="0.3">
      <c r="A50" s="9"/>
      <c r="B50" s="3"/>
      <c r="C50" s="8"/>
      <c r="D50" s="39"/>
      <c r="E50" s="45"/>
      <c r="F50" s="45"/>
      <c r="H50" s="8"/>
    </row>
    <row r="51" spans="1:8" x14ac:dyDescent="0.3">
      <c r="A51" s="6" t="s">
        <v>62</v>
      </c>
      <c r="B51" s="12" t="s">
        <v>63</v>
      </c>
      <c r="C51" s="8"/>
      <c r="D51" s="39"/>
      <c r="E51" s="45"/>
      <c r="F51" s="45"/>
      <c r="H51" s="8"/>
    </row>
    <row r="52" spans="1:8" ht="37.299999999999997" x14ac:dyDescent="0.3">
      <c r="A52" s="9" t="s">
        <v>64</v>
      </c>
      <c r="B52" s="3" t="s">
        <v>66</v>
      </c>
      <c r="C52" s="8" t="s">
        <v>1</v>
      </c>
      <c r="D52" s="39">
        <v>220</v>
      </c>
      <c r="E52" s="45"/>
      <c r="F52" s="45">
        <f>D52*E52</f>
        <v>0</v>
      </c>
      <c r="H52" s="8"/>
    </row>
    <row r="53" spans="1:8" ht="37.299999999999997" x14ac:dyDescent="0.3">
      <c r="A53" s="9" t="s">
        <v>65</v>
      </c>
      <c r="B53" s="3" t="s">
        <v>67</v>
      </c>
      <c r="C53" s="8" t="s">
        <v>1</v>
      </c>
      <c r="D53" s="39">
        <v>196</v>
      </c>
      <c r="E53" s="45"/>
      <c r="F53" s="45">
        <f>D53*E53</f>
        <v>0</v>
      </c>
      <c r="H53" s="8"/>
    </row>
    <row r="54" spans="1:8" ht="62.15" x14ac:dyDescent="0.3">
      <c r="A54" s="9" t="s">
        <v>177</v>
      </c>
      <c r="B54" s="1" t="s">
        <v>168</v>
      </c>
      <c r="C54" s="40" t="s">
        <v>1</v>
      </c>
      <c r="D54" s="72">
        <v>145</v>
      </c>
      <c r="E54" s="49"/>
      <c r="F54" s="49">
        <f>E54*D54</f>
        <v>0</v>
      </c>
      <c r="H54" s="23"/>
    </row>
    <row r="55" spans="1:8" x14ac:dyDescent="0.3">
      <c r="A55" s="18" t="s">
        <v>120</v>
      </c>
      <c r="B55" s="18" t="s">
        <v>11</v>
      </c>
      <c r="C55" s="19"/>
      <c r="D55" s="73"/>
      <c r="E55" s="43"/>
      <c r="F55" s="43">
        <f>SUM(F42:F54)</f>
        <v>0</v>
      </c>
      <c r="H55" s="23"/>
    </row>
    <row r="56" spans="1:8" x14ac:dyDescent="0.3">
      <c r="A56" s="10"/>
      <c r="B56" s="10"/>
      <c r="C56" s="11"/>
      <c r="D56" s="68"/>
      <c r="E56" s="51"/>
      <c r="F56" s="51"/>
      <c r="H56" s="23"/>
    </row>
    <row r="57" spans="1:8" x14ac:dyDescent="0.3">
      <c r="A57" s="10"/>
      <c r="B57" s="10"/>
      <c r="C57" s="11"/>
      <c r="D57" s="68"/>
      <c r="E57" s="51"/>
      <c r="F57" s="51"/>
      <c r="H57" s="8"/>
    </row>
    <row r="58" spans="1:8" x14ac:dyDescent="0.3">
      <c r="A58" s="6" t="s">
        <v>136</v>
      </c>
      <c r="B58" s="12" t="s">
        <v>31</v>
      </c>
      <c r="C58" s="8"/>
      <c r="D58" s="39"/>
      <c r="E58" s="45"/>
      <c r="F58" s="45"/>
      <c r="H58" s="8"/>
    </row>
    <row r="59" spans="1:8" ht="87" x14ac:dyDescent="0.3">
      <c r="A59" s="7" t="s">
        <v>56</v>
      </c>
      <c r="B59" s="1" t="s">
        <v>51</v>
      </c>
      <c r="C59" s="41" t="s">
        <v>3</v>
      </c>
      <c r="D59" s="74">
        <v>258</v>
      </c>
      <c r="E59" s="50"/>
      <c r="F59" s="50">
        <f>D59*E59</f>
        <v>0</v>
      </c>
      <c r="H59" s="23"/>
    </row>
    <row r="60" spans="1:8" ht="74.599999999999994" x14ac:dyDescent="0.3">
      <c r="A60" s="7" t="s">
        <v>154</v>
      </c>
      <c r="B60" s="1" t="s">
        <v>68</v>
      </c>
      <c r="C60" s="40" t="s">
        <v>3</v>
      </c>
      <c r="D60" s="127">
        <v>203</v>
      </c>
      <c r="E60" s="125"/>
      <c r="F60" s="125">
        <f>D60*E60</f>
        <v>0</v>
      </c>
      <c r="H60" s="8"/>
    </row>
    <row r="61" spans="1:8" ht="62.15" x14ac:dyDescent="0.3">
      <c r="A61" s="7" t="s">
        <v>155</v>
      </c>
      <c r="B61" s="1" t="s">
        <v>69</v>
      </c>
      <c r="C61" s="40" t="s">
        <v>3</v>
      </c>
      <c r="D61" s="127">
        <v>420</v>
      </c>
      <c r="E61" s="125"/>
      <c r="F61" s="125">
        <f>D61*E61</f>
        <v>0</v>
      </c>
      <c r="H61" s="8"/>
    </row>
    <row r="62" spans="1:8" ht="62.15" x14ac:dyDescent="0.3">
      <c r="A62" s="7" t="s">
        <v>156</v>
      </c>
      <c r="B62" s="1" t="s">
        <v>70</v>
      </c>
      <c r="C62" s="40" t="s">
        <v>3</v>
      </c>
      <c r="D62" s="127">
        <v>40</v>
      </c>
      <c r="E62" s="125"/>
      <c r="F62" s="125">
        <f>D62*E62</f>
        <v>0</v>
      </c>
      <c r="H62" s="8"/>
    </row>
    <row r="63" spans="1:8" ht="62.15" x14ac:dyDescent="0.3">
      <c r="A63" s="7" t="s">
        <v>157</v>
      </c>
      <c r="B63" s="1" t="s">
        <v>71</v>
      </c>
      <c r="C63" s="40" t="s">
        <v>3</v>
      </c>
      <c r="D63" s="127">
        <v>353</v>
      </c>
      <c r="E63" s="125"/>
      <c r="F63" s="125">
        <f>D63*E63</f>
        <v>0</v>
      </c>
      <c r="H63" s="8"/>
    </row>
    <row r="64" spans="1:8" x14ac:dyDescent="0.3">
      <c r="A64" s="18" t="s">
        <v>136</v>
      </c>
      <c r="B64" s="30" t="s">
        <v>32</v>
      </c>
      <c r="C64" s="29"/>
      <c r="D64" s="75"/>
      <c r="E64" s="52"/>
      <c r="F64" s="43">
        <f>SUM(F59:F63)</f>
        <v>0</v>
      </c>
      <c r="H64" s="23"/>
    </row>
    <row r="65" spans="1:9" x14ac:dyDescent="0.3">
      <c r="A65" s="10"/>
      <c r="B65" s="12"/>
      <c r="C65" s="23"/>
      <c r="D65" s="69"/>
      <c r="E65" s="46"/>
      <c r="F65" s="51"/>
      <c r="H65" s="23"/>
    </row>
    <row r="66" spans="1:9" s="93" customFormat="1" x14ac:dyDescent="0.3">
      <c r="A66" s="90" t="s">
        <v>72</v>
      </c>
      <c r="B66" s="91" t="s">
        <v>73</v>
      </c>
      <c r="C66" s="92"/>
      <c r="D66" s="128"/>
      <c r="E66" s="126"/>
      <c r="F66" s="126"/>
      <c r="I66" s="14"/>
    </row>
    <row r="67" spans="1:9" ht="49.75" x14ac:dyDescent="0.3">
      <c r="A67" s="9" t="s">
        <v>74</v>
      </c>
      <c r="B67" s="1" t="s">
        <v>75</v>
      </c>
      <c r="C67" s="40" t="s">
        <v>6</v>
      </c>
      <c r="D67" s="72">
        <v>6</v>
      </c>
      <c r="E67" s="49"/>
      <c r="F67" s="49">
        <f>D67*E67</f>
        <v>0</v>
      </c>
      <c r="H67" s="8"/>
    </row>
    <row r="68" spans="1:9" s="20" customFormat="1" x14ac:dyDescent="0.3">
      <c r="A68" s="18" t="s">
        <v>72</v>
      </c>
      <c r="B68" s="30" t="s">
        <v>76</v>
      </c>
      <c r="C68" s="29"/>
      <c r="D68" s="29"/>
      <c r="E68" s="52"/>
      <c r="F68" s="43">
        <f>SUM(F67)</f>
        <v>0</v>
      </c>
      <c r="H68" s="29"/>
      <c r="I68" s="14"/>
    </row>
    <row r="69" spans="1:9" x14ac:dyDescent="0.3">
      <c r="A69" s="10"/>
      <c r="B69" s="12"/>
      <c r="C69" s="23"/>
      <c r="D69" s="69"/>
      <c r="E69" s="46"/>
      <c r="F69" s="51"/>
    </row>
    <row r="70" spans="1:9" x14ac:dyDescent="0.3">
      <c r="A70" s="10"/>
      <c r="B70" s="12"/>
      <c r="C70" s="23"/>
      <c r="D70" s="69"/>
      <c r="E70" s="46"/>
      <c r="F70" s="51"/>
    </row>
    <row r="71" spans="1:9" x14ac:dyDescent="0.3">
      <c r="A71" s="24" t="s">
        <v>137</v>
      </c>
      <c r="B71" s="25" t="s">
        <v>46</v>
      </c>
      <c r="C71" s="26"/>
      <c r="D71" s="76"/>
      <c r="E71" s="53"/>
      <c r="F71" s="53"/>
    </row>
    <row r="72" spans="1:9" ht="77.25" customHeight="1" x14ac:dyDescent="0.3">
      <c r="A72" s="24"/>
      <c r="B72" s="136" t="s">
        <v>78</v>
      </c>
      <c r="C72" s="136"/>
      <c r="D72" s="136"/>
      <c r="E72" s="136"/>
      <c r="F72" s="136"/>
    </row>
    <row r="73" spans="1:9" ht="90" customHeight="1" x14ac:dyDescent="0.3">
      <c r="A73" s="24"/>
      <c r="B73" s="136" t="s">
        <v>79</v>
      </c>
      <c r="C73" s="136"/>
      <c r="D73" s="136"/>
      <c r="E73" s="136"/>
      <c r="F73" s="136"/>
    </row>
    <row r="74" spans="1:9" ht="94.5" customHeight="1" x14ac:dyDescent="0.3">
      <c r="A74" s="24"/>
      <c r="B74" s="136" t="s">
        <v>80</v>
      </c>
      <c r="C74" s="136"/>
      <c r="D74" s="136"/>
      <c r="E74" s="136"/>
      <c r="F74" s="136"/>
    </row>
    <row r="75" spans="1:9" ht="153" customHeight="1" x14ac:dyDescent="0.3">
      <c r="A75" s="24"/>
      <c r="B75" s="136" t="s">
        <v>81</v>
      </c>
      <c r="C75" s="136"/>
      <c r="D75" s="136"/>
      <c r="E75" s="136"/>
      <c r="F75" s="136"/>
    </row>
    <row r="76" spans="1:9" ht="24.75" customHeight="1" x14ac:dyDescent="0.3">
      <c r="A76" s="24"/>
      <c r="B76" s="136" t="s">
        <v>82</v>
      </c>
      <c r="C76" s="136"/>
      <c r="D76" s="136"/>
      <c r="E76" s="136"/>
      <c r="F76" s="136"/>
    </row>
    <row r="77" spans="1:9" ht="162" customHeight="1" x14ac:dyDescent="0.3">
      <c r="A77" s="24"/>
      <c r="B77" s="136" t="s">
        <v>83</v>
      </c>
      <c r="C77" s="136"/>
      <c r="D77" s="136"/>
      <c r="E77" s="136"/>
      <c r="F77" s="136"/>
    </row>
    <row r="78" spans="1:9" ht="237" customHeight="1" x14ac:dyDescent="0.3">
      <c r="A78" s="24"/>
      <c r="B78" s="136" t="s">
        <v>84</v>
      </c>
      <c r="C78" s="136"/>
      <c r="D78" s="136"/>
      <c r="E78" s="136"/>
      <c r="F78" s="136"/>
    </row>
    <row r="79" spans="1:9" x14ac:dyDescent="0.3">
      <c r="A79" s="24"/>
      <c r="B79" s="102"/>
      <c r="C79" s="102"/>
      <c r="D79" s="102"/>
      <c r="E79" s="102"/>
      <c r="F79" s="102"/>
    </row>
    <row r="80" spans="1:9" x14ac:dyDescent="0.3">
      <c r="A80" s="7" t="s">
        <v>138</v>
      </c>
      <c r="B80" s="62" t="s">
        <v>85</v>
      </c>
      <c r="C80" s="94"/>
      <c r="D80" s="78"/>
      <c r="E80" s="65"/>
      <c r="F80" s="65"/>
    </row>
    <row r="81" spans="1:6" ht="49.75" x14ac:dyDescent="0.3">
      <c r="A81" s="7"/>
      <c r="B81" s="63" t="s">
        <v>86</v>
      </c>
      <c r="C81" s="95"/>
      <c r="D81" s="14"/>
      <c r="E81" s="14"/>
      <c r="F81" s="14"/>
    </row>
    <row r="82" spans="1:6" ht="49.75" x14ac:dyDescent="0.3">
      <c r="A82" s="7"/>
      <c r="B82" s="63" t="s">
        <v>87</v>
      </c>
      <c r="C82" s="94"/>
      <c r="D82" s="78"/>
      <c r="E82" s="96"/>
      <c r="F82" s="96"/>
    </row>
    <row r="83" spans="1:6" ht="87" x14ac:dyDescent="0.3">
      <c r="A83" s="7"/>
      <c r="B83" s="63" t="s">
        <v>88</v>
      </c>
      <c r="C83" s="94"/>
      <c r="D83" s="78"/>
      <c r="E83" s="96"/>
      <c r="F83" s="96"/>
    </row>
    <row r="84" spans="1:6" ht="324.75" customHeight="1" x14ac:dyDescent="0.3">
      <c r="A84" s="7"/>
      <c r="B84" s="63" t="s">
        <v>89</v>
      </c>
      <c r="C84" s="94"/>
      <c r="D84" s="78"/>
      <c r="E84" s="96"/>
      <c r="F84" s="96"/>
    </row>
    <row r="85" spans="1:6" ht="74.599999999999994" x14ac:dyDescent="0.3">
      <c r="A85" s="7"/>
      <c r="B85" s="63" t="s">
        <v>90</v>
      </c>
      <c r="C85" s="94" t="s">
        <v>23</v>
      </c>
      <c r="D85" s="78">
        <v>1</v>
      </c>
      <c r="E85" s="65"/>
      <c r="F85" s="65">
        <f>E85*D85</f>
        <v>0</v>
      </c>
    </row>
    <row r="86" spans="1:6" x14ac:dyDescent="0.3">
      <c r="A86" s="7"/>
      <c r="B86" s="63"/>
      <c r="C86" s="94"/>
      <c r="D86" s="78"/>
      <c r="E86" s="65"/>
      <c r="F86" s="65"/>
    </row>
    <row r="87" spans="1:6" ht="37.299999999999997" x14ac:dyDescent="0.3">
      <c r="A87" s="7" t="s">
        <v>158</v>
      </c>
      <c r="B87" s="37" t="s">
        <v>91</v>
      </c>
      <c r="C87" s="95"/>
    </row>
    <row r="88" spans="1:6" ht="99.45" x14ac:dyDescent="0.3">
      <c r="A88" s="7"/>
      <c r="B88" s="37" t="s">
        <v>92</v>
      </c>
      <c r="C88" s="97"/>
      <c r="D88" s="79"/>
      <c r="E88" s="129"/>
      <c r="F88" s="129"/>
    </row>
    <row r="89" spans="1:6" ht="298.3" x14ac:dyDescent="0.3">
      <c r="A89" s="7"/>
      <c r="B89" s="37" t="s">
        <v>93</v>
      </c>
      <c r="C89" s="97" t="s">
        <v>23</v>
      </c>
      <c r="D89" s="79">
        <v>1</v>
      </c>
      <c r="E89" s="129"/>
      <c r="F89" s="129">
        <f>E89*D89</f>
        <v>0</v>
      </c>
    </row>
    <row r="90" spans="1:6" ht="24.9" x14ac:dyDescent="0.3">
      <c r="A90" s="7"/>
      <c r="B90" s="37" t="s">
        <v>196</v>
      </c>
      <c r="C90" s="97" t="s">
        <v>23</v>
      </c>
      <c r="D90" s="79">
        <v>1</v>
      </c>
      <c r="E90" s="129"/>
      <c r="F90" s="129">
        <f>E90*D90</f>
        <v>0</v>
      </c>
    </row>
    <row r="91" spans="1:6" ht="24.9" x14ac:dyDescent="0.3">
      <c r="A91" s="7"/>
      <c r="B91" s="37" t="s">
        <v>197</v>
      </c>
      <c r="C91" s="97" t="s">
        <v>23</v>
      </c>
      <c r="D91" s="79">
        <v>1</v>
      </c>
      <c r="E91" s="129"/>
      <c r="F91" s="129">
        <f>E91*D91</f>
        <v>0</v>
      </c>
    </row>
    <row r="92" spans="1:6" ht="24.9" x14ac:dyDescent="0.3">
      <c r="A92" s="7"/>
      <c r="B92" s="37" t="s">
        <v>198</v>
      </c>
      <c r="C92" s="97" t="s">
        <v>23</v>
      </c>
      <c r="D92" s="79">
        <v>1</v>
      </c>
      <c r="E92" s="129"/>
      <c r="F92" s="129">
        <f>E92*D92</f>
        <v>0</v>
      </c>
    </row>
    <row r="93" spans="1:6" x14ac:dyDescent="0.3">
      <c r="A93" s="7"/>
      <c r="B93" s="37"/>
      <c r="C93" s="97"/>
      <c r="D93" s="79"/>
      <c r="E93" s="129"/>
      <c r="F93" s="129"/>
    </row>
    <row r="94" spans="1:6" x14ac:dyDescent="0.3">
      <c r="A94" s="7"/>
      <c r="B94" s="98"/>
      <c r="C94" s="99"/>
      <c r="D94" s="100"/>
      <c r="E94" s="101"/>
      <c r="F94" s="101"/>
    </row>
    <row r="95" spans="1:6" ht="49.75" x14ac:dyDescent="0.3">
      <c r="A95" s="7" t="s">
        <v>159</v>
      </c>
      <c r="B95" s="98" t="s">
        <v>116</v>
      </c>
      <c r="C95" s="95"/>
    </row>
    <row r="96" spans="1:6" ht="136.75" x14ac:dyDescent="0.3">
      <c r="A96" s="7"/>
      <c r="B96" s="98" t="s">
        <v>199</v>
      </c>
      <c r="C96" s="95"/>
    </row>
    <row r="97" spans="1:6" ht="124.3" x14ac:dyDescent="0.3">
      <c r="A97" s="7"/>
      <c r="B97" s="98" t="s">
        <v>200</v>
      </c>
      <c r="C97" s="99" t="s">
        <v>23</v>
      </c>
      <c r="D97" s="100">
        <v>1</v>
      </c>
      <c r="E97" s="101"/>
      <c r="F97" s="101">
        <f>E97*D97</f>
        <v>0</v>
      </c>
    </row>
    <row r="98" spans="1:6" x14ac:dyDescent="0.3">
      <c r="A98" s="7"/>
      <c r="B98" s="98"/>
      <c r="C98" s="99"/>
      <c r="D98" s="100"/>
      <c r="E98" s="101"/>
      <c r="F98" s="101"/>
    </row>
    <row r="99" spans="1:6" ht="37.299999999999997" x14ac:dyDescent="0.3">
      <c r="A99" s="7" t="s">
        <v>160</v>
      </c>
      <c r="B99" s="98" t="s">
        <v>202</v>
      </c>
    </row>
    <row r="100" spans="1:6" ht="149.15" x14ac:dyDescent="0.3">
      <c r="A100" s="7"/>
      <c r="B100" s="98" t="s">
        <v>201</v>
      </c>
      <c r="C100" s="94"/>
      <c r="D100" s="78"/>
      <c r="E100" s="65"/>
      <c r="F100" s="65"/>
    </row>
    <row r="101" spans="1:6" ht="223.75" x14ac:dyDescent="0.3">
      <c r="A101" s="7"/>
      <c r="B101" s="98" t="s">
        <v>213</v>
      </c>
      <c r="C101" s="94" t="s">
        <v>23</v>
      </c>
      <c r="D101" s="78">
        <v>1</v>
      </c>
      <c r="E101" s="65"/>
      <c r="F101" s="65">
        <f>E101*D101</f>
        <v>0</v>
      </c>
    </row>
    <row r="102" spans="1:6" x14ac:dyDescent="0.3">
      <c r="A102" s="7"/>
      <c r="B102" s="98"/>
      <c r="C102" s="94"/>
      <c r="D102" s="78"/>
      <c r="E102" s="65"/>
      <c r="F102" s="65"/>
    </row>
    <row r="103" spans="1:6" x14ac:dyDescent="0.3">
      <c r="A103" s="7" t="s">
        <v>139</v>
      </c>
      <c r="B103" s="36" t="s">
        <v>48</v>
      </c>
      <c r="C103" s="97"/>
      <c r="D103" s="79"/>
      <c r="E103" s="129"/>
      <c r="F103" s="129"/>
    </row>
    <row r="104" spans="1:6" ht="161.6" x14ac:dyDescent="0.3">
      <c r="A104" s="7"/>
      <c r="B104" s="37" t="s">
        <v>203</v>
      </c>
      <c r="C104" s="97" t="s">
        <v>23</v>
      </c>
      <c r="D104" s="79">
        <v>7</v>
      </c>
      <c r="E104" s="129"/>
      <c r="F104" s="129">
        <f>E104*D104</f>
        <v>0</v>
      </c>
    </row>
    <row r="105" spans="1:6" x14ac:dyDescent="0.3">
      <c r="A105" s="7"/>
      <c r="B105" s="37"/>
      <c r="C105" s="97"/>
      <c r="D105" s="79"/>
      <c r="E105" s="129"/>
      <c r="F105" s="129"/>
    </row>
    <row r="106" spans="1:6" x14ac:dyDescent="0.3">
      <c r="A106" s="7" t="s">
        <v>161</v>
      </c>
      <c r="B106" s="62" t="s">
        <v>37</v>
      </c>
      <c r="C106" s="94"/>
      <c r="D106" s="80"/>
      <c r="E106" s="64"/>
      <c r="F106" s="64"/>
    </row>
    <row r="107" spans="1:6" ht="37.299999999999997" x14ac:dyDescent="0.3">
      <c r="A107" s="7"/>
      <c r="B107" s="63" t="s">
        <v>204</v>
      </c>
      <c r="C107" s="94" t="s">
        <v>23</v>
      </c>
      <c r="D107" s="80">
        <v>14</v>
      </c>
      <c r="E107" s="64"/>
      <c r="F107" s="64">
        <f>E107*D107</f>
        <v>0</v>
      </c>
    </row>
    <row r="108" spans="1:6" x14ac:dyDescent="0.3">
      <c r="A108" s="7"/>
      <c r="B108" s="63"/>
      <c r="C108" s="94"/>
      <c r="D108" s="80"/>
      <c r="E108" s="64"/>
      <c r="F108" s="64"/>
    </row>
    <row r="109" spans="1:6" x14ac:dyDescent="0.3">
      <c r="A109" s="7" t="s">
        <v>140</v>
      </c>
      <c r="B109" s="62" t="s">
        <v>96</v>
      </c>
      <c r="C109" s="61"/>
      <c r="D109" s="78"/>
      <c r="E109" s="65"/>
      <c r="F109" s="65"/>
    </row>
    <row r="110" spans="1:6" ht="37.299999999999997" x14ac:dyDescent="0.3">
      <c r="A110" s="7"/>
      <c r="B110" s="63" t="s">
        <v>205</v>
      </c>
      <c r="C110" s="61" t="s">
        <v>23</v>
      </c>
      <c r="D110" s="78">
        <v>3</v>
      </c>
      <c r="E110" s="65"/>
      <c r="F110" s="65">
        <f>E110*D110</f>
        <v>0</v>
      </c>
    </row>
    <row r="111" spans="1:6" x14ac:dyDescent="0.3">
      <c r="A111" s="7"/>
      <c r="B111" s="63"/>
      <c r="C111" s="61"/>
      <c r="D111" s="78"/>
      <c r="E111" s="65"/>
      <c r="F111" s="65"/>
    </row>
    <row r="112" spans="1:6" x14ac:dyDescent="0.3">
      <c r="A112" s="7" t="s">
        <v>141</v>
      </c>
      <c r="B112" s="62" t="s">
        <v>38</v>
      </c>
      <c r="C112" s="61"/>
      <c r="D112" s="78"/>
      <c r="E112" s="65"/>
      <c r="F112" s="65"/>
    </row>
    <row r="113" spans="1:6" ht="37.299999999999997" x14ac:dyDescent="0.3">
      <c r="A113" s="7"/>
      <c r="B113" s="63" t="s">
        <v>77</v>
      </c>
      <c r="C113" s="61" t="s">
        <v>23</v>
      </c>
      <c r="D113" s="78">
        <v>6</v>
      </c>
      <c r="E113" s="65"/>
      <c r="F113" s="65">
        <f>E113*D113</f>
        <v>0</v>
      </c>
    </row>
    <row r="114" spans="1:6" x14ac:dyDescent="0.3">
      <c r="A114" s="7"/>
      <c r="B114" s="63"/>
      <c r="C114" s="61"/>
      <c r="D114" s="78"/>
      <c r="E114" s="65"/>
      <c r="F114" s="65"/>
    </row>
    <row r="115" spans="1:6" x14ac:dyDescent="0.3">
      <c r="A115" s="57" t="s">
        <v>137</v>
      </c>
      <c r="B115" s="58" t="s">
        <v>35</v>
      </c>
      <c r="C115" s="59"/>
      <c r="D115" s="81"/>
      <c r="E115" s="60"/>
      <c r="F115" s="60">
        <f>SUM(F85:F113)</f>
        <v>0</v>
      </c>
    </row>
    <row r="116" spans="1:6" x14ac:dyDescent="0.3">
      <c r="A116" s="7"/>
      <c r="B116" s="63"/>
      <c r="C116" s="61"/>
      <c r="D116" s="78"/>
      <c r="E116" s="65"/>
      <c r="F116" s="65"/>
    </row>
    <row r="117" spans="1:6" x14ac:dyDescent="0.3">
      <c r="A117" s="24" t="s">
        <v>142</v>
      </c>
      <c r="B117" s="135" t="s">
        <v>220</v>
      </c>
      <c r="C117" s="61"/>
      <c r="D117" s="78"/>
      <c r="E117" s="65"/>
      <c r="F117" s="65"/>
    </row>
    <row r="118" spans="1:6" ht="37.299999999999997" x14ac:dyDescent="0.3">
      <c r="A118" s="7"/>
      <c r="B118" s="63" t="s">
        <v>221</v>
      </c>
      <c r="C118" s="61"/>
      <c r="D118" s="78"/>
      <c r="E118" s="65"/>
      <c r="F118" s="65"/>
    </row>
    <row r="119" spans="1:6" ht="24.9" x14ac:dyDescent="0.3">
      <c r="A119" s="7"/>
      <c r="B119" s="63" t="s">
        <v>214</v>
      </c>
      <c r="C119" s="61"/>
      <c r="D119" s="78"/>
      <c r="E119" s="65"/>
      <c r="F119" s="65"/>
    </row>
    <row r="120" spans="1:6" ht="49.75" x14ac:dyDescent="0.3">
      <c r="A120" s="7"/>
      <c r="B120" s="63" t="s">
        <v>230</v>
      </c>
      <c r="C120" s="61"/>
      <c r="D120" s="78"/>
      <c r="E120" s="65"/>
      <c r="F120" s="65"/>
    </row>
    <row r="121" spans="1:6" x14ac:dyDescent="0.3">
      <c r="A121" s="7"/>
      <c r="B121" s="63" t="s">
        <v>222</v>
      </c>
      <c r="C121" s="61"/>
      <c r="D121" s="78"/>
      <c r="E121" s="65"/>
      <c r="F121" s="65"/>
    </row>
    <row r="122" spans="1:6" x14ac:dyDescent="0.3">
      <c r="A122" s="7" t="s">
        <v>223</v>
      </c>
      <c r="B122" s="62" t="s">
        <v>85</v>
      </c>
      <c r="C122" s="94"/>
      <c r="D122" s="78"/>
      <c r="E122" s="65"/>
      <c r="F122" s="65"/>
    </row>
    <row r="123" spans="1:6" ht="37.299999999999997" x14ac:dyDescent="0.3">
      <c r="A123" s="7"/>
      <c r="B123" s="63" t="s">
        <v>215</v>
      </c>
      <c r="C123" s="95"/>
      <c r="D123" s="14"/>
      <c r="E123" s="14"/>
      <c r="F123" s="14"/>
    </row>
    <row r="124" spans="1:6" ht="74.599999999999994" x14ac:dyDescent="0.3">
      <c r="A124" s="7"/>
      <c r="B124" s="63" t="s">
        <v>90</v>
      </c>
      <c r="C124" s="94" t="s">
        <v>163</v>
      </c>
      <c r="D124" s="78">
        <v>1</v>
      </c>
      <c r="E124" s="65"/>
      <c r="F124" s="65">
        <f>E124*D124</f>
        <v>0</v>
      </c>
    </row>
    <row r="125" spans="1:6" x14ac:dyDescent="0.3">
      <c r="A125" s="7"/>
      <c r="B125" s="63"/>
      <c r="C125" s="94"/>
      <c r="D125" s="78"/>
      <c r="E125" s="65"/>
      <c r="F125" s="65"/>
    </row>
    <row r="126" spans="1:6" ht="37.299999999999997" x14ac:dyDescent="0.3">
      <c r="A126" s="7" t="s">
        <v>224</v>
      </c>
      <c r="B126" s="37" t="s">
        <v>216</v>
      </c>
      <c r="C126" s="97" t="s">
        <v>163</v>
      </c>
      <c r="D126" s="79">
        <v>1</v>
      </c>
      <c r="E126" s="129"/>
      <c r="F126" s="129">
        <f>E126*D126</f>
        <v>0</v>
      </c>
    </row>
    <row r="127" spans="1:6" ht="24.9" x14ac:dyDescent="0.3">
      <c r="A127" s="7"/>
      <c r="B127" s="37" t="s">
        <v>217</v>
      </c>
      <c r="C127" s="97" t="s">
        <v>163</v>
      </c>
      <c r="D127" s="79">
        <v>1</v>
      </c>
      <c r="E127" s="129"/>
      <c r="F127" s="129">
        <f>E127*D127</f>
        <v>0</v>
      </c>
    </row>
    <row r="128" spans="1:6" ht="24.9" x14ac:dyDescent="0.3">
      <c r="A128" s="7"/>
      <c r="B128" s="37" t="s">
        <v>218</v>
      </c>
      <c r="C128" s="97" t="s">
        <v>163</v>
      </c>
      <c r="D128" s="79">
        <v>1</v>
      </c>
      <c r="E128" s="129"/>
      <c r="F128" s="129">
        <f>E128*D128</f>
        <v>0</v>
      </c>
    </row>
    <row r="129" spans="1:6" ht="24.9" x14ac:dyDescent="0.3">
      <c r="A129" s="7"/>
      <c r="B129" s="37" t="s">
        <v>219</v>
      </c>
      <c r="C129" s="97" t="s">
        <v>163</v>
      </c>
      <c r="D129" s="79">
        <v>1</v>
      </c>
      <c r="E129" s="129"/>
      <c r="F129" s="129">
        <f>E129*D129</f>
        <v>0</v>
      </c>
    </row>
    <row r="130" spans="1:6" x14ac:dyDescent="0.3">
      <c r="A130" s="7"/>
      <c r="B130" s="37"/>
      <c r="C130" s="97"/>
      <c r="D130" s="79"/>
      <c r="E130" s="129"/>
      <c r="F130" s="129"/>
    </row>
    <row r="131" spans="1:6" ht="37.299999999999997" x14ac:dyDescent="0.3">
      <c r="A131" s="7" t="s">
        <v>225</v>
      </c>
      <c r="B131" s="98" t="s">
        <v>94</v>
      </c>
      <c r="C131" s="99" t="s">
        <v>163</v>
      </c>
      <c r="D131" s="100">
        <v>1</v>
      </c>
      <c r="E131" s="101"/>
      <c r="F131" s="101">
        <f>E131*D131</f>
        <v>0</v>
      </c>
    </row>
    <row r="132" spans="1:6" x14ac:dyDescent="0.3">
      <c r="A132" s="7"/>
      <c r="B132" s="98"/>
      <c r="C132" s="99"/>
      <c r="D132" s="100"/>
      <c r="E132" s="101"/>
      <c r="F132" s="101"/>
    </row>
    <row r="133" spans="1:6" ht="49.75" x14ac:dyDescent="0.3">
      <c r="A133" s="7" t="s">
        <v>226</v>
      </c>
      <c r="B133" s="63" t="s">
        <v>95</v>
      </c>
      <c r="C133" s="99" t="s">
        <v>163</v>
      </c>
      <c r="D133" s="78">
        <v>1</v>
      </c>
      <c r="E133" s="65"/>
      <c r="F133" s="65">
        <f>E133*D133</f>
        <v>0</v>
      </c>
    </row>
    <row r="134" spans="1:6" x14ac:dyDescent="0.3">
      <c r="A134" s="7"/>
      <c r="B134" s="63"/>
      <c r="C134" s="61"/>
      <c r="D134" s="78"/>
      <c r="E134" s="65"/>
      <c r="F134" s="65"/>
    </row>
    <row r="135" spans="1:6" x14ac:dyDescent="0.3">
      <c r="A135" s="7" t="s">
        <v>227</v>
      </c>
      <c r="B135" s="63" t="s">
        <v>228</v>
      </c>
      <c r="C135" s="99" t="s">
        <v>163</v>
      </c>
      <c r="D135" s="78">
        <v>1</v>
      </c>
      <c r="E135" s="65"/>
      <c r="F135" s="65">
        <f>E135*D135</f>
        <v>0</v>
      </c>
    </row>
    <row r="136" spans="1:6" x14ac:dyDescent="0.3">
      <c r="A136" s="7"/>
      <c r="B136" s="63"/>
      <c r="C136" s="61"/>
      <c r="D136" s="78"/>
      <c r="E136" s="65"/>
      <c r="F136" s="65"/>
    </row>
    <row r="137" spans="1:6" x14ac:dyDescent="0.3">
      <c r="A137" s="57" t="s">
        <v>142</v>
      </c>
      <c r="B137" s="58" t="s">
        <v>35</v>
      </c>
      <c r="C137" s="59"/>
      <c r="D137" s="81"/>
      <c r="E137" s="60"/>
      <c r="F137" s="60">
        <f>SUM(F124:F135)</f>
        <v>0</v>
      </c>
    </row>
    <row r="138" spans="1:6" x14ac:dyDescent="0.3">
      <c r="A138" s="24"/>
      <c r="B138" s="27"/>
      <c r="C138" s="28"/>
      <c r="D138" s="82"/>
      <c r="E138" s="54"/>
      <c r="F138" s="54"/>
    </row>
    <row r="139" spans="1:6" x14ac:dyDescent="0.3">
      <c r="A139" s="24"/>
      <c r="B139" s="27"/>
      <c r="C139" s="28"/>
      <c r="D139" s="82"/>
      <c r="E139" s="54"/>
      <c r="F139" s="54"/>
    </row>
    <row r="140" spans="1:6" x14ac:dyDescent="0.3">
      <c r="A140" s="31" t="s">
        <v>229</v>
      </c>
      <c r="B140" s="12" t="s">
        <v>43</v>
      </c>
      <c r="C140" s="8"/>
      <c r="D140" s="72"/>
      <c r="E140" s="130"/>
      <c r="F140" s="49"/>
    </row>
    <row r="141" spans="1:6" ht="30" customHeight="1" x14ac:dyDescent="0.3">
      <c r="A141" s="24"/>
      <c r="B141" s="38" t="s">
        <v>100</v>
      </c>
      <c r="C141" s="28"/>
      <c r="D141" s="82"/>
      <c r="E141" s="54"/>
      <c r="F141" s="54"/>
    </row>
    <row r="142" spans="1:6" ht="82.5" customHeight="1" x14ac:dyDescent="0.3">
      <c r="A142" s="24"/>
      <c r="B142" s="38" t="s">
        <v>101</v>
      </c>
      <c r="C142" s="28"/>
      <c r="D142" s="82"/>
      <c r="E142" s="54"/>
      <c r="F142" s="54"/>
    </row>
    <row r="143" spans="1:6" ht="62.15" x14ac:dyDescent="0.3">
      <c r="A143" s="24"/>
      <c r="B143" s="38" t="s">
        <v>188</v>
      </c>
      <c r="C143" s="28"/>
      <c r="D143" s="82"/>
      <c r="E143" s="54"/>
      <c r="F143" s="54"/>
    </row>
    <row r="144" spans="1:6" ht="62.15" x14ac:dyDescent="0.3">
      <c r="A144" s="24"/>
      <c r="B144" s="38" t="s">
        <v>189</v>
      </c>
      <c r="C144" s="28"/>
      <c r="D144" s="82"/>
      <c r="E144" s="54"/>
      <c r="F144" s="54"/>
    </row>
    <row r="145" spans="1:9" ht="37.299999999999997" x14ac:dyDescent="0.3">
      <c r="A145" s="24"/>
      <c r="B145" s="38" t="s">
        <v>102</v>
      </c>
      <c r="C145" s="28"/>
      <c r="D145" s="82"/>
      <c r="E145" s="54"/>
      <c r="F145" s="54"/>
    </row>
    <row r="146" spans="1:9" x14ac:dyDescent="0.3">
      <c r="A146" s="24"/>
      <c r="B146" s="27"/>
      <c r="C146" s="28"/>
      <c r="D146" s="82"/>
      <c r="E146" s="54"/>
      <c r="F146" s="54"/>
    </row>
    <row r="147" spans="1:9" x14ac:dyDescent="0.3">
      <c r="A147" s="24"/>
      <c r="B147" s="110" t="s">
        <v>103</v>
      </c>
      <c r="C147" s="28"/>
      <c r="D147" s="82"/>
      <c r="E147" s="54"/>
      <c r="F147" s="54"/>
    </row>
    <row r="148" spans="1:9" ht="24.9" x14ac:dyDescent="0.3">
      <c r="A148" s="24"/>
      <c r="B148" s="103" t="s">
        <v>208</v>
      </c>
      <c r="C148" s="40" t="s">
        <v>23</v>
      </c>
      <c r="D148" s="74">
        <v>480</v>
      </c>
      <c r="E148" s="130"/>
      <c r="F148" s="49">
        <f>E148*D148</f>
        <v>0</v>
      </c>
    </row>
    <row r="149" spans="1:9" ht="24.9" x14ac:dyDescent="0.3">
      <c r="A149" s="24"/>
      <c r="B149" s="103" t="s">
        <v>209</v>
      </c>
      <c r="C149" s="40" t="s">
        <v>23</v>
      </c>
      <c r="D149" s="74">
        <v>55</v>
      </c>
      <c r="E149" s="130"/>
      <c r="F149" s="49">
        <f t="shared" ref="F149:F150" si="1">E149*D149</f>
        <v>0</v>
      </c>
    </row>
    <row r="150" spans="1:9" ht="24.9" x14ac:dyDescent="0.3">
      <c r="A150" s="24"/>
      <c r="B150" s="103" t="s">
        <v>210</v>
      </c>
      <c r="C150" s="40" t="s">
        <v>23</v>
      </c>
      <c r="D150" s="74">
        <v>95</v>
      </c>
      <c r="E150" s="130"/>
      <c r="F150" s="49">
        <f t="shared" si="1"/>
        <v>0</v>
      </c>
    </row>
    <row r="151" spans="1:9" s="108" customFormat="1" x14ac:dyDescent="0.3">
      <c r="A151" s="104"/>
      <c r="C151" s="105"/>
      <c r="D151" s="106"/>
      <c r="E151" s="107"/>
      <c r="F151" s="107"/>
      <c r="I151" s="14"/>
    </row>
    <row r="152" spans="1:9" s="108" customFormat="1" x14ac:dyDescent="0.3">
      <c r="A152" s="104"/>
      <c r="B152" s="110" t="s">
        <v>190</v>
      </c>
      <c r="C152" s="105"/>
      <c r="D152" s="106"/>
      <c r="E152" s="107"/>
      <c r="F152" s="107"/>
      <c r="I152" s="14"/>
    </row>
    <row r="153" spans="1:9" s="108" customFormat="1" x14ac:dyDescent="0.3">
      <c r="A153" s="104"/>
      <c r="B153" s="38" t="s">
        <v>104</v>
      </c>
      <c r="C153" s="105" t="s">
        <v>6</v>
      </c>
      <c r="D153" s="74">
        <v>5</v>
      </c>
      <c r="E153" s="130"/>
      <c r="F153" s="49">
        <f t="shared" ref="F153:F162" si="2">E153*D153</f>
        <v>0</v>
      </c>
      <c r="I153" s="14"/>
    </row>
    <row r="154" spans="1:9" s="108" customFormat="1" x14ac:dyDescent="0.3">
      <c r="A154" s="104"/>
      <c r="B154" s="38" t="s">
        <v>105</v>
      </c>
      <c r="C154" s="105" t="s">
        <v>6</v>
      </c>
      <c r="D154" s="74">
        <v>5</v>
      </c>
      <c r="E154" s="130"/>
      <c r="F154" s="49">
        <f t="shared" si="2"/>
        <v>0</v>
      </c>
      <c r="I154" s="14"/>
    </row>
    <row r="155" spans="1:9" s="108" customFormat="1" x14ac:dyDescent="0.3">
      <c r="A155" s="104"/>
      <c r="B155" s="38" t="s">
        <v>106</v>
      </c>
      <c r="C155" s="105" t="s">
        <v>6</v>
      </c>
      <c r="D155" s="74">
        <v>5</v>
      </c>
      <c r="E155" s="130"/>
      <c r="F155" s="49">
        <f t="shared" si="2"/>
        <v>0</v>
      </c>
      <c r="I155" s="14"/>
    </row>
    <row r="156" spans="1:9" s="108" customFormat="1" x14ac:dyDescent="0.3">
      <c r="A156" s="104"/>
      <c r="B156" s="38" t="s">
        <v>107</v>
      </c>
      <c r="C156" s="105" t="s">
        <v>6</v>
      </c>
      <c r="D156" s="74">
        <v>6</v>
      </c>
      <c r="E156" s="130"/>
      <c r="F156" s="49">
        <f t="shared" si="2"/>
        <v>0</v>
      </c>
      <c r="I156" s="14"/>
    </row>
    <row r="157" spans="1:9" s="108" customFormat="1" x14ac:dyDescent="0.3">
      <c r="A157" s="104"/>
      <c r="B157" s="38" t="s">
        <v>108</v>
      </c>
      <c r="C157" s="105" t="s">
        <v>6</v>
      </c>
      <c r="D157" s="74">
        <v>5</v>
      </c>
      <c r="E157" s="130"/>
      <c r="F157" s="49">
        <f t="shared" si="2"/>
        <v>0</v>
      </c>
      <c r="I157" s="14"/>
    </row>
    <row r="158" spans="1:9" s="108" customFormat="1" x14ac:dyDescent="0.3">
      <c r="A158" s="104"/>
      <c r="B158" s="38" t="s">
        <v>109</v>
      </c>
      <c r="C158" s="105" t="s">
        <v>6</v>
      </c>
      <c r="D158" s="74">
        <v>10</v>
      </c>
      <c r="E158" s="130"/>
      <c r="F158" s="49">
        <f t="shared" si="2"/>
        <v>0</v>
      </c>
      <c r="I158" s="14"/>
    </row>
    <row r="159" spans="1:9" s="108" customFormat="1" x14ac:dyDescent="0.3">
      <c r="A159" s="104"/>
      <c r="B159" s="38" t="s">
        <v>110</v>
      </c>
      <c r="C159" s="105" t="s">
        <v>6</v>
      </c>
      <c r="D159" s="74">
        <v>4</v>
      </c>
      <c r="E159" s="130"/>
      <c r="F159" s="49">
        <f t="shared" si="2"/>
        <v>0</v>
      </c>
      <c r="I159" s="14"/>
    </row>
    <row r="160" spans="1:9" s="108" customFormat="1" x14ac:dyDescent="0.3">
      <c r="A160" s="104"/>
      <c r="B160" s="38" t="s">
        <v>111</v>
      </c>
      <c r="C160" s="105" t="s">
        <v>6</v>
      </c>
      <c r="D160" s="74">
        <v>10</v>
      </c>
      <c r="E160" s="130"/>
      <c r="F160" s="49">
        <f t="shared" si="2"/>
        <v>0</v>
      </c>
      <c r="I160" s="14"/>
    </row>
    <row r="161" spans="1:9" s="108" customFormat="1" x14ac:dyDescent="0.3">
      <c r="A161" s="104"/>
      <c r="B161" s="38" t="s">
        <v>112</v>
      </c>
      <c r="C161" s="105" t="s">
        <v>6</v>
      </c>
      <c r="D161" s="74">
        <v>5</v>
      </c>
      <c r="E161" s="130"/>
      <c r="F161" s="49">
        <f t="shared" si="2"/>
        <v>0</v>
      </c>
      <c r="I161" s="14"/>
    </row>
    <row r="162" spans="1:9" s="108" customFormat="1" x14ac:dyDescent="0.3">
      <c r="A162" s="104"/>
      <c r="B162" s="38" t="s">
        <v>113</v>
      </c>
      <c r="C162" s="105" t="s">
        <v>6</v>
      </c>
      <c r="D162" s="74">
        <v>5</v>
      </c>
      <c r="E162" s="130"/>
      <c r="F162" s="49">
        <f t="shared" si="2"/>
        <v>0</v>
      </c>
      <c r="I162" s="14"/>
    </row>
    <row r="163" spans="1:9" s="108" customFormat="1" x14ac:dyDescent="0.3">
      <c r="A163" s="104"/>
      <c r="B163" s="38" t="s">
        <v>114</v>
      </c>
      <c r="C163" s="105" t="s">
        <v>6</v>
      </c>
      <c r="D163" s="74">
        <v>2</v>
      </c>
      <c r="E163" s="130"/>
      <c r="F163" s="49">
        <f>E163*D163</f>
        <v>0</v>
      </c>
      <c r="I163" s="14"/>
    </row>
    <row r="164" spans="1:9" s="108" customFormat="1" x14ac:dyDescent="0.3">
      <c r="A164" s="104"/>
      <c r="B164" s="38" t="s">
        <v>115</v>
      </c>
      <c r="C164" s="105" t="s">
        <v>6</v>
      </c>
      <c r="D164" s="74">
        <v>2</v>
      </c>
      <c r="E164" s="130"/>
      <c r="F164" s="49">
        <f>E164*D164</f>
        <v>0</v>
      </c>
      <c r="I164" s="14"/>
    </row>
    <row r="165" spans="1:9" s="108" customFormat="1" x14ac:dyDescent="0.3">
      <c r="A165" s="104"/>
      <c r="B165" s="38"/>
      <c r="C165" s="105"/>
      <c r="D165" s="74"/>
      <c r="E165" s="130"/>
      <c r="F165" s="49"/>
      <c r="I165" s="14"/>
    </row>
    <row r="166" spans="1:9" s="108" customFormat="1" x14ac:dyDescent="0.3">
      <c r="A166" s="104"/>
      <c r="B166" s="121" t="s">
        <v>191</v>
      </c>
      <c r="D166" s="133"/>
      <c r="E166" s="131"/>
      <c r="F166" s="131"/>
      <c r="I166" s="14"/>
    </row>
    <row r="167" spans="1:9" s="108" customFormat="1" ht="24.9" x14ac:dyDescent="0.3">
      <c r="A167" s="104"/>
      <c r="B167" s="122" t="s">
        <v>211</v>
      </c>
      <c r="C167" s="123" t="s">
        <v>6</v>
      </c>
      <c r="D167" s="124">
        <v>4</v>
      </c>
      <c r="E167" s="132"/>
      <c r="F167" s="49">
        <f>E167*D167</f>
        <v>0</v>
      </c>
      <c r="I167" s="14"/>
    </row>
    <row r="168" spans="1:9" s="108" customFormat="1" ht="24.9" x14ac:dyDescent="0.3">
      <c r="A168" s="104"/>
      <c r="B168" s="122" t="s">
        <v>212</v>
      </c>
      <c r="C168" s="123" t="s">
        <v>6</v>
      </c>
      <c r="D168" s="124">
        <v>10</v>
      </c>
      <c r="E168" s="132"/>
      <c r="F168" s="49">
        <f>E168*D168</f>
        <v>0</v>
      </c>
      <c r="I168" s="14"/>
    </row>
    <row r="169" spans="1:9" s="108" customFormat="1" x14ac:dyDescent="0.3">
      <c r="A169" s="104"/>
      <c r="D169" s="133"/>
      <c r="E169" s="131"/>
      <c r="F169" s="131"/>
      <c r="I169" s="14"/>
    </row>
    <row r="170" spans="1:9" s="108" customFormat="1" x14ac:dyDescent="0.3">
      <c r="A170" s="104"/>
      <c r="B170" s="38"/>
      <c r="C170" s="105"/>
      <c r="D170" s="74"/>
      <c r="E170" s="130"/>
      <c r="F170" s="49"/>
      <c r="I170" s="14"/>
    </row>
    <row r="171" spans="1:9" x14ac:dyDescent="0.3">
      <c r="A171" s="35" t="s">
        <v>229</v>
      </c>
      <c r="B171" s="30" t="s">
        <v>47</v>
      </c>
      <c r="C171" s="29"/>
      <c r="D171" s="75"/>
      <c r="E171" s="52"/>
      <c r="F171" s="43">
        <f>SUM(F148:F170)</f>
        <v>0</v>
      </c>
    </row>
    <row r="172" spans="1:9" s="108" customFormat="1" x14ac:dyDescent="0.3">
      <c r="A172" s="104"/>
      <c r="B172" s="103"/>
      <c r="C172" s="105"/>
      <c r="D172" s="106"/>
      <c r="E172" s="107"/>
      <c r="F172" s="107"/>
      <c r="I172" s="14"/>
    </row>
    <row r="173" spans="1:9" s="108" customFormat="1" x14ac:dyDescent="0.3">
      <c r="A173" s="104"/>
      <c r="B173" s="103"/>
      <c r="C173" s="105"/>
      <c r="D173" s="106"/>
      <c r="E173" s="107"/>
      <c r="F173" s="107"/>
      <c r="I173" s="14"/>
    </row>
    <row r="174" spans="1:9" s="84" customFormat="1" x14ac:dyDescent="0.3">
      <c r="A174" s="109" t="s">
        <v>121</v>
      </c>
      <c r="B174" s="110" t="s">
        <v>27</v>
      </c>
      <c r="C174" s="111"/>
      <c r="D174" s="112"/>
      <c r="E174" s="113"/>
      <c r="F174" s="113"/>
      <c r="I174" s="14"/>
    </row>
    <row r="175" spans="1:9" ht="24.9" x14ac:dyDescent="0.3">
      <c r="A175" s="31" t="s">
        <v>143</v>
      </c>
      <c r="B175" s="12" t="s">
        <v>28</v>
      </c>
      <c r="C175" s="8"/>
      <c r="D175" s="39"/>
      <c r="E175" s="45"/>
      <c r="F175" s="45"/>
    </row>
    <row r="176" spans="1:9" x14ac:dyDescent="0.3">
      <c r="A176" s="32" t="s">
        <v>144</v>
      </c>
      <c r="B176" s="33" t="s">
        <v>29</v>
      </c>
      <c r="C176" s="8" t="s">
        <v>6</v>
      </c>
      <c r="D176" s="72">
        <v>1</v>
      </c>
      <c r="E176" s="49"/>
      <c r="F176" s="49">
        <f>D176*E176</f>
        <v>0</v>
      </c>
    </row>
    <row r="177" spans="1:6" ht="37.299999999999997" x14ac:dyDescent="0.3">
      <c r="A177" s="32" t="s">
        <v>145</v>
      </c>
      <c r="B177" s="38" t="s">
        <v>44</v>
      </c>
      <c r="C177" s="23" t="s">
        <v>6</v>
      </c>
      <c r="D177" s="74">
        <v>1</v>
      </c>
      <c r="E177" s="50"/>
      <c r="F177" s="85">
        <f>D177*E177</f>
        <v>0</v>
      </c>
    </row>
    <row r="178" spans="1:6" x14ac:dyDescent="0.3">
      <c r="A178" s="35" t="s">
        <v>121</v>
      </c>
      <c r="B178" s="30" t="s">
        <v>30</v>
      </c>
      <c r="C178" s="29"/>
      <c r="D178" s="86"/>
      <c r="E178" s="87"/>
      <c r="F178" s="88">
        <f>SUM(F176:F177)</f>
        <v>0</v>
      </c>
    </row>
    <row r="179" spans="1:6" x14ac:dyDescent="0.3">
      <c r="A179" s="34"/>
      <c r="B179" s="12"/>
      <c r="C179" s="23"/>
      <c r="D179" s="74"/>
      <c r="E179" s="50"/>
      <c r="F179" s="89"/>
    </row>
  </sheetData>
  <sheetProtection algorithmName="SHA-512" hashValue="NwVsqJr1biOULgUH/IKDj8pmGdaqfnuAJev87lHoMAsQl9F/0RN/lBT3/AVgfkD9VI2zXDKJv4Gs/VgrVH66jw==" saltValue="48HQKstRJVKyKcxEq6OOkg==" spinCount="100000" sheet="1" objects="1" scenarios="1"/>
  <protectedRanges>
    <protectedRange sqref="E80:E177" name="Obseg2"/>
    <protectedRange sqref="E5:E67" name="Obseg1"/>
  </protectedRanges>
  <mergeCells count="7">
    <mergeCell ref="B78:F78"/>
    <mergeCell ref="B72:F72"/>
    <mergeCell ref="B73:F73"/>
    <mergeCell ref="B74:F74"/>
    <mergeCell ref="B75:F75"/>
    <mergeCell ref="B76:F76"/>
    <mergeCell ref="B77:F77"/>
  </mergeCells>
  <pageMargins left="0.98425196850393704" right="0.39370078740157483" top="0.59055118110236227" bottom="0.59055118110236227" header="0.31496062992125984" footer="0.31496062992125984"/>
  <pageSetup paperSize="9" orientation="portrait" r:id="rId1"/>
  <rowBreaks count="12" manualBreakCount="12">
    <brk id="16" max="16383" man="1"/>
    <brk id="37" max="16383" man="1"/>
    <brk id="56" max="16383" man="1"/>
    <brk id="69" max="16383" man="1"/>
    <brk id="78" max="16383" man="1"/>
    <brk id="86" max="16383" man="1"/>
    <brk id="94" max="16383" man="1"/>
    <brk id="98" max="16383" man="1"/>
    <brk id="102" max="16383" man="1"/>
    <brk id="116" max="16383" man="1"/>
    <brk id="138" max="16383" man="1"/>
    <brk id="1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2</vt:i4>
      </vt:variant>
    </vt:vector>
  </HeadingPairs>
  <TitlesOfParts>
    <vt:vector size="5" baseType="lpstr">
      <vt:lpstr>REKAPITULACIJA</vt:lpstr>
      <vt:lpstr>Splošno</vt:lpstr>
      <vt:lpstr>Zunanja ureditev</vt:lpstr>
      <vt:lpstr>'Zunanja ureditev'!Področje_tiskanja</vt:lpstr>
      <vt:lpstr>'Zunanja ureditev'!Tiskanje_naslovov</vt:lpstr>
    </vt:vector>
  </TitlesOfParts>
  <Company>PETROL d.d.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PETROL</dc:creator>
  <cp:lastModifiedBy>Gregor Bajc</cp:lastModifiedBy>
  <cp:lastPrinted>2016-10-23T18:39:27Z</cp:lastPrinted>
  <dcterms:created xsi:type="dcterms:W3CDTF">1998-08-12T12:27:37Z</dcterms:created>
  <dcterms:modified xsi:type="dcterms:W3CDTF">2017-07-03T08:48:36Z</dcterms:modified>
</cp:coreProperties>
</file>