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RAZPISI Aleš\RAZPISI 2018\430-1518_2018 Gradnja kolesarskega poligona v Fužinah\"/>
    </mc:Choice>
  </mc:AlternateContent>
  <bookViews>
    <workbookView xWindow="0" yWindow="45" windowWidth="15960" windowHeight="18075"/>
  </bookViews>
  <sheets>
    <sheet name="predračun " sheetId="1" r:id="rId1"/>
    <sheet name="Sheet3" sheetId="2" r:id="rId2"/>
  </sheets>
  <calcPr calcId="152511"/>
</workbook>
</file>

<file path=xl/calcChain.xml><?xml version="1.0" encoding="utf-8"?>
<calcChain xmlns="http://schemas.openxmlformats.org/spreadsheetml/2006/main">
  <c r="E23" i="1" l="1"/>
  <c r="E25" i="1" s="1"/>
  <c r="C15" i="1"/>
  <c r="E15" i="1" s="1"/>
  <c r="E14" i="1"/>
  <c r="E13" i="1"/>
  <c r="E12" i="1"/>
  <c r="C11" i="1"/>
  <c r="E11" i="1" s="1"/>
  <c r="C10" i="1"/>
  <c r="E10" i="1" s="1"/>
  <c r="C9" i="1"/>
  <c r="E9" i="1" s="1"/>
  <c r="E8" i="1"/>
  <c r="C7" i="1"/>
  <c r="C17" i="1" s="1"/>
  <c r="E17" i="1" s="1"/>
  <c r="E7" i="1" l="1"/>
  <c r="C16" i="1"/>
  <c r="E16" i="1" s="1"/>
  <c r="E19" i="1" l="1"/>
  <c r="E28" i="1" s="1"/>
  <c r="E29" i="1" s="1"/>
  <c r="E30" i="1" s="1"/>
</calcChain>
</file>

<file path=xl/sharedStrings.xml><?xml version="1.0" encoding="utf-8"?>
<sst xmlns="http://schemas.openxmlformats.org/spreadsheetml/2006/main" count="36" uniqueCount="28">
  <si>
    <t>Opis postavke</t>
  </si>
  <si>
    <t>ME</t>
  </si>
  <si>
    <t>Količina</t>
  </si>
  <si>
    <t>Cena</t>
  </si>
  <si>
    <t>Vrednost</t>
  </si>
  <si>
    <t>SPLOŠNA DELA</t>
  </si>
  <si>
    <t xml:space="preserve">Strojni izkop plodne zemljine z deponiranjem na robu gradbišča za kasnejše humuziranje </t>
  </si>
  <si>
    <t>m3</t>
  </si>
  <si>
    <t>Ureditev planuma temeljnih tal vezljive zemljine/zrnate kamnine– 3. kategorije na mestu poligona</t>
  </si>
  <si>
    <t>m2</t>
  </si>
  <si>
    <t>Dobava in vgrajevanje tamponskega drobljenca  v plato v debelini do 20cm s prenosom po gradbišču- frakcija 0-64</t>
  </si>
  <si>
    <t>Dobava tamponskega drobljenca 0-32mm za izdelavo poligona</t>
  </si>
  <si>
    <t xml:space="preserve">Dobava asfaltne zmesi AC 8 surf B50/70 A4 </t>
  </si>
  <si>
    <t>t</t>
  </si>
  <si>
    <t>Komplet izdelava kanalizacije za odvod padavinske vode iz PVC cevi premera 160mm vključno z izkopom, peščeno posteljico in obsutjem, , zasutjem</t>
  </si>
  <si>
    <t>m1</t>
  </si>
  <si>
    <t>Dobava in vgradnja betonskih jaškov premera 50cm, globine 100cm, vključno z betonskimi naluknjanimi pokrovi, zemeljiskimi deli, obsutjem z drenažnim peskom 16-32mm</t>
  </si>
  <si>
    <t>kom</t>
  </si>
  <si>
    <t>Izdelava zbirnega jaška iz betonske cevi fi 80cm, vključno z betonskim pokrovom, dodatnim izkopom inn zasipom</t>
  </si>
  <si>
    <t>Raznos in planiranje humusa po brežinah</t>
  </si>
  <si>
    <t xml:space="preserve">Dobava in polaganje travne ruše </t>
  </si>
  <si>
    <t>Odvoz viška materiala na stalno deponjo- ocena 50% izkopa ki ni primeren za humuziranje</t>
  </si>
  <si>
    <t>SKUPAJ : SPLOŠNA DELA</t>
  </si>
  <si>
    <t>SPECIALNA DELA</t>
  </si>
  <si>
    <t>Izdelava asfaltnega pumptrack poligona na predpripravljenem utrjenem platoju vključno z načrtovanjem in zakoličbo, groba strojna izvedba, grobo utrjevanje, finalna ročna izvedba, finalno utrjevanje in zalivanje, ročno asfaltiranje v zelo zahtevnih pogojih z nagibom do 60 stopinj v debelini 4-6cm. Obračun po m2 vozne površine (območje pod asfaltom). Vključno z info tablo- brez dobave materiala</t>
  </si>
  <si>
    <t>SKUPAJ S POPUSTOM BREZ DDV</t>
  </si>
  <si>
    <t>DDV 22%</t>
  </si>
  <si>
    <t>SKUPAJ S POPUSTOM IN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</si>
</sst>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&quot;"/>
  </numFmts>
  <fonts count="9" x14ac:knownFonts="1">
    <font>
      <sz val="10"/>
      <color indexed="8"/>
      <name val="Arial"/>
    </font>
    <font>
      <b/>
      <sz val="12"/>
      <color indexed="8"/>
      <name val="Calibri"/>
    </font>
    <font>
      <b/>
      <sz val="10"/>
      <color indexed="8"/>
      <name val="Calibri"/>
    </font>
    <font>
      <sz val="10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sz val="16"/>
      <color indexed="8"/>
      <name val="Calibri"/>
    </font>
    <font>
      <b/>
      <sz val="16"/>
      <color indexed="8"/>
      <name val="Calibri"/>
    </font>
    <font>
      <b/>
      <sz val="14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3">
    <border>
      <left/>
      <right/>
      <top/>
      <bottom/>
      <diagonal/>
    </border>
    <border>
      <left style="thin">
        <color indexed="9"/>
      </left>
      <right style="thin">
        <color indexed="10"/>
      </right>
      <top style="thin">
        <color indexed="9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9"/>
      </top>
      <bottom style="thin">
        <color indexed="8"/>
      </bottom>
      <diagonal/>
    </border>
    <border>
      <left style="thin">
        <color indexed="10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9"/>
      </right>
      <top style="thin">
        <color indexed="8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9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9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9"/>
      </bottom>
      <diagonal/>
    </border>
    <border>
      <left style="thin">
        <color indexed="10"/>
      </left>
      <right style="thin">
        <color indexed="9"/>
      </right>
      <top style="thin">
        <color indexed="10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70">
    <xf numFmtId="0" fontId="0" fillId="0" borderId="0" xfId="0" applyFont="1" applyAlignment="1"/>
    <xf numFmtId="0" fontId="0" fillId="0" borderId="12" xfId="0" applyFont="1" applyBorder="1" applyAlignment="1"/>
    <xf numFmtId="0" fontId="0" fillId="0" borderId="0" xfId="0" applyNumberFormat="1" applyFont="1" applyAlignment="1"/>
    <xf numFmtId="0" fontId="4" fillId="2" borderId="12" xfId="0" applyNumberFormat="1" applyFont="1" applyFill="1" applyBorder="1" applyAlignment="1" applyProtection="1">
      <alignment vertical="top"/>
      <protection locked="0"/>
    </xf>
    <xf numFmtId="4" fontId="4" fillId="2" borderId="12" xfId="0" applyNumberFormat="1" applyFont="1" applyFill="1" applyBorder="1" applyAlignment="1" applyProtection="1">
      <alignment vertical="top"/>
      <protection locked="0"/>
    </xf>
    <xf numFmtId="0" fontId="4" fillId="2" borderId="15" xfId="0" applyNumberFormat="1" applyFont="1" applyFill="1" applyBorder="1" applyAlignment="1" applyProtection="1">
      <alignment vertical="top"/>
      <protection locked="0"/>
    </xf>
    <xf numFmtId="0" fontId="4" fillId="2" borderId="9" xfId="0" applyNumberFormat="1" applyFont="1" applyFill="1" applyBorder="1" applyAlignment="1" applyProtection="1">
      <alignment vertical="top"/>
      <protection locked="0"/>
    </xf>
    <xf numFmtId="0" fontId="0" fillId="0" borderId="12" xfId="0" applyFont="1" applyBorder="1" applyAlignment="1" applyProtection="1">
      <protection locked="0"/>
    </xf>
    <xf numFmtId="0" fontId="4" fillId="2" borderId="19" xfId="0" applyNumberFormat="1" applyFont="1" applyFill="1" applyBorder="1" applyAlignment="1" applyProtection="1">
      <alignment vertical="top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4" fontId="5" fillId="2" borderId="17" xfId="0" applyNumberFormat="1" applyFont="1" applyFill="1" applyBorder="1" applyAlignment="1" applyProtection="1">
      <alignment vertical="top"/>
      <protection locked="0"/>
    </xf>
    <xf numFmtId="0" fontId="6" fillId="2" borderId="12" xfId="0" applyNumberFormat="1" applyFont="1" applyFill="1" applyBorder="1" applyAlignment="1" applyProtection="1">
      <protection locked="0"/>
    </xf>
    <xf numFmtId="49" fontId="1" fillId="2" borderId="4" xfId="0" applyNumberFormat="1" applyFont="1" applyFill="1" applyBorder="1" applyAlignment="1" applyProtection="1"/>
    <xf numFmtId="49" fontId="1" fillId="2" borderId="5" xfId="0" applyNumberFormat="1" applyFont="1" applyFill="1" applyBorder="1" applyAlignment="1" applyProtection="1"/>
    <xf numFmtId="49" fontId="1" fillId="2" borderId="5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/>
    <xf numFmtId="0" fontId="2" fillId="2" borderId="9" xfId="0" applyNumberFormat="1" applyFont="1" applyFill="1" applyBorder="1" applyAlignment="1" applyProtection="1"/>
    <xf numFmtId="0" fontId="3" fillId="2" borderId="9" xfId="0" applyNumberFormat="1" applyFont="1" applyFill="1" applyBorder="1" applyAlignment="1" applyProtection="1">
      <alignment horizontal="center"/>
    </xf>
    <xf numFmtId="0" fontId="4" fillId="2" borderId="11" xfId="0" applyNumberFormat="1" applyFont="1" applyFill="1" applyBorder="1" applyAlignment="1" applyProtection="1">
      <alignment vertical="top" wrapText="1"/>
    </xf>
    <xf numFmtId="0" fontId="4" fillId="2" borderId="12" xfId="0" applyNumberFormat="1" applyFont="1" applyFill="1" applyBorder="1" applyAlignment="1" applyProtection="1">
      <alignment vertical="top"/>
    </xf>
    <xf numFmtId="4" fontId="4" fillId="2" borderId="12" xfId="0" applyNumberFormat="1" applyFont="1" applyFill="1" applyBorder="1" applyAlignment="1" applyProtection="1">
      <alignment vertical="top"/>
    </xf>
    <xf numFmtId="49" fontId="5" fillId="2" borderId="14" xfId="0" applyNumberFormat="1" applyFont="1" applyFill="1" applyBorder="1" applyAlignment="1" applyProtection="1"/>
    <xf numFmtId="0" fontId="4" fillId="2" borderId="15" xfId="0" applyNumberFormat="1" applyFont="1" applyFill="1" applyBorder="1" applyAlignment="1" applyProtection="1">
      <alignment vertical="top"/>
    </xf>
    <xf numFmtId="4" fontId="4" fillId="2" borderId="15" xfId="0" applyNumberFormat="1" applyFont="1" applyFill="1" applyBorder="1" applyAlignment="1" applyProtection="1">
      <alignment vertical="top"/>
    </xf>
    <xf numFmtId="0" fontId="4" fillId="2" borderId="8" xfId="0" applyNumberFormat="1" applyFont="1" applyFill="1" applyBorder="1" applyAlignment="1" applyProtection="1">
      <alignment vertical="top" wrapText="1"/>
    </xf>
    <xf numFmtId="0" fontId="4" fillId="2" borderId="9" xfId="0" applyNumberFormat="1" applyFont="1" applyFill="1" applyBorder="1" applyAlignment="1" applyProtection="1">
      <alignment vertical="top"/>
    </xf>
    <xf numFmtId="4" fontId="4" fillId="2" borderId="9" xfId="0" applyNumberFormat="1" applyFont="1" applyFill="1" applyBorder="1" applyAlignment="1" applyProtection="1">
      <alignment vertical="top"/>
    </xf>
    <xf numFmtId="49" fontId="4" fillId="2" borderId="11" xfId="0" applyNumberFormat="1" applyFont="1" applyFill="1" applyBorder="1" applyAlignment="1" applyProtection="1">
      <alignment vertical="top" wrapText="1"/>
    </xf>
    <xf numFmtId="49" fontId="4" fillId="2" borderId="12" xfId="0" applyNumberFormat="1" applyFont="1" applyFill="1" applyBorder="1" applyAlignment="1" applyProtection="1">
      <alignment vertical="top"/>
    </xf>
    <xf numFmtId="49" fontId="4" fillId="2" borderId="11" xfId="0" applyNumberFormat="1" applyFont="1" applyFill="1" applyBorder="1" applyAlignment="1" applyProtection="1">
      <alignment horizontal="justify" vertical="top"/>
    </xf>
    <xf numFmtId="49" fontId="4" fillId="2" borderId="12" xfId="0" applyNumberFormat="1" applyFont="1" applyFill="1" applyBorder="1" applyAlignment="1" applyProtection="1">
      <alignment horizontal="center" vertical="top"/>
    </xf>
    <xf numFmtId="0" fontId="4" fillId="2" borderId="11" xfId="0" applyNumberFormat="1" applyFont="1" applyFill="1" applyBorder="1" applyAlignment="1" applyProtection="1">
      <alignment horizontal="justify" vertical="top"/>
    </xf>
    <xf numFmtId="0" fontId="4" fillId="2" borderId="12" xfId="0" applyNumberFormat="1" applyFont="1" applyFill="1" applyBorder="1" applyAlignment="1" applyProtection="1">
      <alignment horizontal="center" vertical="top"/>
    </xf>
    <xf numFmtId="0" fontId="0" fillId="0" borderId="12" xfId="0" applyFont="1" applyBorder="1" applyAlignment="1" applyProtection="1"/>
    <xf numFmtId="49" fontId="5" fillId="2" borderId="16" xfId="0" applyNumberFormat="1" applyFont="1" applyFill="1" applyBorder="1" applyAlignment="1" applyProtection="1">
      <alignment horizontal="justify" vertical="top"/>
    </xf>
    <xf numFmtId="0" fontId="5" fillId="2" borderId="17" xfId="0" applyNumberFormat="1" applyFont="1" applyFill="1" applyBorder="1" applyAlignment="1" applyProtection="1">
      <alignment horizontal="center" vertical="top"/>
    </xf>
    <xf numFmtId="0" fontId="0" fillId="2" borderId="17" xfId="0" applyNumberFormat="1" applyFont="1" applyFill="1" applyBorder="1" applyAlignment="1" applyProtection="1"/>
    <xf numFmtId="0" fontId="4" fillId="2" borderId="18" xfId="0" applyNumberFormat="1" applyFont="1" applyFill="1" applyBorder="1" applyAlignment="1" applyProtection="1">
      <alignment vertical="top" wrapText="1"/>
    </xf>
    <xf numFmtId="0" fontId="4" fillId="2" borderId="19" xfId="0" applyNumberFormat="1" applyFont="1" applyFill="1" applyBorder="1" applyAlignment="1" applyProtection="1">
      <alignment vertical="top"/>
    </xf>
    <xf numFmtId="0" fontId="0" fillId="0" borderId="19" xfId="0" applyFont="1" applyBorder="1" applyAlignment="1" applyProtection="1"/>
    <xf numFmtId="49" fontId="5" fillId="2" borderId="11" xfId="0" applyNumberFormat="1" applyFont="1" applyFill="1" applyBorder="1" applyAlignment="1" applyProtection="1"/>
    <xf numFmtId="164" fontId="3" fillId="2" borderId="9" xfId="0" applyNumberFormat="1" applyFont="1" applyFill="1" applyBorder="1" applyAlignment="1" applyProtection="1">
      <alignment horizontal="center"/>
    </xf>
    <xf numFmtId="4" fontId="5" fillId="2" borderId="17" xfId="0" applyNumberFormat="1" applyFont="1" applyFill="1" applyBorder="1" applyAlignment="1" applyProtection="1">
      <alignment vertical="top"/>
    </xf>
    <xf numFmtId="4" fontId="4" fillId="2" borderId="19" xfId="0" applyNumberFormat="1" applyFont="1" applyFill="1" applyBorder="1" applyAlignment="1" applyProtection="1">
      <alignment vertical="top"/>
    </xf>
    <xf numFmtId="49" fontId="7" fillId="2" borderId="11" xfId="0" applyNumberFormat="1" applyFont="1" applyFill="1" applyBorder="1" applyAlignment="1" applyProtection="1"/>
    <xf numFmtId="0" fontId="6" fillId="2" borderId="12" xfId="0" applyNumberFormat="1" applyFont="1" applyFill="1" applyBorder="1" applyAlignment="1" applyProtection="1"/>
    <xf numFmtId="0" fontId="0" fillId="2" borderId="12" xfId="0" applyNumberFormat="1" applyFont="1" applyFill="1" applyBorder="1" applyAlignment="1" applyProtection="1"/>
    <xf numFmtId="4" fontId="7" fillId="2" borderId="12" xfId="0" applyNumberFormat="1" applyFont="1" applyFill="1" applyBorder="1" applyAlignment="1" applyProtection="1"/>
    <xf numFmtId="0" fontId="0" fillId="0" borderId="2" xfId="0" applyFont="1" applyBorder="1" applyAlignment="1" applyProtection="1">
      <protection locked="0"/>
    </xf>
    <xf numFmtId="0" fontId="0" fillId="0" borderId="0" xfId="0" applyNumberFormat="1" applyFont="1" applyAlignment="1" applyProtection="1">
      <protection locked="0"/>
    </xf>
    <xf numFmtId="0" fontId="0" fillId="0" borderId="1" xfId="0" applyFont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6" xfId="0" applyNumberFormat="1" applyFont="1" applyBorder="1" applyAlignment="1" applyProtection="1">
      <protection locked="0"/>
    </xf>
    <xf numFmtId="0" fontId="0" fillId="0" borderId="7" xfId="0" applyNumberFormat="1" applyFont="1" applyBorder="1" applyAlignment="1" applyProtection="1">
      <protection locked="0"/>
    </xf>
    <xf numFmtId="0" fontId="0" fillId="0" borderId="9" xfId="0" applyFont="1" applyBorder="1" applyAlignment="1" applyProtection="1">
      <protection locked="0"/>
    </xf>
    <xf numFmtId="0" fontId="0" fillId="0" borderId="10" xfId="0" applyFont="1" applyBorder="1" applyAlignment="1" applyProtection="1">
      <protection locked="0"/>
    </xf>
    <xf numFmtId="0" fontId="0" fillId="0" borderId="13" xfId="0" applyFont="1" applyBorder="1" applyAlignment="1" applyProtection="1">
      <protection locked="0"/>
    </xf>
    <xf numFmtId="0" fontId="4" fillId="2" borderId="12" xfId="0" applyFont="1" applyFill="1" applyBorder="1" applyAlignment="1" applyProtection="1">
      <alignment vertical="top"/>
      <protection locked="0"/>
    </xf>
    <xf numFmtId="4" fontId="0" fillId="2" borderId="12" xfId="0" applyNumberFormat="1" applyFont="1" applyFill="1" applyBorder="1" applyAlignment="1" applyProtection="1">
      <protection locked="0"/>
    </xf>
    <xf numFmtId="0" fontId="0" fillId="0" borderId="11" xfId="0" applyFont="1" applyBorder="1" applyAlignment="1" applyProtection="1">
      <protection locked="0"/>
    </xf>
    <xf numFmtId="2" fontId="8" fillId="2" borderId="12" xfId="0" applyNumberFormat="1" applyFont="1" applyFill="1" applyBorder="1" applyAlignment="1" applyProtection="1">
      <protection locked="0"/>
    </xf>
    <xf numFmtId="4" fontId="8" fillId="2" borderId="12" xfId="0" applyNumberFormat="1" applyFont="1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2" fontId="0" fillId="2" borderId="13" xfId="0" applyNumberFormat="1" applyFont="1" applyFill="1" applyBorder="1" applyAlignment="1" applyProtection="1">
      <protection locked="0"/>
    </xf>
    <xf numFmtId="0" fontId="0" fillId="0" borderId="20" xfId="0" applyFont="1" applyBorder="1" applyAlignment="1" applyProtection="1">
      <protection locked="0"/>
    </xf>
    <xf numFmtId="0" fontId="0" fillId="0" borderId="21" xfId="0" applyFont="1" applyBorder="1" applyAlignment="1" applyProtection="1">
      <protection locked="0"/>
    </xf>
    <xf numFmtId="0" fontId="0" fillId="0" borderId="22" xfId="0" applyFont="1" applyBorder="1" applyAlignment="1" applyProtection="1">
      <protection locked="0"/>
    </xf>
    <xf numFmtId="0" fontId="7" fillId="2" borderId="11" xfId="0" applyNumberFormat="1" applyFont="1" applyFill="1" applyBorder="1" applyAlignment="1" applyProtection="1"/>
    <xf numFmtId="0" fontId="0" fillId="0" borderId="2" xfId="0" applyFont="1" applyBorder="1" applyAlignment="1" applyProtection="1"/>
  </cellXfs>
  <cellStyles count="1">
    <cellStyle name="Navadno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Officeova t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ova tema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ova t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showGridLines="0" tabSelected="1" topLeftCell="A10" workbookViewId="0">
      <selection activeCell="D7" sqref="D7"/>
    </sheetView>
  </sheetViews>
  <sheetFormatPr defaultColWidth="11.42578125" defaultRowHeight="12.75" customHeight="1" x14ac:dyDescent="0.2"/>
  <cols>
    <col min="1" max="1" width="31.85546875" style="49" customWidth="1"/>
    <col min="2" max="2" width="7.140625" style="49" customWidth="1"/>
    <col min="3" max="3" width="9.140625" style="49" customWidth="1"/>
    <col min="4" max="4" width="13.7109375" style="49" customWidth="1"/>
    <col min="5" max="5" width="24.7109375" style="49" customWidth="1"/>
    <col min="6" max="6" width="16" style="49" customWidth="1"/>
    <col min="7" max="256" width="11.42578125" style="49" customWidth="1"/>
    <col min="257" max="16384" width="11.42578125" style="52"/>
  </cols>
  <sheetData>
    <row r="1" spans="1:7" ht="12.75" customHeight="1" x14ac:dyDescent="0.2">
      <c r="A1" s="50"/>
      <c r="B1" s="69"/>
      <c r="C1" s="69"/>
      <c r="D1" s="69"/>
      <c r="E1" s="69"/>
      <c r="F1" s="48"/>
      <c r="G1" s="51"/>
    </row>
    <row r="2" spans="1:7" ht="15.75" customHeight="1" x14ac:dyDescent="0.25">
      <c r="A2" s="12" t="s">
        <v>0</v>
      </c>
      <c r="B2" s="13" t="s">
        <v>1</v>
      </c>
      <c r="C2" s="14" t="s">
        <v>2</v>
      </c>
      <c r="D2" s="14" t="s">
        <v>3</v>
      </c>
      <c r="E2" s="14" t="s">
        <v>4</v>
      </c>
      <c r="F2" s="53"/>
      <c r="G2" s="54"/>
    </row>
    <row r="3" spans="1:7" ht="12.75" customHeight="1" x14ac:dyDescent="0.2">
      <c r="A3" s="15"/>
      <c r="B3" s="16"/>
      <c r="C3" s="17"/>
      <c r="D3" s="9"/>
      <c r="E3" s="41"/>
      <c r="F3" s="55"/>
      <c r="G3" s="56"/>
    </row>
    <row r="4" spans="1:7" ht="15" customHeight="1" x14ac:dyDescent="0.2">
      <c r="A4" s="18"/>
      <c r="B4" s="19"/>
      <c r="C4" s="20"/>
      <c r="D4" s="3"/>
      <c r="E4" s="20"/>
      <c r="F4" s="7"/>
      <c r="G4" s="57"/>
    </row>
    <row r="5" spans="1:7" ht="15" customHeight="1" x14ac:dyDescent="0.25">
      <c r="A5" s="21" t="s">
        <v>5</v>
      </c>
      <c r="B5" s="22"/>
      <c r="C5" s="23"/>
      <c r="D5" s="5"/>
      <c r="E5" s="23"/>
      <c r="F5" s="7"/>
      <c r="G5" s="57"/>
    </row>
    <row r="6" spans="1:7" ht="15" customHeight="1" x14ac:dyDescent="0.2">
      <c r="A6" s="24"/>
      <c r="B6" s="25"/>
      <c r="C6" s="26"/>
      <c r="D6" s="6"/>
      <c r="E6" s="26"/>
      <c r="F6" s="7"/>
      <c r="G6" s="57"/>
    </row>
    <row r="7" spans="1:7" ht="59.25" customHeight="1" x14ac:dyDescent="0.2">
      <c r="A7" s="27" t="s">
        <v>6</v>
      </c>
      <c r="B7" s="28" t="s">
        <v>7</v>
      </c>
      <c r="C7" s="20">
        <f t="shared" ref="C7:C9" si="0">1850*0.2</f>
        <v>370</v>
      </c>
      <c r="D7" s="58"/>
      <c r="E7" s="20">
        <f t="shared" ref="E7:E17" si="1">C7*D7</f>
        <v>0</v>
      </c>
      <c r="F7" s="7"/>
      <c r="G7" s="57"/>
    </row>
    <row r="8" spans="1:7" ht="56.25" customHeight="1" x14ac:dyDescent="0.2">
      <c r="A8" s="29" t="s">
        <v>8</v>
      </c>
      <c r="B8" s="30" t="s">
        <v>9</v>
      </c>
      <c r="C8" s="20">
        <v>1850</v>
      </c>
      <c r="D8" s="4"/>
      <c r="E8" s="20">
        <f t="shared" si="1"/>
        <v>0</v>
      </c>
      <c r="F8" s="7"/>
      <c r="G8" s="57"/>
    </row>
    <row r="9" spans="1:7" ht="71.25" customHeight="1" x14ac:dyDescent="0.2">
      <c r="A9" s="29" t="s">
        <v>10</v>
      </c>
      <c r="B9" s="30" t="s">
        <v>7</v>
      </c>
      <c r="C9" s="20">
        <f t="shared" si="0"/>
        <v>370</v>
      </c>
      <c r="D9" s="4"/>
      <c r="E9" s="20">
        <f t="shared" si="1"/>
        <v>0</v>
      </c>
      <c r="F9" s="7"/>
      <c r="G9" s="57"/>
    </row>
    <row r="10" spans="1:7" ht="46.5" customHeight="1" x14ac:dyDescent="0.2">
      <c r="A10" s="29" t="s">
        <v>11</v>
      </c>
      <c r="B10" s="30" t="s">
        <v>7</v>
      </c>
      <c r="C10" s="20">
        <f>700*1.4</f>
        <v>979.99999999999989</v>
      </c>
      <c r="D10" s="4"/>
      <c r="E10" s="20">
        <f t="shared" si="1"/>
        <v>0</v>
      </c>
      <c r="F10" s="7"/>
      <c r="G10" s="57"/>
    </row>
    <row r="11" spans="1:7" ht="42.75" customHeight="1" x14ac:dyDescent="0.2">
      <c r="A11" s="29" t="s">
        <v>12</v>
      </c>
      <c r="B11" s="30" t="s">
        <v>13</v>
      </c>
      <c r="C11" s="20">
        <f>105</f>
        <v>105</v>
      </c>
      <c r="D11" s="4"/>
      <c r="E11" s="20">
        <f t="shared" si="1"/>
        <v>0</v>
      </c>
      <c r="F11" s="7"/>
      <c r="G11" s="57"/>
    </row>
    <row r="12" spans="1:7" ht="98.25" customHeight="1" x14ac:dyDescent="0.2">
      <c r="A12" s="27" t="s">
        <v>14</v>
      </c>
      <c r="B12" s="28" t="s">
        <v>15</v>
      </c>
      <c r="C12" s="20">
        <v>130</v>
      </c>
      <c r="D12" s="58"/>
      <c r="E12" s="20">
        <f t="shared" si="1"/>
        <v>0</v>
      </c>
      <c r="F12" s="7"/>
      <c r="G12" s="57"/>
    </row>
    <row r="13" spans="1:7" ht="103.5" customHeight="1" x14ac:dyDescent="0.2">
      <c r="A13" s="27" t="s">
        <v>16</v>
      </c>
      <c r="B13" s="30" t="s">
        <v>17</v>
      </c>
      <c r="C13" s="20">
        <v>5</v>
      </c>
      <c r="D13" s="58"/>
      <c r="E13" s="20">
        <f t="shared" si="1"/>
        <v>0</v>
      </c>
      <c r="F13" s="7"/>
      <c r="G13" s="57"/>
    </row>
    <row r="14" spans="1:7" ht="82.5" customHeight="1" x14ac:dyDescent="0.2">
      <c r="A14" s="27" t="s">
        <v>18</v>
      </c>
      <c r="B14" s="30" t="s">
        <v>17</v>
      </c>
      <c r="C14" s="20">
        <v>1</v>
      </c>
      <c r="D14" s="58"/>
      <c r="E14" s="20">
        <f t="shared" si="1"/>
        <v>0</v>
      </c>
      <c r="F14" s="7"/>
      <c r="G14" s="57"/>
    </row>
    <row r="15" spans="1:7" ht="42.75" customHeight="1" x14ac:dyDescent="0.2">
      <c r="A15" s="27" t="s">
        <v>19</v>
      </c>
      <c r="B15" s="30" t="s">
        <v>9</v>
      </c>
      <c r="C15" s="20">
        <f>1850-700</f>
        <v>1150</v>
      </c>
      <c r="D15" s="58"/>
      <c r="E15" s="20">
        <f t="shared" si="1"/>
        <v>0</v>
      </c>
      <c r="F15" s="7"/>
      <c r="G15" s="57"/>
    </row>
    <row r="16" spans="1:7" ht="42.75" customHeight="1" x14ac:dyDescent="0.2">
      <c r="A16" s="27" t="s">
        <v>20</v>
      </c>
      <c r="B16" s="30" t="s">
        <v>9</v>
      </c>
      <c r="C16" s="20">
        <f>C15</f>
        <v>1150</v>
      </c>
      <c r="D16" s="58"/>
      <c r="E16" s="20">
        <f t="shared" si="1"/>
        <v>0</v>
      </c>
      <c r="F16" s="7"/>
      <c r="G16" s="57"/>
    </row>
    <row r="17" spans="1:7" ht="60.75" customHeight="1" x14ac:dyDescent="0.2">
      <c r="A17" s="29" t="s">
        <v>21</v>
      </c>
      <c r="B17" s="30" t="s">
        <v>7</v>
      </c>
      <c r="C17" s="20">
        <f>C7*0.5</f>
        <v>185</v>
      </c>
      <c r="D17" s="4"/>
      <c r="E17" s="20">
        <f t="shared" si="1"/>
        <v>0</v>
      </c>
      <c r="F17" s="7"/>
      <c r="G17" s="57"/>
    </row>
    <row r="18" spans="1:7" ht="42.75" customHeight="1" x14ac:dyDescent="0.2">
      <c r="A18" s="31"/>
      <c r="B18" s="32"/>
      <c r="C18" s="33"/>
      <c r="D18" s="4"/>
      <c r="E18" s="20"/>
      <c r="F18" s="7"/>
      <c r="G18" s="57"/>
    </row>
    <row r="19" spans="1:7" ht="15.75" customHeight="1" x14ac:dyDescent="0.2">
      <c r="A19" s="34" t="s">
        <v>22</v>
      </c>
      <c r="B19" s="35"/>
      <c r="C19" s="36"/>
      <c r="D19" s="10"/>
      <c r="E19" s="42">
        <f>SUM(E7:E17)</f>
        <v>0</v>
      </c>
      <c r="F19" s="7"/>
      <c r="G19" s="57"/>
    </row>
    <row r="20" spans="1:7" ht="15" customHeight="1" x14ac:dyDescent="0.2">
      <c r="A20" s="37"/>
      <c r="B20" s="38"/>
      <c r="C20" s="39"/>
      <c r="D20" s="8"/>
      <c r="E20" s="43"/>
      <c r="F20" s="7"/>
      <c r="G20" s="57"/>
    </row>
    <row r="21" spans="1:7" ht="15" customHeight="1" x14ac:dyDescent="0.25">
      <c r="A21" s="40" t="s">
        <v>23</v>
      </c>
      <c r="B21" s="19"/>
      <c r="C21" s="33"/>
      <c r="D21" s="3"/>
      <c r="E21" s="20"/>
      <c r="F21" s="7"/>
      <c r="G21" s="57"/>
    </row>
    <row r="22" spans="1:7" ht="15" customHeight="1" x14ac:dyDescent="0.2">
      <c r="A22" s="31"/>
      <c r="B22" s="32"/>
      <c r="C22" s="33"/>
      <c r="D22" s="4"/>
      <c r="E22" s="20"/>
      <c r="F22" s="7"/>
      <c r="G22" s="57"/>
    </row>
    <row r="23" spans="1:7" ht="197.25" customHeight="1" x14ac:dyDescent="0.2">
      <c r="A23" s="29" t="s">
        <v>24</v>
      </c>
      <c r="B23" s="30" t="s">
        <v>9</v>
      </c>
      <c r="C23" s="20">
        <v>710</v>
      </c>
      <c r="D23" s="4"/>
      <c r="E23" s="20">
        <f>C23*D23</f>
        <v>0</v>
      </c>
      <c r="F23" s="7"/>
      <c r="G23" s="57"/>
    </row>
    <row r="24" spans="1:7" ht="15" customHeight="1" x14ac:dyDescent="0.2">
      <c r="A24" s="31"/>
      <c r="B24" s="32"/>
      <c r="C24" s="33"/>
      <c r="D24" s="4"/>
      <c r="E24" s="20"/>
      <c r="F24" s="7"/>
      <c r="G24" s="57"/>
    </row>
    <row r="25" spans="1:7" ht="15.75" customHeight="1" x14ac:dyDescent="0.2">
      <c r="A25" s="34" t="s">
        <v>23</v>
      </c>
      <c r="B25" s="35"/>
      <c r="C25" s="36"/>
      <c r="D25" s="10"/>
      <c r="E25" s="42">
        <f>SUM(E22:E23)</f>
        <v>0</v>
      </c>
      <c r="F25" s="7"/>
      <c r="G25" s="57"/>
    </row>
    <row r="26" spans="1:7" ht="15" customHeight="1" x14ac:dyDescent="0.2">
      <c r="A26" s="37"/>
      <c r="B26" s="38"/>
      <c r="C26" s="39"/>
      <c r="D26" s="8"/>
      <c r="E26" s="43"/>
      <c r="F26" s="7"/>
      <c r="G26" s="57"/>
    </row>
    <row r="27" spans="1:7" ht="21" customHeight="1" x14ac:dyDescent="0.35">
      <c r="A27" s="68"/>
      <c r="B27" s="45"/>
      <c r="C27" s="46"/>
      <c r="D27" s="11"/>
      <c r="E27" s="47"/>
      <c r="F27" s="7"/>
      <c r="G27" s="57"/>
    </row>
    <row r="28" spans="1:7" ht="33.75" customHeight="1" x14ac:dyDescent="0.35">
      <c r="A28" s="44" t="s">
        <v>25</v>
      </c>
      <c r="B28" s="45"/>
      <c r="C28" s="46"/>
      <c r="D28" s="11"/>
      <c r="E28" s="47">
        <f>E19+E25</f>
        <v>0</v>
      </c>
      <c r="F28" s="59"/>
      <c r="G28" s="57"/>
    </row>
    <row r="29" spans="1:7" ht="29.25" customHeight="1" x14ac:dyDescent="0.35">
      <c r="A29" s="44" t="s">
        <v>26</v>
      </c>
      <c r="B29" s="45"/>
      <c r="C29" s="46"/>
      <c r="D29" s="11"/>
      <c r="E29" s="47">
        <f>E28*0.22</f>
        <v>0</v>
      </c>
      <c r="F29" s="59"/>
      <c r="G29" s="57"/>
    </row>
    <row r="30" spans="1:7" ht="30" customHeight="1" x14ac:dyDescent="0.35">
      <c r="A30" s="44" t="s">
        <v>27</v>
      </c>
      <c r="B30" s="45"/>
      <c r="C30" s="46"/>
      <c r="D30" s="11"/>
      <c r="E30" s="47">
        <f>E28+E29</f>
        <v>0</v>
      </c>
      <c r="F30" s="59"/>
      <c r="G30" s="57"/>
    </row>
    <row r="31" spans="1:7" ht="18" customHeight="1" x14ac:dyDescent="0.25">
      <c r="A31" s="60"/>
      <c r="B31" s="7"/>
      <c r="C31" s="7"/>
      <c r="D31" s="61"/>
      <c r="E31" s="62"/>
      <c r="F31" s="7"/>
      <c r="G31" s="57"/>
    </row>
    <row r="32" spans="1:7" ht="12.75" customHeight="1" x14ac:dyDescent="0.2">
      <c r="A32" s="63"/>
      <c r="B32" s="7"/>
      <c r="C32" s="7"/>
      <c r="D32" s="7"/>
      <c r="E32" s="7"/>
      <c r="F32" s="7"/>
      <c r="G32" s="64"/>
    </row>
    <row r="33" spans="1:7" ht="12.75" customHeight="1" x14ac:dyDescent="0.2">
      <c r="A33" s="60"/>
      <c r="B33" s="7"/>
      <c r="C33" s="7"/>
      <c r="D33" s="7"/>
      <c r="E33" s="7"/>
      <c r="F33" s="7"/>
      <c r="G33" s="57"/>
    </row>
    <row r="34" spans="1:7" ht="12.75" customHeight="1" x14ac:dyDescent="0.2">
      <c r="A34" s="60"/>
      <c r="B34" s="7"/>
      <c r="C34" s="7"/>
      <c r="D34" s="7"/>
      <c r="E34" s="7"/>
      <c r="F34" s="7"/>
      <c r="G34" s="57"/>
    </row>
    <row r="35" spans="1:7" ht="12.75" customHeight="1" x14ac:dyDescent="0.2">
      <c r="A35" s="60"/>
      <c r="B35" s="7"/>
      <c r="C35" s="7"/>
      <c r="D35" s="7"/>
      <c r="E35" s="7"/>
      <c r="F35" s="7"/>
      <c r="G35" s="57"/>
    </row>
    <row r="36" spans="1:7" ht="12.75" customHeight="1" x14ac:dyDescent="0.2">
      <c r="A36" s="60"/>
      <c r="B36" s="7"/>
      <c r="C36" s="7"/>
      <c r="D36" s="7"/>
      <c r="E36" s="59"/>
      <c r="F36" s="7"/>
      <c r="G36" s="57"/>
    </row>
    <row r="37" spans="1:7" ht="12.75" customHeight="1" x14ac:dyDescent="0.2">
      <c r="A37" s="60"/>
      <c r="B37" s="7"/>
      <c r="C37" s="7"/>
      <c r="D37" s="7"/>
      <c r="E37" s="7"/>
      <c r="F37" s="7"/>
      <c r="G37" s="57"/>
    </row>
    <row r="38" spans="1:7" ht="12.75" customHeight="1" x14ac:dyDescent="0.2">
      <c r="A38" s="65"/>
      <c r="B38" s="66"/>
      <c r="C38" s="66"/>
      <c r="D38" s="66"/>
      <c r="E38" s="66"/>
      <c r="F38" s="66"/>
      <c r="G38" s="67"/>
    </row>
  </sheetData>
  <sheetProtection algorithmName="SHA-512" hashValue="Kqtjw3nkvD5w45jvzLAzs/o0m+68i0RqNn9X0C32+xTtF/0XJkP/XvqetYJaBaZjNruxRa6eYREYCIbo2UksWw==" saltValue="9w92maUoK/yDGrPTl/lr0Q==" spinCount="100000" sheet="1" objects="1" scenarios="1"/>
  <pageMargins left="0.7" right="0.7" top="0.75" bottom="0.75" header="0.3" footer="0.3"/>
  <pageSetup orientation="portrait" r:id="rId1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workbookViewId="0"/>
  </sheetViews>
  <sheetFormatPr defaultColWidth="11.42578125" defaultRowHeight="12.75" customHeight="1" x14ac:dyDescent="0.2"/>
  <cols>
    <col min="1" max="256" width="11.42578125" style="2" customWidth="1"/>
  </cols>
  <sheetData>
    <row r="1" spans="1:5" ht="13.7" customHeight="1" x14ac:dyDescent="0.2">
      <c r="A1" s="1"/>
      <c r="B1" s="1"/>
      <c r="C1" s="1"/>
      <c r="D1" s="1"/>
      <c r="E1" s="1"/>
    </row>
    <row r="2" spans="1:5" ht="13.7" customHeight="1" x14ac:dyDescent="0.2">
      <c r="A2" s="1"/>
      <c r="B2" s="1"/>
      <c r="C2" s="1"/>
      <c r="D2" s="1"/>
      <c r="E2" s="1"/>
    </row>
    <row r="3" spans="1:5" ht="13.7" customHeight="1" x14ac:dyDescent="0.2">
      <c r="A3" s="1"/>
      <c r="B3" s="1"/>
      <c r="C3" s="1"/>
      <c r="D3" s="1"/>
      <c r="E3" s="1"/>
    </row>
    <row r="4" spans="1:5" ht="13.7" customHeight="1" x14ac:dyDescent="0.2">
      <c r="A4" s="1"/>
      <c r="B4" s="1"/>
      <c r="C4" s="1"/>
      <c r="D4" s="1"/>
      <c r="E4" s="1"/>
    </row>
    <row r="5" spans="1:5" ht="13.7" customHeight="1" x14ac:dyDescent="0.2">
      <c r="A5" s="1"/>
      <c r="B5" s="1"/>
      <c r="C5" s="1"/>
      <c r="D5" s="1"/>
      <c r="E5" s="1"/>
    </row>
    <row r="6" spans="1:5" ht="13.7" customHeight="1" x14ac:dyDescent="0.2">
      <c r="A6" s="1"/>
      <c r="B6" s="1"/>
      <c r="C6" s="1"/>
      <c r="D6" s="1"/>
      <c r="E6" s="1"/>
    </row>
    <row r="7" spans="1:5" ht="13.7" customHeight="1" x14ac:dyDescent="0.2">
      <c r="A7" s="1"/>
      <c r="B7" s="1"/>
      <c r="C7" s="1"/>
      <c r="D7" s="1"/>
      <c r="E7" s="1"/>
    </row>
    <row r="8" spans="1:5" ht="13.7" customHeight="1" x14ac:dyDescent="0.2">
      <c r="A8" s="1"/>
      <c r="B8" s="1"/>
      <c r="C8" s="1"/>
      <c r="D8" s="1"/>
      <c r="E8" s="1"/>
    </row>
    <row r="9" spans="1:5" ht="13.7" customHeight="1" x14ac:dyDescent="0.2">
      <c r="A9" s="1"/>
      <c r="B9" s="1"/>
      <c r="C9" s="1"/>
      <c r="D9" s="1"/>
      <c r="E9" s="1"/>
    </row>
    <row r="10" spans="1:5" ht="13.7" customHeight="1" x14ac:dyDescent="0.2">
      <c r="A10" s="1"/>
      <c r="B10" s="1"/>
      <c r="C10" s="1"/>
      <c r="D10" s="1"/>
      <c r="E10" s="1"/>
    </row>
  </sheetData>
  <pageMargins left="0.78749999999999998" right="0.78749999999999998" top="0.88611099999999998" bottom="0.88611099999999998" header="0.78749999999999998" footer="0.78749999999999998"/>
  <pageSetup orientation="portrait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predračun 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Aleš Muzlovič</cp:lastModifiedBy>
  <dcterms:modified xsi:type="dcterms:W3CDTF">2018-07-23T09:08:18Z</dcterms:modified>
</cp:coreProperties>
</file>