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showInkAnnotation="0" defaultThemeVersion="124226"/>
  <mc:AlternateContent xmlns:mc="http://schemas.openxmlformats.org/markup-compatibility/2006">
    <mc:Choice Requires="x15">
      <x15ac:absPath xmlns:x15ac="http://schemas.microsoft.com/office/spreadsheetml/2010/11/ac" url="O:\Moji dokumenti\1. 2023- JAVNA NAROČILA\ŽIVILA\1.Vrtec Trnovo\Objava\"/>
    </mc:Choice>
  </mc:AlternateContent>
  <xr:revisionPtr revIDLastSave="0" documentId="13_ncr:1_{B46E9136-A69E-479A-8493-64B3B400D1DD}" xr6:coauthVersionLast="36" xr6:coauthVersionMax="36" xr10:uidLastSave="{00000000-0000-0000-0000-000000000000}"/>
  <bookViews>
    <workbookView xWindow="0" yWindow="0" windowWidth="28800" windowHeight="12225" xr2:uid="{00000000-000D-0000-FFFF-FFFF00000000}"/>
  </bookViews>
  <sheets>
    <sheet name="MLEKO IN MLEČNI IZDELKI" sheetId="2" r:id="rId1"/>
    <sheet name="MESO IN MESNI IZDELKI" sheetId="3" r:id="rId2"/>
    <sheet name="RIBE" sheetId="4" r:id="rId3"/>
    <sheet name="JAJCA" sheetId="5" r:id="rId4"/>
    <sheet name="SVEŽA ZELENJAVA IN SADJE" sheetId="6" r:id="rId5"/>
    <sheet name="ZAM. IN KONZERV. SADJE IN ZEL." sheetId="7" r:id="rId6"/>
    <sheet name="SADNI SOKOVI IN SIRUPI" sheetId="8" r:id="rId7"/>
    <sheet name="ZAM. IZDELKI IZ TESTA" sheetId="9" r:id="rId8"/>
    <sheet name="ŽITA, MLEV.IZD.IZ TESTA, TEST." sheetId="10" r:id="rId9"/>
    <sheet name="KRUH, PEKOVSKO P., KEKSI,SLAŠČ" sheetId="14" r:id="rId10"/>
    <sheet name="SPLOŠNO PREHR. BLAGO" sheetId="13" r:id="rId11"/>
    <sheet name="DIETNA ŽIVILA" sheetId="16" r:id="rId12"/>
  </sheets>
  <definedNames>
    <definedName name="_xlnm._FilterDatabase" localSheetId="4" hidden="1">'SVEŽA ZELENJAVA IN SADJE'!$A$5:$J$134</definedName>
    <definedName name="_xlnm.Print_Area" localSheetId="11">'DIETNA ŽIVILA'!$A$1:$J$77</definedName>
    <definedName name="_xlnm.Print_Area" localSheetId="3">JAJCA!$A$1:$J$22</definedName>
    <definedName name="_xlnm.Print_Area" localSheetId="1">'MESO IN MESNI IZDELKI'!$A$1:$J$98</definedName>
    <definedName name="_xlnm.Print_Area" localSheetId="0">'MLEKO IN MLEČNI IZDELKI'!$A$1:$J$105</definedName>
    <definedName name="_xlnm.Print_Area" localSheetId="2">RIBE!$A$1:$J$29</definedName>
    <definedName name="_xlnm.Print_Area" localSheetId="6">'SADNI SOKOVI IN SIRUPI'!$A$1:$J$39</definedName>
    <definedName name="_xlnm.Print_Area" localSheetId="10">'SPLOŠNO PREHR. BLAGO'!$A$1:$J$115</definedName>
    <definedName name="_xlnm.Print_Area" localSheetId="4">'SVEŽA ZELENJAVA IN SADJE'!$A$1:$J$144</definedName>
    <definedName name="_xlnm.Print_Area" localSheetId="5">'ZAM. IN KONZERV. SADJE IN ZEL.'!$A$1:$J$78</definedName>
    <definedName name="_xlnm.Print_Area" localSheetId="7">'ZAM. IZDELKI IZ TESTA'!$A$1:$J$47</definedName>
    <definedName name="_xlnm.Print_Area" localSheetId="8">'ŽITA, MLEV.IZD.IZ TESTA, TEST.'!$A$1:$J$81</definedName>
  </definedNames>
  <calcPr calcId="191029"/>
</workbook>
</file>

<file path=xl/calcChain.xml><?xml version="1.0" encoding="utf-8"?>
<calcChain xmlns="http://schemas.openxmlformats.org/spreadsheetml/2006/main">
  <c r="I41" i="2" l="1"/>
  <c r="H41" i="2"/>
  <c r="G41" i="2"/>
  <c r="I36" i="2"/>
  <c r="H36" i="2"/>
  <c r="G36" i="2"/>
  <c r="J93" i="2" l="1"/>
  <c r="J83" i="2"/>
  <c r="J76" i="2"/>
  <c r="J47" i="2"/>
  <c r="J41" i="2"/>
  <c r="J36" i="2"/>
  <c r="G46" i="2"/>
  <c r="H46" i="2" s="1"/>
  <c r="G45" i="2"/>
  <c r="H45" i="2" s="1"/>
  <c r="G44" i="2"/>
  <c r="H44" i="2" s="1"/>
  <c r="I44" i="2" s="1"/>
  <c r="G43" i="2"/>
  <c r="G47" i="2" s="1"/>
  <c r="G40" i="2"/>
  <c r="H40" i="2" s="1"/>
  <c r="I40" i="2" s="1"/>
  <c r="G39" i="2"/>
  <c r="H39" i="2" s="1"/>
  <c r="I39" i="2" s="1"/>
  <c r="G38" i="2"/>
  <c r="I45" i="2" l="1"/>
  <c r="I46" i="2"/>
  <c r="H43" i="2"/>
  <c r="H47" i="2" s="1"/>
  <c r="H38" i="2"/>
  <c r="I38" i="2"/>
  <c r="I43" i="2" l="1"/>
  <c r="I47" i="2" s="1"/>
  <c r="J88" i="14" l="1"/>
  <c r="J65" i="10"/>
  <c r="J59" i="7"/>
  <c r="J67" i="7"/>
  <c r="J66" i="16" l="1"/>
  <c r="I19" i="16"/>
  <c r="I20" i="16"/>
  <c r="I21" i="16"/>
  <c r="I22" i="16"/>
  <c r="I23" i="16"/>
  <c r="I24" i="16"/>
  <c r="I25" i="16"/>
  <c r="I26" i="16"/>
  <c r="I27" i="16"/>
  <c r="I28" i="16"/>
  <c r="I29" i="16"/>
  <c r="I30" i="16"/>
  <c r="I31" i="16"/>
  <c r="I32" i="16"/>
  <c r="I33" i="16"/>
  <c r="I34" i="16"/>
  <c r="I35" i="16"/>
  <c r="I36" i="16"/>
  <c r="I37" i="16"/>
  <c r="I38" i="16"/>
  <c r="I39" i="16"/>
  <c r="I40" i="16"/>
  <c r="I41" i="16"/>
  <c r="I42" i="16"/>
  <c r="I43" i="16"/>
  <c r="I44" i="16"/>
  <c r="I45" i="16"/>
  <c r="I46" i="16"/>
  <c r="I47" i="16"/>
  <c r="I48" i="16"/>
  <c r="I49" i="16"/>
  <c r="I50" i="16"/>
  <c r="I51" i="16"/>
  <c r="I52" i="16"/>
  <c r="I53" i="16"/>
  <c r="I54" i="16"/>
  <c r="I55" i="16"/>
  <c r="I56" i="16"/>
  <c r="I57" i="16"/>
  <c r="I62" i="16"/>
  <c r="I63" i="16"/>
  <c r="I64" i="16"/>
  <c r="I65" i="16"/>
  <c r="H19" i="16"/>
  <c r="H20" i="16"/>
  <c r="H21" i="16"/>
  <c r="H22" i="16"/>
  <c r="H23" i="16"/>
  <c r="H24" i="16"/>
  <c r="H25" i="16"/>
  <c r="H26" i="16"/>
  <c r="H27" i="16"/>
  <c r="H28" i="16"/>
  <c r="H29" i="16"/>
  <c r="H30" i="16"/>
  <c r="H31" i="16"/>
  <c r="H32" i="16"/>
  <c r="H33" i="16"/>
  <c r="H34" i="16"/>
  <c r="H35" i="16"/>
  <c r="H36" i="16"/>
  <c r="H37" i="16"/>
  <c r="H38" i="16"/>
  <c r="H39" i="16"/>
  <c r="H40" i="16"/>
  <c r="H41" i="16"/>
  <c r="H42" i="16"/>
  <c r="H43" i="16"/>
  <c r="H44" i="16"/>
  <c r="H45" i="16"/>
  <c r="H46" i="16"/>
  <c r="H47" i="16"/>
  <c r="H48" i="16"/>
  <c r="H49" i="16"/>
  <c r="H50" i="16"/>
  <c r="H51" i="16"/>
  <c r="H52" i="16"/>
  <c r="H53" i="16"/>
  <c r="H54" i="16"/>
  <c r="H55" i="16"/>
  <c r="H56" i="16"/>
  <c r="H57" i="16"/>
  <c r="H62" i="16"/>
  <c r="H63" i="16"/>
  <c r="H64" i="16"/>
  <c r="H65" i="16"/>
  <c r="I41" i="13"/>
  <c r="H41" i="13"/>
  <c r="I16" i="8"/>
  <c r="I15" i="8"/>
  <c r="I14" i="8"/>
  <c r="I13" i="8"/>
  <c r="I12" i="8"/>
  <c r="I11" i="8"/>
  <c r="I10" i="8"/>
  <c r="I9" i="8"/>
  <c r="I8" i="8"/>
  <c r="I13" i="4"/>
  <c r="I12" i="4"/>
  <c r="I11" i="4"/>
  <c r="I10" i="4"/>
  <c r="I9" i="4"/>
  <c r="I8" i="4"/>
  <c r="H13" i="4"/>
  <c r="H12" i="4"/>
  <c r="H11" i="4"/>
  <c r="H10" i="4"/>
  <c r="H9" i="4"/>
  <c r="H8" i="4"/>
  <c r="H42" i="3"/>
  <c r="H41" i="3"/>
  <c r="H40" i="3"/>
  <c r="H39" i="3"/>
  <c r="H38" i="3"/>
  <c r="H37" i="3"/>
  <c r="H36" i="3"/>
  <c r="H35" i="3"/>
  <c r="H34" i="3"/>
  <c r="H33" i="3"/>
  <c r="H32" i="3"/>
  <c r="H31" i="3"/>
  <c r="H30" i="3"/>
  <c r="H29" i="3"/>
  <c r="H28" i="3"/>
  <c r="H27" i="3"/>
  <c r="H26" i="3"/>
  <c r="H25" i="3"/>
  <c r="H24" i="3"/>
  <c r="H23" i="3"/>
  <c r="G10" i="3"/>
  <c r="J104" i="13"/>
  <c r="J99" i="13"/>
  <c r="J61" i="13"/>
  <c r="I61" i="13"/>
  <c r="H61" i="13"/>
  <c r="G61" i="13"/>
  <c r="J57" i="13"/>
  <c r="I57" i="13"/>
  <c r="H57" i="13"/>
  <c r="G57" i="13"/>
  <c r="J28" i="13"/>
  <c r="I28" i="13"/>
  <c r="H28" i="13"/>
  <c r="G28" i="13"/>
  <c r="J18" i="13"/>
  <c r="I18" i="13"/>
  <c r="H18" i="13"/>
  <c r="G18" i="13"/>
  <c r="J113" i="14"/>
  <c r="I113" i="14"/>
  <c r="H113" i="14"/>
  <c r="G113" i="14"/>
  <c r="J101" i="14"/>
  <c r="I101" i="14"/>
  <c r="H101" i="14"/>
  <c r="G101" i="14"/>
  <c r="J96" i="14"/>
  <c r="I96" i="14"/>
  <c r="H96" i="14"/>
  <c r="G96" i="14"/>
  <c r="I88" i="14"/>
  <c r="H88" i="14"/>
  <c r="G88" i="14"/>
  <c r="J76" i="14"/>
  <c r="I76" i="14"/>
  <c r="H76" i="14"/>
  <c r="G76" i="14"/>
  <c r="J68" i="14"/>
  <c r="I68" i="14"/>
  <c r="H68" i="14"/>
  <c r="G68" i="14"/>
  <c r="J47" i="14"/>
  <c r="I47" i="14"/>
  <c r="H47" i="14"/>
  <c r="G47" i="14"/>
  <c r="J21" i="14"/>
  <c r="I21" i="14"/>
  <c r="H21" i="14"/>
  <c r="G21" i="14"/>
  <c r="J71" i="10"/>
  <c r="I71" i="10"/>
  <c r="H71" i="10"/>
  <c r="G71" i="10"/>
  <c r="I65" i="10"/>
  <c r="H65" i="10"/>
  <c r="G65" i="10"/>
  <c r="J44" i="10"/>
  <c r="I44" i="10"/>
  <c r="H44" i="10"/>
  <c r="G44" i="10"/>
  <c r="J36" i="10"/>
  <c r="I36" i="10"/>
  <c r="H36" i="10"/>
  <c r="G36" i="10"/>
  <c r="J29" i="10"/>
  <c r="I29" i="10"/>
  <c r="H29" i="10"/>
  <c r="G29" i="10"/>
  <c r="J31" i="9"/>
  <c r="I31" i="9"/>
  <c r="H31" i="9"/>
  <c r="G31" i="9"/>
  <c r="J27" i="9"/>
  <c r="I27" i="9"/>
  <c r="H27" i="9"/>
  <c r="G27" i="9"/>
  <c r="J22" i="9"/>
  <c r="I22" i="9"/>
  <c r="H22" i="9"/>
  <c r="G22" i="9"/>
  <c r="J15" i="9"/>
  <c r="I15" i="9"/>
  <c r="H15" i="9"/>
  <c r="G15" i="9"/>
  <c r="J25" i="8"/>
  <c r="I25" i="8"/>
  <c r="H25" i="8"/>
  <c r="G25" i="8"/>
  <c r="J20" i="8"/>
  <c r="I20" i="8"/>
  <c r="H20" i="8"/>
  <c r="G20" i="8"/>
  <c r="J17" i="8"/>
  <c r="I67" i="7"/>
  <c r="H67" i="7"/>
  <c r="G67" i="7"/>
  <c r="I59" i="7"/>
  <c r="H59" i="7"/>
  <c r="G59" i="7"/>
  <c r="J51" i="7"/>
  <c r="I51" i="7"/>
  <c r="H51" i="7"/>
  <c r="G51" i="7"/>
  <c r="J46" i="7"/>
  <c r="I46" i="7"/>
  <c r="H46" i="7"/>
  <c r="G46" i="7"/>
  <c r="J34" i="7"/>
  <c r="I34" i="7"/>
  <c r="H34" i="7"/>
  <c r="G34" i="7"/>
  <c r="J134" i="6"/>
  <c r="I134" i="6"/>
  <c r="H134" i="6"/>
  <c r="G134" i="6"/>
  <c r="J120" i="6"/>
  <c r="I120" i="6"/>
  <c r="H120" i="6"/>
  <c r="G120" i="6"/>
  <c r="J115" i="6"/>
  <c r="I115" i="6"/>
  <c r="H115" i="6"/>
  <c r="G115" i="6"/>
  <c r="J110" i="6"/>
  <c r="I110" i="6"/>
  <c r="H110" i="6"/>
  <c r="G110" i="6"/>
  <c r="J80" i="6"/>
  <c r="I80" i="6"/>
  <c r="H80" i="6"/>
  <c r="G80" i="6"/>
  <c r="J77" i="6"/>
  <c r="I77" i="6"/>
  <c r="H77" i="6"/>
  <c r="G77" i="6"/>
  <c r="J69" i="6"/>
  <c r="I69" i="6"/>
  <c r="H69" i="6"/>
  <c r="G69" i="6"/>
  <c r="J65" i="6"/>
  <c r="I65" i="6"/>
  <c r="H65" i="6"/>
  <c r="G65" i="6"/>
  <c r="J53" i="6"/>
  <c r="I53" i="6"/>
  <c r="H53" i="6"/>
  <c r="G53" i="6"/>
  <c r="I12" i="5"/>
  <c r="H12" i="5"/>
  <c r="G12" i="5"/>
  <c r="J18" i="4"/>
  <c r="I18" i="4"/>
  <c r="H18" i="4"/>
  <c r="G18" i="4"/>
  <c r="J14" i="4"/>
  <c r="H14" i="4"/>
  <c r="G14" i="4"/>
  <c r="J88" i="3"/>
  <c r="I88" i="3"/>
  <c r="H88" i="3"/>
  <c r="G88" i="3"/>
  <c r="J84" i="3"/>
  <c r="I84" i="3"/>
  <c r="H84" i="3"/>
  <c r="G84" i="3"/>
  <c r="J79" i="3"/>
  <c r="I79" i="3"/>
  <c r="H79" i="3"/>
  <c r="G79" i="3"/>
  <c r="J73" i="3"/>
  <c r="I73" i="3"/>
  <c r="H73" i="3"/>
  <c r="G73" i="3"/>
  <c r="J69" i="3"/>
  <c r="I69" i="3"/>
  <c r="H69" i="3"/>
  <c r="G69" i="3"/>
  <c r="J62" i="3"/>
  <c r="I62" i="3"/>
  <c r="H62" i="3"/>
  <c r="G62" i="3"/>
  <c r="J47" i="3"/>
  <c r="I47" i="3"/>
  <c r="H47" i="3"/>
  <c r="G47" i="3"/>
  <c r="J43" i="3"/>
  <c r="J20" i="3"/>
  <c r="G92" i="2" l="1"/>
  <c r="G91" i="2"/>
  <c r="G90" i="2"/>
  <c r="G89" i="2"/>
  <c r="G88" i="2"/>
  <c r="G87" i="2"/>
  <c r="G86" i="2"/>
  <c r="G85" i="2"/>
  <c r="G82" i="2"/>
  <c r="G81" i="2"/>
  <c r="G80" i="2"/>
  <c r="G79" i="2"/>
  <c r="G78" i="2"/>
  <c r="G75" i="2"/>
  <c r="G74" i="2"/>
  <c r="G73" i="2"/>
  <c r="H73" i="2" s="1"/>
  <c r="G72" i="2"/>
  <c r="H72" i="2" s="1"/>
  <c r="G71" i="2"/>
  <c r="G70" i="2"/>
  <c r="H70" i="2" s="1"/>
  <c r="I70" i="2" s="1"/>
  <c r="G69" i="2"/>
  <c r="G68" i="2"/>
  <c r="H68" i="2" s="1"/>
  <c r="G67" i="2"/>
  <c r="H67" i="2" s="1"/>
  <c r="I67" i="2" s="1"/>
  <c r="G66" i="2"/>
  <c r="G65" i="2"/>
  <c r="G64" i="2"/>
  <c r="G63" i="2"/>
  <c r="G62" i="2"/>
  <c r="G61" i="2"/>
  <c r="H61" i="2" s="1"/>
  <c r="G60" i="2"/>
  <c r="H60" i="2" s="1"/>
  <c r="G59" i="2"/>
  <c r="G58" i="2"/>
  <c r="H58" i="2" s="1"/>
  <c r="I58" i="2" s="1"/>
  <c r="G57" i="2"/>
  <c r="G56" i="2"/>
  <c r="G55" i="2"/>
  <c r="H55" i="2" s="1"/>
  <c r="I55" i="2" s="1"/>
  <c r="G54" i="2"/>
  <c r="H54" i="2" s="1"/>
  <c r="I54" i="2" s="1"/>
  <c r="G53" i="2"/>
  <c r="H53" i="2" s="1"/>
  <c r="I53" i="2" s="1"/>
  <c r="G52" i="2"/>
  <c r="G51" i="2"/>
  <c r="G50" i="2"/>
  <c r="G49" i="2"/>
  <c r="G35" i="2"/>
  <c r="H35" i="2" s="1"/>
  <c r="G34" i="2"/>
  <c r="H34" i="2" s="1"/>
  <c r="I34" i="2" s="1"/>
  <c r="G33" i="2"/>
  <c r="H33" i="2" s="1"/>
  <c r="I33" i="2" s="1"/>
  <c r="G32" i="2"/>
  <c r="H32" i="2" s="1"/>
  <c r="I32" i="2" s="1"/>
  <c r="G31" i="2"/>
  <c r="H31" i="2" s="1"/>
  <c r="G30" i="2"/>
  <c r="H30" i="2" s="1"/>
  <c r="G29" i="2"/>
  <c r="H29" i="2" s="1"/>
  <c r="G28" i="2"/>
  <c r="H28" i="2" s="1"/>
  <c r="G27" i="2"/>
  <c r="H27" i="2" s="1"/>
  <c r="G26" i="2"/>
  <c r="H26" i="2" s="1"/>
  <c r="G25" i="2"/>
  <c r="H25" i="2" s="1"/>
  <c r="G24" i="2"/>
  <c r="H24" i="2" s="1"/>
  <c r="G23" i="2"/>
  <c r="H23" i="2" s="1"/>
  <c r="G22" i="2"/>
  <c r="H22" i="2" s="1"/>
  <c r="G21" i="2"/>
  <c r="H21" i="2" s="1"/>
  <c r="G20" i="2"/>
  <c r="H20" i="2" s="1"/>
  <c r="G19" i="2"/>
  <c r="H19" i="2" s="1"/>
  <c r="G18" i="2"/>
  <c r="H18" i="2" s="1"/>
  <c r="G17" i="2"/>
  <c r="H17" i="2" s="1"/>
  <c r="G16" i="2"/>
  <c r="H16" i="2" s="1"/>
  <c r="G15" i="2"/>
  <c r="H15" i="2" s="1"/>
  <c r="G14" i="2"/>
  <c r="H14" i="2" s="1"/>
  <c r="G13" i="2"/>
  <c r="H13" i="2" s="1"/>
  <c r="G12" i="2"/>
  <c r="H12" i="2" s="1"/>
  <c r="G11" i="2"/>
  <c r="H11" i="2" s="1"/>
  <c r="G10" i="2"/>
  <c r="H10" i="2" s="1"/>
  <c r="G9" i="2"/>
  <c r="G8" i="2"/>
  <c r="G87" i="3"/>
  <c r="G86" i="3"/>
  <c r="H86" i="3" s="1"/>
  <c r="G83" i="3"/>
  <c r="G82" i="3"/>
  <c r="G81" i="3"/>
  <c r="G78" i="3"/>
  <c r="H78" i="3" s="1"/>
  <c r="G77" i="3"/>
  <c r="H77" i="3" s="1"/>
  <c r="I77" i="3" s="1"/>
  <c r="G76" i="3"/>
  <c r="G75" i="3"/>
  <c r="G72" i="3"/>
  <c r="H72" i="3" s="1"/>
  <c r="G71" i="3"/>
  <c r="G68" i="3"/>
  <c r="G67" i="3"/>
  <c r="G66" i="3"/>
  <c r="G65" i="3"/>
  <c r="G64" i="3"/>
  <c r="G61" i="3"/>
  <c r="G60" i="3"/>
  <c r="H60" i="3" s="1"/>
  <c r="G59" i="3"/>
  <c r="G58" i="3"/>
  <c r="G57" i="3"/>
  <c r="G56" i="3"/>
  <c r="G55" i="3"/>
  <c r="G54" i="3"/>
  <c r="G53" i="3"/>
  <c r="G52" i="3"/>
  <c r="G51" i="3"/>
  <c r="G50" i="3"/>
  <c r="G49" i="3"/>
  <c r="G46" i="3"/>
  <c r="G45" i="3"/>
  <c r="G42" i="3"/>
  <c r="G41" i="3"/>
  <c r="G40" i="3"/>
  <c r="G39" i="3"/>
  <c r="G38" i="3"/>
  <c r="G37" i="3"/>
  <c r="G36" i="3"/>
  <c r="G35" i="3"/>
  <c r="G34" i="3"/>
  <c r="G33" i="3"/>
  <c r="I33" i="3" s="1"/>
  <c r="G32" i="3"/>
  <c r="G31" i="3"/>
  <c r="G30" i="3"/>
  <c r="G29" i="3"/>
  <c r="G28" i="3"/>
  <c r="G27" i="3"/>
  <c r="G26" i="3"/>
  <c r="G25" i="3"/>
  <c r="G24" i="3"/>
  <c r="G23" i="3"/>
  <c r="G22" i="3"/>
  <c r="G19" i="3"/>
  <c r="H19" i="3" s="1"/>
  <c r="G18" i="3"/>
  <c r="H18" i="3" s="1"/>
  <c r="G17" i="3"/>
  <c r="H17" i="3" s="1"/>
  <c r="G16" i="3"/>
  <c r="G15" i="3"/>
  <c r="G14" i="3"/>
  <c r="G13" i="3"/>
  <c r="G12" i="3"/>
  <c r="G11" i="3"/>
  <c r="G9" i="3"/>
  <c r="G8" i="3"/>
  <c r="I76" i="3"/>
  <c r="I75" i="3"/>
  <c r="H76" i="3"/>
  <c r="H75" i="3"/>
  <c r="I38" i="3"/>
  <c r="I40" i="3"/>
  <c r="I39" i="3"/>
  <c r="I37" i="3"/>
  <c r="I35" i="3"/>
  <c r="H12" i="3"/>
  <c r="H13" i="3"/>
  <c r="H14" i="3"/>
  <c r="H15" i="3"/>
  <c r="H16" i="3"/>
  <c r="G17" i="4"/>
  <c r="G16" i="4"/>
  <c r="G13" i="4"/>
  <c r="G12" i="4"/>
  <c r="G11" i="4"/>
  <c r="G10" i="4"/>
  <c r="G9" i="4"/>
  <c r="G8" i="4"/>
  <c r="J12" i="5"/>
  <c r="J9" i="5"/>
  <c r="G11" i="5"/>
  <c r="G8" i="5"/>
  <c r="G9" i="5" s="1"/>
  <c r="G133" i="6"/>
  <c r="G132" i="6"/>
  <c r="G131" i="6"/>
  <c r="G130" i="6"/>
  <c r="G129" i="6"/>
  <c r="G128" i="6"/>
  <c r="G127" i="6"/>
  <c r="G126" i="6"/>
  <c r="G125" i="6"/>
  <c r="G124" i="6"/>
  <c r="G123" i="6"/>
  <c r="G122" i="6"/>
  <c r="G119" i="6"/>
  <c r="G118" i="6"/>
  <c r="G117" i="6"/>
  <c r="G114" i="6"/>
  <c r="G113" i="6"/>
  <c r="G112" i="6"/>
  <c r="G109" i="6"/>
  <c r="G108" i="6"/>
  <c r="G107" i="6"/>
  <c r="G106" i="6"/>
  <c r="G105" i="6"/>
  <c r="G104" i="6"/>
  <c r="G103" i="6"/>
  <c r="G102" i="6"/>
  <c r="G101" i="6"/>
  <c r="G100" i="6"/>
  <c r="G99" i="6"/>
  <c r="G98" i="6"/>
  <c r="G97" i="6"/>
  <c r="G96" i="6"/>
  <c r="G95" i="6"/>
  <c r="G94" i="6"/>
  <c r="G93" i="6"/>
  <c r="G92" i="6"/>
  <c r="G91" i="6"/>
  <c r="G90" i="6"/>
  <c r="G89" i="6"/>
  <c r="G88" i="6"/>
  <c r="G87" i="6"/>
  <c r="G86" i="6"/>
  <c r="G85" i="6"/>
  <c r="G84" i="6"/>
  <c r="G83" i="6"/>
  <c r="G82" i="6"/>
  <c r="G79" i="6"/>
  <c r="G76" i="6"/>
  <c r="G75" i="6"/>
  <c r="G74" i="6"/>
  <c r="G73" i="6"/>
  <c r="G72" i="6"/>
  <c r="G71" i="6"/>
  <c r="G68" i="6"/>
  <c r="G67" i="6"/>
  <c r="G64" i="6"/>
  <c r="G63" i="6"/>
  <c r="G62" i="6"/>
  <c r="G61" i="6"/>
  <c r="G60" i="6"/>
  <c r="G59" i="6"/>
  <c r="G58" i="6"/>
  <c r="G57" i="6"/>
  <c r="G56" i="6"/>
  <c r="G55"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66" i="7"/>
  <c r="G65" i="7"/>
  <c r="G64" i="7"/>
  <c r="G63" i="7"/>
  <c r="G62" i="7"/>
  <c r="G61" i="7"/>
  <c r="G93" i="2" l="1"/>
  <c r="G76" i="2"/>
  <c r="G83" i="2"/>
  <c r="G43" i="3"/>
  <c r="H22" i="3"/>
  <c r="G20" i="3"/>
  <c r="H66" i="2"/>
  <c r="I66" i="2" s="1"/>
  <c r="I68" i="2"/>
  <c r="H65" i="2"/>
  <c r="I65" i="2" s="1"/>
  <c r="H56" i="2"/>
  <c r="I56" i="2" s="1"/>
  <c r="H75" i="2"/>
  <c r="I75" i="2" s="1"/>
  <c r="H9" i="2"/>
  <c r="H71" i="2"/>
  <c r="I71" i="2" s="1"/>
  <c r="H59" i="2"/>
  <c r="I59" i="2" s="1"/>
  <c r="I73" i="2"/>
  <c r="I61" i="2"/>
  <c r="I72" i="2"/>
  <c r="I60" i="2"/>
  <c r="H69" i="2"/>
  <c r="I69" i="2" s="1"/>
  <c r="H57" i="2"/>
  <c r="I57" i="2" s="1"/>
  <c r="I35" i="2"/>
  <c r="H64" i="2"/>
  <c r="I64" i="2" s="1"/>
  <c r="H52" i="2"/>
  <c r="I52" i="2" s="1"/>
  <c r="H63" i="2"/>
  <c r="I63" i="2" s="1"/>
  <c r="H51" i="2"/>
  <c r="I51" i="2" s="1"/>
  <c r="H74" i="2"/>
  <c r="I74" i="2" s="1"/>
  <c r="H62" i="2"/>
  <c r="I62" i="2" s="1"/>
  <c r="H50" i="2"/>
  <c r="I50" i="2" s="1"/>
  <c r="H87" i="3"/>
  <c r="I87" i="3" s="1"/>
  <c r="I86" i="3"/>
  <c r="H82" i="3"/>
  <c r="I82" i="3" s="1"/>
  <c r="H81" i="3"/>
  <c r="H83" i="3"/>
  <c r="I83" i="3" s="1"/>
  <c r="I78" i="3"/>
  <c r="I72" i="3"/>
  <c r="H71" i="3"/>
  <c r="I60" i="3"/>
  <c r="I36" i="3"/>
  <c r="I41" i="3"/>
  <c r="I42" i="3"/>
  <c r="I34" i="3"/>
  <c r="H11" i="3"/>
  <c r="I11" i="3" s="1"/>
  <c r="I71" i="3" l="1"/>
  <c r="I81" i="3"/>
  <c r="G58" i="7"/>
  <c r="G57" i="7"/>
  <c r="G56" i="7"/>
  <c r="G55" i="7"/>
  <c r="G54" i="7"/>
  <c r="G53" i="7"/>
  <c r="G49" i="7"/>
  <c r="G50" i="7"/>
  <c r="G48" i="7"/>
  <c r="G37" i="7"/>
  <c r="G38" i="7"/>
  <c r="G39" i="7"/>
  <c r="G40" i="7"/>
  <c r="G41" i="7"/>
  <c r="G42" i="7"/>
  <c r="G43" i="7"/>
  <c r="G44" i="7"/>
  <c r="G45" i="7"/>
  <c r="G36" i="7"/>
  <c r="G9" i="7"/>
  <c r="G10" i="7"/>
  <c r="G11" i="7"/>
  <c r="G12" i="7"/>
  <c r="G13" i="7"/>
  <c r="G14" i="7"/>
  <c r="G15" i="7"/>
  <c r="G16" i="7"/>
  <c r="G17" i="7"/>
  <c r="G18" i="7"/>
  <c r="G19" i="7"/>
  <c r="G20" i="7"/>
  <c r="G21" i="7"/>
  <c r="G22" i="7"/>
  <c r="G23" i="7"/>
  <c r="G24" i="7"/>
  <c r="G25" i="7"/>
  <c r="G26" i="7"/>
  <c r="G27" i="7"/>
  <c r="G28" i="7"/>
  <c r="G29" i="7"/>
  <c r="G30" i="7"/>
  <c r="G31" i="7"/>
  <c r="G32" i="7"/>
  <c r="G33" i="7"/>
  <c r="G8" i="7"/>
  <c r="G24" i="8" l="1"/>
  <c r="G23" i="8"/>
  <c r="G22" i="8"/>
  <c r="G19" i="8"/>
  <c r="G16" i="8"/>
  <c r="G15" i="8"/>
  <c r="G14" i="8"/>
  <c r="G13" i="8"/>
  <c r="G12" i="8"/>
  <c r="G11" i="8"/>
  <c r="G10" i="8"/>
  <c r="G17" i="8" s="1"/>
  <c r="G9" i="8"/>
  <c r="G8" i="8"/>
  <c r="G30" i="9"/>
  <c r="G29" i="9"/>
  <c r="G26" i="9"/>
  <c r="G25" i="9"/>
  <c r="G24" i="9"/>
  <c r="G21" i="9"/>
  <c r="G20" i="9"/>
  <c r="G19" i="9"/>
  <c r="G18" i="9"/>
  <c r="G17" i="9"/>
  <c r="G14" i="9"/>
  <c r="G13" i="9"/>
  <c r="G12" i="9"/>
  <c r="G11" i="9"/>
  <c r="G10" i="9"/>
  <c r="G9" i="9"/>
  <c r="G8" i="9"/>
  <c r="G70" i="10"/>
  <c r="G69" i="10"/>
  <c r="G68" i="10"/>
  <c r="G67" i="10"/>
  <c r="G64" i="10"/>
  <c r="G63" i="10"/>
  <c r="G62" i="10"/>
  <c r="G61" i="10"/>
  <c r="G60" i="10"/>
  <c r="G59" i="10"/>
  <c r="G58" i="10"/>
  <c r="G57" i="10"/>
  <c r="G56" i="10"/>
  <c r="G55" i="10"/>
  <c r="G54" i="10"/>
  <c r="G53" i="10"/>
  <c r="G52" i="10"/>
  <c r="G51" i="10"/>
  <c r="G50" i="10"/>
  <c r="G49" i="10"/>
  <c r="G48" i="10"/>
  <c r="G47" i="10"/>
  <c r="G46" i="10"/>
  <c r="G43" i="10"/>
  <c r="G42" i="10"/>
  <c r="G41" i="10"/>
  <c r="G40" i="10"/>
  <c r="G39" i="10"/>
  <c r="G38" i="10"/>
  <c r="G35" i="10"/>
  <c r="G34" i="10"/>
  <c r="G33" i="10"/>
  <c r="G32" i="10"/>
  <c r="G31" i="10"/>
  <c r="G28" i="10"/>
  <c r="G27" i="10"/>
  <c r="G26" i="10"/>
  <c r="G25" i="10"/>
  <c r="G24" i="10"/>
  <c r="G23" i="10"/>
  <c r="G22" i="10"/>
  <c r="G21" i="10"/>
  <c r="G20" i="10"/>
  <c r="G19" i="10"/>
  <c r="G18" i="10"/>
  <c r="G17" i="10"/>
  <c r="G16" i="10"/>
  <c r="G15" i="10"/>
  <c r="G14" i="10"/>
  <c r="G13" i="10"/>
  <c r="G12" i="10"/>
  <c r="G11" i="10"/>
  <c r="G10" i="10"/>
  <c r="G9" i="10"/>
  <c r="G8" i="10"/>
  <c r="G112" i="14"/>
  <c r="G111" i="14"/>
  <c r="G110" i="14"/>
  <c r="G109" i="14"/>
  <c r="G108" i="14"/>
  <c r="G107" i="14"/>
  <c r="G106" i="14"/>
  <c r="G105" i="14"/>
  <c r="G104" i="14"/>
  <c r="G103" i="14"/>
  <c r="G100" i="14"/>
  <c r="G99" i="14"/>
  <c r="G98" i="14"/>
  <c r="G95" i="14"/>
  <c r="G94" i="14"/>
  <c r="G93" i="14"/>
  <c r="G92" i="14"/>
  <c r="G91" i="14"/>
  <c r="G90" i="14"/>
  <c r="G87" i="14"/>
  <c r="G86" i="14"/>
  <c r="G85" i="14"/>
  <c r="G84" i="14"/>
  <c r="G83" i="14"/>
  <c r="G82" i="14"/>
  <c r="G81" i="14"/>
  <c r="G80" i="14"/>
  <c r="G79" i="14"/>
  <c r="G78" i="14"/>
  <c r="G75" i="14"/>
  <c r="G74" i="14"/>
  <c r="G73" i="14"/>
  <c r="G72" i="14"/>
  <c r="G71" i="14"/>
  <c r="G70" i="14"/>
  <c r="G50" i="14"/>
  <c r="G51" i="14"/>
  <c r="G52" i="14"/>
  <c r="G53" i="14"/>
  <c r="G54" i="14"/>
  <c r="G55" i="14"/>
  <c r="G56" i="14"/>
  <c r="G57" i="14"/>
  <c r="G58" i="14"/>
  <c r="G59" i="14"/>
  <c r="G60" i="14"/>
  <c r="G61" i="14"/>
  <c r="G62" i="14"/>
  <c r="G63" i="14"/>
  <c r="G64" i="14"/>
  <c r="G65" i="14"/>
  <c r="G66" i="14"/>
  <c r="G67" i="14"/>
  <c r="G49" i="14"/>
  <c r="G24" i="14"/>
  <c r="G25" i="14"/>
  <c r="G26" i="14"/>
  <c r="G27" i="14"/>
  <c r="G28" i="14"/>
  <c r="G29" i="14"/>
  <c r="G30" i="14"/>
  <c r="G31" i="14"/>
  <c r="G32" i="14"/>
  <c r="G33" i="14"/>
  <c r="G34" i="14"/>
  <c r="G35" i="14"/>
  <c r="G36" i="14"/>
  <c r="G37" i="14"/>
  <c r="G38" i="14"/>
  <c r="G39" i="14"/>
  <c r="G40" i="14"/>
  <c r="G41" i="14"/>
  <c r="G42" i="14"/>
  <c r="G43" i="14"/>
  <c r="G44" i="14"/>
  <c r="G45" i="14"/>
  <c r="G46" i="14"/>
  <c r="G23" i="14"/>
  <c r="G9" i="14"/>
  <c r="G10" i="14"/>
  <c r="G11" i="14"/>
  <c r="G12" i="14"/>
  <c r="G13" i="14"/>
  <c r="G14" i="14"/>
  <c r="G15" i="14"/>
  <c r="G16" i="14"/>
  <c r="G17" i="14"/>
  <c r="G18" i="14"/>
  <c r="G19" i="14"/>
  <c r="G20" i="14"/>
  <c r="G8" i="14"/>
  <c r="G102" i="13"/>
  <c r="G103" i="13"/>
  <c r="G101" i="13"/>
  <c r="G104" i="13" s="1"/>
  <c r="G64" i="13"/>
  <c r="G65" i="13"/>
  <c r="G66" i="13"/>
  <c r="G67" i="13"/>
  <c r="G68" i="13"/>
  <c r="G69" i="13"/>
  <c r="H69" i="13" s="1"/>
  <c r="G70" i="13"/>
  <c r="G71" i="13"/>
  <c r="G72" i="13"/>
  <c r="G73" i="13"/>
  <c r="G74" i="13"/>
  <c r="G75" i="13"/>
  <c r="G76" i="13"/>
  <c r="G77" i="13"/>
  <c r="G78" i="13"/>
  <c r="G79" i="13"/>
  <c r="G80" i="13"/>
  <c r="G81" i="13"/>
  <c r="G82" i="13"/>
  <c r="G83" i="13"/>
  <c r="G84" i="13"/>
  <c r="G85" i="13"/>
  <c r="G86" i="13"/>
  <c r="G87" i="13"/>
  <c r="G88" i="13"/>
  <c r="G89" i="13"/>
  <c r="G90" i="13"/>
  <c r="G91" i="13"/>
  <c r="G92" i="13"/>
  <c r="G93" i="13"/>
  <c r="G94" i="13"/>
  <c r="G95" i="13"/>
  <c r="G96" i="13"/>
  <c r="G97" i="13"/>
  <c r="G98" i="13"/>
  <c r="H98" i="13" s="1"/>
  <c r="G63" i="13"/>
  <c r="G60" i="13"/>
  <c r="G59" i="13"/>
  <c r="G31"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G30" i="13"/>
  <c r="G21" i="13"/>
  <c r="G22" i="13"/>
  <c r="G23" i="13"/>
  <c r="G24" i="13"/>
  <c r="G25" i="13"/>
  <c r="G26" i="13"/>
  <c r="G27" i="13"/>
  <c r="G20" i="13"/>
  <c r="G9" i="13"/>
  <c r="G10" i="13"/>
  <c r="G11" i="13"/>
  <c r="G12" i="13"/>
  <c r="G13" i="13"/>
  <c r="G14" i="13"/>
  <c r="G15" i="13"/>
  <c r="G16" i="13"/>
  <c r="G17" i="13"/>
  <c r="G8" i="13"/>
  <c r="G9" i="16"/>
  <c r="G10" i="16"/>
  <c r="G11" i="16"/>
  <c r="G12" i="16"/>
  <c r="G13" i="16"/>
  <c r="G14" i="16"/>
  <c r="G15" i="16"/>
  <c r="G16" i="16"/>
  <c r="G17" i="16"/>
  <c r="G18" i="16"/>
  <c r="G19" i="16"/>
  <c r="G20" i="16"/>
  <c r="G21" i="16"/>
  <c r="G22" i="16"/>
  <c r="G23" i="16"/>
  <c r="G24" i="16"/>
  <c r="G25" i="16"/>
  <c r="G26" i="16"/>
  <c r="G27" i="16"/>
  <c r="G28" i="16"/>
  <c r="G29" i="16"/>
  <c r="G30" i="16"/>
  <c r="G31" i="16"/>
  <c r="G32" i="16"/>
  <c r="G33" i="16"/>
  <c r="G34" i="16"/>
  <c r="G35" i="16"/>
  <c r="G36" i="16"/>
  <c r="G37" i="16"/>
  <c r="G38" i="16"/>
  <c r="G39" i="16"/>
  <c r="G40" i="16"/>
  <c r="G41" i="16"/>
  <c r="G42" i="16"/>
  <c r="G43" i="16"/>
  <c r="G44" i="16"/>
  <c r="G45" i="16"/>
  <c r="G46" i="16"/>
  <c r="G47" i="16"/>
  <c r="G48" i="16"/>
  <c r="G49" i="16"/>
  <c r="G50" i="16"/>
  <c r="G51" i="16"/>
  <c r="G52" i="16"/>
  <c r="G53" i="16"/>
  <c r="G54" i="16"/>
  <c r="G55" i="16"/>
  <c r="G56" i="16"/>
  <c r="G57" i="16"/>
  <c r="G58" i="16"/>
  <c r="G59" i="16"/>
  <c r="G60" i="16"/>
  <c r="G61" i="16"/>
  <c r="G62" i="16"/>
  <c r="G63" i="16"/>
  <c r="G64" i="16"/>
  <c r="G65" i="16"/>
  <c r="G8" i="16"/>
  <c r="G99" i="13" l="1"/>
  <c r="H61" i="16"/>
  <c r="I61" i="16" s="1"/>
  <c r="H60" i="16"/>
  <c r="I60" i="16" s="1"/>
  <c r="H59" i="16"/>
  <c r="I59" i="16"/>
  <c r="H58" i="16"/>
  <c r="I58" i="16" s="1"/>
  <c r="H18" i="16"/>
  <c r="I18" i="16" s="1"/>
  <c r="H17" i="16"/>
  <c r="I17" i="16" s="1"/>
  <c r="H16" i="16"/>
  <c r="I16" i="16" s="1"/>
  <c r="H15" i="16"/>
  <c r="I15" i="16" s="1"/>
  <c r="H14" i="16"/>
  <c r="I14" i="16" s="1"/>
  <c r="H13" i="16"/>
  <c r="I13" i="16" s="1"/>
  <c r="H12" i="16"/>
  <c r="I12" i="16" s="1"/>
  <c r="H11" i="16"/>
  <c r="I11" i="16" s="1"/>
  <c r="H10" i="16"/>
  <c r="I10" i="16" s="1"/>
  <c r="H9" i="16"/>
  <c r="I9" i="16" s="1"/>
  <c r="G66" i="16"/>
  <c r="H68" i="13"/>
  <c r="I68" i="13" s="1"/>
  <c r="I31" i="2"/>
  <c r="H88" i="2" l="1"/>
  <c r="H89" i="2"/>
  <c r="H90" i="2"/>
  <c r="H91" i="2"/>
  <c r="H92" i="2"/>
  <c r="H85" i="2"/>
  <c r="H87" i="2" l="1"/>
  <c r="I87" i="2" s="1"/>
  <c r="H86" i="2"/>
  <c r="I86" i="2" s="1"/>
  <c r="I85" i="2"/>
  <c r="I92" i="2"/>
  <c r="I91" i="2"/>
  <c r="I90" i="2"/>
  <c r="I89" i="2"/>
  <c r="I88" i="2"/>
  <c r="H86" i="14"/>
  <c r="I86" i="14" s="1"/>
  <c r="H35" i="10"/>
  <c r="I35" i="10" s="1"/>
  <c r="H64" i="10"/>
  <c r="I64" i="10" s="1"/>
  <c r="H27" i="10"/>
  <c r="I27" i="10" s="1"/>
  <c r="H14" i="10"/>
  <c r="I14" i="10" s="1"/>
  <c r="H44" i="7"/>
  <c r="I44" i="7" s="1"/>
  <c r="H31" i="7"/>
  <c r="I31" i="7" s="1"/>
  <c r="H75" i="6"/>
  <c r="I75" i="6" s="1"/>
  <c r="H59" i="3"/>
  <c r="I59" i="3" s="1"/>
  <c r="H58" i="3"/>
  <c r="I58" i="3" s="1"/>
  <c r="I19" i="3"/>
  <c r="I18" i="3"/>
  <c r="I17" i="3"/>
  <c r="I93" i="2" l="1"/>
  <c r="H93" i="2"/>
  <c r="H87" i="14"/>
  <c r="H8" i="16"/>
  <c r="I8" i="16" l="1"/>
  <c r="I66" i="16" s="1"/>
  <c r="H66" i="16"/>
  <c r="I87" i="14"/>
  <c r="H117" i="6" l="1"/>
  <c r="H118" i="6"/>
  <c r="I118" i="6" s="1"/>
  <c r="H119" i="6"/>
  <c r="I119" i="6" s="1"/>
  <c r="H122" i="6"/>
  <c r="H123" i="6"/>
  <c r="I123" i="6" s="1"/>
  <c r="H124" i="6"/>
  <c r="I124" i="6" s="1"/>
  <c r="H125" i="6"/>
  <c r="I125" i="6" s="1"/>
  <c r="H126" i="6"/>
  <c r="I126" i="6" s="1"/>
  <c r="H127" i="6"/>
  <c r="I127" i="6" s="1"/>
  <c r="H128" i="6"/>
  <c r="I128" i="6" s="1"/>
  <c r="H129" i="6"/>
  <c r="I129" i="6" s="1"/>
  <c r="H130" i="6"/>
  <c r="I130" i="6" s="1"/>
  <c r="H131" i="6"/>
  <c r="I131" i="6" s="1"/>
  <c r="H132" i="6"/>
  <c r="I132" i="6" s="1"/>
  <c r="H133" i="6"/>
  <c r="I133" i="6" s="1"/>
  <c r="I122" i="6" l="1"/>
  <c r="I117" i="6"/>
  <c r="H85" i="13"/>
  <c r="I85" i="13" s="1"/>
  <c r="H87" i="13"/>
  <c r="I87" i="13" s="1"/>
  <c r="H64" i="13"/>
  <c r="I64" i="13" s="1"/>
  <c r="H65" i="13"/>
  <c r="I65" i="13" s="1"/>
  <c r="H66" i="13"/>
  <c r="I66" i="13" s="1"/>
  <c r="H67" i="13"/>
  <c r="I67" i="13" s="1"/>
  <c r="H70" i="13"/>
  <c r="I70" i="13" s="1"/>
  <c r="H71" i="13"/>
  <c r="I71" i="13" s="1"/>
  <c r="H72" i="13"/>
  <c r="I72" i="13" s="1"/>
  <c r="H73" i="13"/>
  <c r="I73" i="13" s="1"/>
  <c r="H74" i="13"/>
  <c r="I74" i="13" s="1"/>
  <c r="H75" i="13"/>
  <c r="I75" i="13" s="1"/>
  <c r="H76" i="13"/>
  <c r="I76" i="13" s="1"/>
  <c r="H77" i="13"/>
  <c r="I77" i="13" s="1"/>
  <c r="H78" i="13"/>
  <c r="I78" i="13" s="1"/>
  <c r="H79" i="13"/>
  <c r="I79" i="13" s="1"/>
  <c r="H80" i="13"/>
  <c r="I80" i="13" s="1"/>
  <c r="H81" i="13"/>
  <c r="I81" i="13" s="1"/>
  <c r="H82" i="13"/>
  <c r="I82" i="13" s="1"/>
  <c r="H83" i="13"/>
  <c r="I83" i="13" s="1"/>
  <c r="H84" i="13"/>
  <c r="I84" i="13" s="1"/>
  <c r="H86" i="13"/>
  <c r="I86" i="13" s="1"/>
  <c r="H88" i="13"/>
  <c r="I88" i="13" s="1"/>
  <c r="H89" i="13"/>
  <c r="I89" i="13" s="1"/>
  <c r="H90" i="13"/>
  <c r="I90" i="13" s="1"/>
  <c r="H91" i="13"/>
  <c r="I91" i="13" s="1"/>
  <c r="H92" i="13"/>
  <c r="I92" i="13" s="1"/>
  <c r="H93" i="13"/>
  <c r="I93" i="13" s="1"/>
  <c r="H94" i="13"/>
  <c r="I94" i="13" s="1"/>
  <c r="H95" i="13"/>
  <c r="I95" i="13" s="1"/>
  <c r="H96" i="13"/>
  <c r="H97" i="13"/>
  <c r="I97" i="13" s="1"/>
  <c r="H101" i="13"/>
  <c r="H104" i="13" s="1"/>
  <c r="H102" i="13"/>
  <c r="I102" i="13" s="1"/>
  <c r="H103" i="13"/>
  <c r="I103" i="13" s="1"/>
  <c r="I98" i="13"/>
  <c r="H63" i="13"/>
  <c r="I63" i="13" s="1"/>
  <c r="H60" i="13"/>
  <c r="I60" i="13" s="1"/>
  <c r="H59" i="13"/>
  <c r="I59" i="13" s="1"/>
  <c r="H30" i="13"/>
  <c r="H31" i="13"/>
  <c r="I31" i="13" s="1"/>
  <c r="H32" i="13"/>
  <c r="I32" i="13" s="1"/>
  <c r="H33" i="13"/>
  <c r="I33" i="13" s="1"/>
  <c r="H34" i="13"/>
  <c r="I34" i="13" s="1"/>
  <c r="H35" i="13"/>
  <c r="I35" i="13" s="1"/>
  <c r="H36" i="13"/>
  <c r="I36" i="13" s="1"/>
  <c r="H37" i="13"/>
  <c r="I37" i="13" s="1"/>
  <c r="H38" i="13"/>
  <c r="I38" i="13" s="1"/>
  <c r="H39" i="13"/>
  <c r="I39" i="13" s="1"/>
  <c r="H40" i="13"/>
  <c r="I40" i="13" s="1"/>
  <c r="H42" i="13"/>
  <c r="I42" i="13" s="1"/>
  <c r="H43" i="13"/>
  <c r="I43" i="13" s="1"/>
  <c r="H44" i="13"/>
  <c r="I44" i="13" s="1"/>
  <c r="H45" i="13"/>
  <c r="I45" i="13" s="1"/>
  <c r="H46" i="13"/>
  <c r="I46" i="13" s="1"/>
  <c r="H47" i="13"/>
  <c r="I47" i="13" s="1"/>
  <c r="H48" i="13"/>
  <c r="I48" i="13" s="1"/>
  <c r="H49" i="13"/>
  <c r="I49" i="13" s="1"/>
  <c r="H50" i="13"/>
  <c r="I50" i="13" s="1"/>
  <c r="H51" i="13"/>
  <c r="I51" i="13" s="1"/>
  <c r="H52" i="13"/>
  <c r="I52" i="13" s="1"/>
  <c r="H53" i="13"/>
  <c r="I53" i="13" s="1"/>
  <c r="H54" i="13"/>
  <c r="I54" i="13" s="1"/>
  <c r="H55" i="13"/>
  <c r="I55" i="13" s="1"/>
  <c r="H56" i="13"/>
  <c r="I56" i="13" s="1"/>
  <c r="H21" i="13"/>
  <c r="I21" i="13" s="1"/>
  <c r="H22" i="13"/>
  <c r="I22" i="13" s="1"/>
  <c r="H23" i="13"/>
  <c r="I23" i="13" s="1"/>
  <c r="H24" i="13"/>
  <c r="I24" i="13" s="1"/>
  <c r="H25" i="13"/>
  <c r="I25" i="13" s="1"/>
  <c r="H26" i="13"/>
  <c r="I26" i="13" s="1"/>
  <c r="H27" i="13"/>
  <c r="I27" i="13" s="1"/>
  <c r="H20" i="13"/>
  <c r="I20" i="13" s="1"/>
  <c r="H14" i="13"/>
  <c r="I14" i="13" s="1"/>
  <c r="H16" i="13"/>
  <c r="I16" i="13" s="1"/>
  <c r="H9" i="13"/>
  <c r="I9" i="13" s="1"/>
  <c r="H10" i="13"/>
  <c r="H8" i="13"/>
  <c r="H28" i="6"/>
  <c r="I96" i="13" l="1"/>
  <c r="I99" i="13" s="1"/>
  <c r="H99" i="13"/>
  <c r="I30" i="13"/>
  <c r="I101" i="13"/>
  <c r="I104" i="13" s="1"/>
  <c r="I69" i="13"/>
  <c r="H15" i="13"/>
  <c r="I15" i="13" s="1"/>
  <c r="H12" i="13"/>
  <c r="I12" i="13" s="1"/>
  <c r="I10" i="13"/>
  <c r="H13" i="13"/>
  <c r="I13" i="13" s="1"/>
  <c r="H17" i="13"/>
  <c r="I17" i="13" s="1"/>
  <c r="H11" i="13"/>
  <c r="I11" i="13" s="1"/>
  <c r="I8" i="13"/>
  <c r="H29" i="6"/>
  <c r="I29" i="6" s="1"/>
  <c r="I28" i="6"/>
  <c r="H45" i="3" l="1"/>
  <c r="I45" i="3" l="1"/>
  <c r="H78" i="14"/>
  <c r="H24" i="7"/>
  <c r="I24" i="7" s="1"/>
  <c r="I78" i="14" l="1"/>
  <c r="H104" i="14"/>
  <c r="H105" i="14"/>
  <c r="H106" i="14"/>
  <c r="I106" i="14" s="1"/>
  <c r="H107" i="14"/>
  <c r="H108" i="14"/>
  <c r="H109" i="14"/>
  <c r="I109" i="14" s="1"/>
  <c r="H110" i="14"/>
  <c r="H111" i="14"/>
  <c r="H112" i="14"/>
  <c r="I112" i="14" s="1"/>
  <c r="H99" i="14"/>
  <c r="H100" i="14"/>
  <c r="H90" i="14"/>
  <c r="H91" i="14"/>
  <c r="I91" i="14" s="1"/>
  <c r="H92" i="14"/>
  <c r="I92" i="14" s="1"/>
  <c r="H93" i="14"/>
  <c r="H94" i="14"/>
  <c r="H95" i="14"/>
  <c r="H80" i="14"/>
  <c r="H81" i="14"/>
  <c r="I81" i="14" s="1"/>
  <c r="H82" i="14"/>
  <c r="H83" i="14"/>
  <c r="H84" i="14"/>
  <c r="I84" i="14" s="1"/>
  <c r="H71" i="14"/>
  <c r="H72" i="14"/>
  <c r="H73" i="14"/>
  <c r="I73" i="14" s="1"/>
  <c r="H74" i="14"/>
  <c r="H75" i="14"/>
  <c r="H50" i="14"/>
  <c r="I50" i="14" s="1"/>
  <c r="H51" i="14"/>
  <c r="H52" i="14"/>
  <c r="H53" i="14"/>
  <c r="H54" i="14"/>
  <c r="I54" i="14" s="1"/>
  <c r="H55" i="14"/>
  <c r="H56" i="14"/>
  <c r="H57" i="14"/>
  <c r="I57" i="14" s="1"/>
  <c r="H58" i="14"/>
  <c r="H59" i="14"/>
  <c r="H60" i="14"/>
  <c r="I60" i="14" s="1"/>
  <c r="H61" i="14"/>
  <c r="I61" i="14" s="1"/>
  <c r="H62" i="14"/>
  <c r="H64" i="14"/>
  <c r="I64" i="14" s="1"/>
  <c r="H65" i="14"/>
  <c r="I65" i="14" s="1"/>
  <c r="H66" i="14"/>
  <c r="H67" i="14"/>
  <c r="I67" i="14" s="1"/>
  <c r="H24" i="14"/>
  <c r="H26" i="14"/>
  <c r="I26" i="14" s="1"/>
  <c r="H27" i="14"/>
  <c r="H28" i="14"/>
  <c r="H29" i="14"/>
  <c r="H31" i="14"/>
  <c r="H32" i="14"/>
  <c r="H33" i="14"/>
  <c r="I33" i="14" s="1"/>
  <c r="H34" i="14"/>
  <c r="H35" i="14"/>
  <c r="H37" i="14"/>
  <c r="I37" i="14" s="1"/>
  <c r="H38" i="14"/>
  <c r="I38" i="14" s="1"/>
  <c r="H39" i="14"/>
  <c r="H40" i="14"/>
  <c r="H42" i="14"/>
  <c r="I42" i="14" s="1"/>
  <c r="H43" i="14"/>
  <c r="H44" i="14"/>
  <c r="H45" i="14"/>
  <c r="H46" i="14"/>
  <c r="H9" i="14"/>
  <c r="H10" i="14"/>
  <c r="H11" i="14"/>
  <c r="I11" i="14" s="1"/>
  <c r="H12" i="14"/>
  <c r="H13" i="14"/>
  <c r="H14" i="14"/>
  <c r="I14" i="14" s="1"/>
  <c r="H15" i="14"/>
  <c r="I15" i="14" s="1"/>
  <c r="H16" i="14"/>
  <c r="H18" i="14"/>
  <c r="I18" i="14" s="1"/>
  <c r="H19" i="14"/>
  <c r="I19" i="14" s="1"/>
  <c r="H20" i="14"/>
  <c r="H69" i="10"/>
  <c r="I69" i="10" s="1"/>
  <c r="H70" i="10"/>
  <c r="H47" i="10"/>
  <c r="H48" i="10"/>
  <c r="H49" i="10"/>
  <c r="I49" i="10" s="1"/>
  <c r="H50" i="10"/>
  <c r="H51" i="10"/>
  <c r="I51" i="10" s="1"/>
  <c r="H52" i="10"/>
  <c r="H53" i="10"/>
  <c r="I53" i="10" s="1"/>
  <c r="H54" i="10"/>
  <c r="H55" i="10"/>
  <c r="I55" i="10" s="1"/>
  <c r="H56" i="10"/>
  <c r="I56" i="10" s="1"/>
  <c r="H58" i="10"/>
  <c r="H60" i="10"/>
  <c r="I60" i="10" s="1"/>
  <c r="H61" i="10"/>
  <c r="H62" i="10"/>
  <c r="I62" i="10" s="1"/>
  <c r="H63" i="10"/>
  <c r="I63" i="10" s="1"/>
  <c r="H39" i="10"/>
  <c r="H40" i="10"/>
  <c r="H41" i="10"/>
  <c r="H42" i="10"/>
  <c r="H43" i="10"/>
  <c r="I43" i="10" s="1"/>
  <c r="H32" i="10"/>
  <c r="I32" i="10" s="1"/>
  <c r="H33" i="10"/>
  <c r="H10" i="10"/>
  <c r="H11" i="10"/>
  <c r="H12" i="10"/>
  <c r="H13" i="10"/>
  <c r="H15" i="10"/>
  <c r="I15" i="10" s="1"/>
  <c r="H16" i="10"/>
  <c r="H17" i="10"/>
  <c r="H18" i="10"/>
  <c r="I18" i="10" s="1"/>
  <c r="H19" i="10"/>
  <c r="H20" i="10"/>
  <c r="I20" i="10" s="1"/>
  <c r="H21" i="10"/>
  <c r="H22" i="10"/>
  <c r="H24" i="10"/>
  <c r="H26" i="10"/>
  <c r="I26" i="10" s="1"/>
  <c r="H28" i="10"/>
  <c r="I28" i="10" s="1"/>
  <c r="H24" i="9"/>
  <c r="H25" i="9"/>
  <c r="H26" i="9"/>
  <c r="I26" i="9" s="1"/>
  <c r="H18" i="9"/>
  <c r="H19" i="9"/>
  <c r="H20" i="9"/>
  <c r="H21" i="9"/>
  <c r="I21" i="9" s="1"/>
  <c r="H17" i="9"/>
  <c r="H9" i="9"/>
  <c r="H10" i="9"/>
  <c r="H11" i="9"/>
  <c r="I11" i="9" s="1"/>
  <c r="H12" i="9"/>
  <c r="H13" i="9"/>
  <c r="I13" i="9" s="1"/>
  <c r="H14" i="9"/>
  <c r="I14" i="9" s="1"/>
  <c r="H23" i="8"/>
  <c r="H22" i="8"/>
  <c r="H9" i="8"/>
  <c r="H10" i="8"/>
  <c r="H17" i="8" s="1"/>
  <c r="H11" i="8"/>
  <c r="H12" i="8"/>
  <c r="H13" i="8"/>
  <c r="H14" i="8"/>
  <c r="H15" i="8"/>
  <c r="H16" i="8"/>
  <c r="H62" i="7"/>
  <c r="H64" i="7"/>
  <c r="H65" i="7"/>
  <c r="H66" i="7"/>
  <c r="H49" i="7"/>
  <c r="I49" i="7" s="1"/>
  <c r="H50" i="7"/>
  <c r="H37" i="7"/>
  <c r="H38" i="7"/>
  <c r="H39" i="7"/>
  <c r="H40" i="7"/>
  <c r="H41" i="7"/>
  <c r="H42" i="7"/>
  <c r="H43" i="7"/>
  <c r="I43" i="7" s="1"/>
  <c r="H45" i="7"/>
  <c r="H9" i="7"/>
  <c r="H10" i="7"/>
  <c r="H12" i="7"/>
  <c r="H13" i="7"/>
  <c r="H14" i="7"/>
  <c r="H15" i="7"/>
  <c r="H16" i="7"/>
  <c r="H17" i="7"/>
  <c r="H18" i="7"/>
  <c r="H19" i="7"/>
  <c r="I19" i="7" s="1"/>
  <c r="H21" i="7"/>
  <c r="H22" i="7"/>
  <c r="H23" i="7"/>
  <c r="I23" i="7" s="1"/>
  <c r="H25" i="7"/>
  <c r="H26" i="7"/>
  <c r="H27" i="7"/>
  <c r="I27" i="7" s="1"/>
  <c r="H28" i="7"/>
  <c r="H29" i="7"/>
  <c r="H30" i="7"/>
  <c r="H32" i="7"/>
  <c r="H33" i="7"/>
  <c r="I33" i="7" s="1"/>
  <c r="H84" i="6"/>
  <c r="H85" i="6"/>
  <c r="H86" i="6"/>
  <c r="H88" i="6"/>
  <c r="H89" i="6"/>
  <c r="H90" i="6"/>
  <c r="H91" i="6"/>
  <c r="H92" i="6"/>
  <c r="H94" i="6"/>
  <c r="H95" i="6"/>
  <c r="H96" i="6"/>
  <c r="H97" i="6"/>
  <c r="H98" i="6"/>
  <c r="H99" i="6"/>
  <c r="H100" i="6"/>
  <c r="H101" i="6"/>
  <c r="H102" i="6"/>
  <c r="H103" i="6"/>
  <c r="I103" i="6" s="1"/>
  <c r="H104" i="6"/>
  <c r="H105" i="6"/>
  <c r="H106" i="6"/>
  <c r="H107" i="6"/>
  <c r="I107" i="6" s="1"/>
  <c r="H108" i="6"/>
  <c r="H109" i="6"/>
  <c r="H63" i="6"/>
  <c r="H9" i="6"/>
  <c r="H11" i="6"/>
  <c r="H12" i="6"/>
  <c r="I12" i="6" s="1"/>
  <c r="H13" i="6"/>
  <c r="H14" i="6"/>
  <c r="H15" i="6"/>
  <c r="I15" i="6" s="1"/>
  <c r="H16" i="6"/>
  <c r="I16" i="6" s="1"/>
  <c r="H17" i="6"/>
  <c r="H18" i="6"/>
  <c r="I18" i="6" s="1"/>
  <c r="H19" i="6"/>
  <c r="I19" i="6" s="1"/>
  <c r="H20" i="6"/>
  <c r="H21" i="6"/>
  <c r="I21" i="6" s="1"/>
  <c r="H22" i="6"/>
  <c r="I22" i="6" s="1"/>
  <c r="H23" i="6"/>
  <c r="H24" i="6"/>
  <c r="H25" i="6"/>
  <c r="I25" i="6" s="1"/>
  <c r="H26" i="6"/>
  <c r="I26" i="6" s="1"/>
  <c r="H27" i="6"/>
  <c r="H30" i="6"/>
  <c r="H31" i="6"/>
  <c r="I31" i="6" s="1"/>
  <c r="H32" i="6"/>
  <c r="H33" i="6"/>
  <c r="H34" i="6"/>
  <c r="I34" i="6" s="1"/>
  <c r="H35" i="6"/>
  <c r="I35" i="6" s="1"/>
  <c r="H36" i="6"/>
  <c r="H37" i="6"/>
  <c r="H38" i="6"/>
  <c r="I38" i="6" s="1"/>
  <c r="H39" i="6"/>
  <c r="H40" i="6"/>
  <c r="H41" i="6"/>
  <c r="I41" i="6" s="1"/>
  <c r="H42" i="6"/>
  <c r="I42" i="6" s="1"/>
  <c r="H43" i="6"/>
  <c r="H44" i="6"/>
  <c r="H45" i="6"/>
  <c r="I45" i="6" s="1"/>
  <c r="H46" i="6"/>
  <c r="H47" i="6"/>
  <c r="H48" i="6"/>
  <c r="I48" i="6" s="1"/>
  <c r="H49" i="6"/>
  <c r="I49" i="6" s="1"/>
  <c r="H50" i="6"/>
  <c r="I50" i="6" s="1"/>
  <c r="H51" i="6"/>
  <c r="H52" i="6"/>
  <c r="H17" i="4"/>
  <c r="I17" i="4" s="1"/>
  <c r="H65" i="3"/>
  <c r="H66" i="3"/>
  <c r="I66" i="3" s="1"/>
  <c r="H67" i="3"/>
  <c r="H68" i="3"/>
  <c r="I68" i="3" s="1"/>
  <c r="H50" i="3"/>
  <c r="H51" i="3"/>
  <c r="H52" i="3"/>
  <c r="H53" i="3"/>
  <c r="I53" i="3" s="1"/>
  <c r="H54" i="3"/>
  <c r="H55" i="3"/>
  <c r="I55" i="3" s="1"/>
  <c r="H56" i="3"/>
  <c r="H57" i="3"/>
  <c r="I57" i="3" s="1"/>
  <c r="H61" i="3"/>
  <c r="H46" i="3"/>
  <c r="H8" i="3"/>
  <c r="H9" i="3"/>
  <c r="I9" i="3" s="1"/>
  <c r="H10" i="3"/>
  <c r="I15" i="3"/>
  <c r="H79" i="2"/>
  <c r="H80" i="2"/>
  <c r="H82" i="2"/>
  <c r="I28" i="2"/>
  <c r="I30" i="2"/>
  <c r="I19" i="2"/>
  <c r="I24" i="2"/>
  <c r="I15" i="2"/>
  <c r="I14" i="2"/>
  <c r="I12" i="2"/>
  <c r="H8" i="2"/>
  <c r="H20" i="3" l="1"/>
  <c r="I17" i="9"/>
  <c r="I22" i="8"/>
  <c r="I46" i="3"/>
  <c r="I8" i="3"/>
  <c r="I8" i="2"/>
  <c r="H49" i="2"/>
  <c r="H76" i="2" s="1"/>
  <c r="H79" i="14"/>
  <c r="H64" i="3"/>
  <c r="I82" i="2"/>
  <c r="I20" i="9"/>
  <c r="I64" i="7"/>
  <c r="I100" i="6"/>
  <c r="I96" i="6"/>
  <c r="I11" i="6"/>
  <c r="I99" i="6"/>
  <c r="I108" i="6"/>
  <c r="H93" i="6"/>
  <c r="I93" i="6" s="1"/>
  <c r="H87" i="6"/>
  <c r="I87" i="6" s="1"/>
  <c r="I91" i="6"/>
  <c r="I86" i="6"/>
  <c r="I43" i="6"/>
  <c r="I92" i="6"/>
  <c r="I104" i="6"/>
  <c r="I94" i="6"/>
  <c r="I90" i="6"/>
  <c r="I89" i="6"/>
  <c r="H81" i="2"/>
  <c r="I81" i="2" s="1"/>
  <c r="I51" i="6"/>
  <c r="I46" i="6"/>
  <c r="I39" i="6"/>
  <c r="H10" i="6"/>
  <c r="I10" i="6" s="1"/>
  <c r="I63" i="6"/>
  <c r="I85" i="6"/>
  <c r="I66" i="7"/>
  <c r="H63" i="7"/>
  <c r="I63" i="7" s="1"/>
  <c r="I46" i="14"/>
  <c r="I99" i="14"/>
  <c r="H41" i="14"/>
  <c r="I41" i="14" s="1"/>
  <c r="H30" i="14"/>
  <c r="I30" i="14" s="1"/>
  <c r="H25" i="14"/>
  <c r="I25" i="14" s="1"/>
  <c r="H85" i="14"/>
  <c r="I85" i="14" s="1"/>
  <c r="I94" i="14"/>
  <c r="I32" i="14"/>
  <c r="I53" i="14"/>
  <c r="I52" i="14"/>
  <c r="I72" i="14"/>
  <c r="I80" i="14"/>
  <c r="I111" i="14"/>
  <c r="I34" i="14"/>
  <c r="I29" i="14"/>
  <c r="I28" i="14"/>
  <c r="I56" i="14"/>
  <c r="I74" i="14"/>
  <c r="I108" i="14"/>
  <c r="I105" i="14"/>
  <c r="I10" i="14"/>
  <c r="I9" i="14"/>
  <c r="I45" i="14"/>
  <c r="I44" i="14"/>
  <c r="H17" i="14"/>
  <c r="I17" i="14" s="1"/>
  <c r="I13" i="14"/>
  <c r="I40" i="14"/>
  <c r="H36" i="14"/>
  <c r="I36" i="14" s="1"/>
  <c r="H63" i="14"/>
  <c r="I63" i="14" s="1"/>
  <c r="I59" i="14"/>
  <c r="I93" i="14"/>
  <c r="I110" i="14"/>
  <c r="I104" i="14"/>
  <c r="I107" i="14"/>
  <c r="I100" i="14"/>
  <c r="I95" i="14"/>
  <c r="I90" i="14"/>
  <c r="I82" i="14"/>
  <c r="I79" i="14"/>
  <c r="I83" i="14"/>
  <c r="I75" i="14"/>
  <c r="I71" i="14"/>
  <c r="I66" i="14"/>
  <c r="I62" i="14"/>
  <c r="I58" i="14"/>
  <c r="I55" i="14"/>
  <c r="I51" i="14"/>
  <c r="I43" i="14"/>
  <c r="I39" i="14"/>
  <c r="I35" i="14"/>
  <c r="I31" i="14"/>
  <c r="I27" i="14"/>
  <c r="I24" i="14"/>
  <c r="I20" i="14"/>
  <c r="I16" i="14"/>
  <c r="I12" i="14"/>
  <c r="H57" i="10"/>
  <c r="I57" i="10" s="1"/>
  <c r="I61" i="10"/>
  <c r="I48" i="10"/>
  <c r="H59" i="10"/>
  <c r="I59" i="10" s="1"/>
  <c r="H68" i="10"/>
  <c r="I68" i="10" s="1"/>
  <c r="I70" i="10"/>
  <c r="I58" i="10"/>
  <c r="I54" i="10"/>
  <c r="I52" i="10"/>
  <c r="I50" i="10"/>
  <c r="I47" i="10"/>
  <c r="I41" i="10"/>
  <c r="I39" i="10"/>
  <c r="I42" i="10"/>
  <c r="I40" i="10"/>
  <c r="H34" i="10"/>
  <c r="I34" i="10" s="1"/>
  <c r="I33" i="10"/>
  <c r="I10" i="10"/>
  <c r="H23" i="10"/>
  <c r="I23" i="10" s="1"/>
  <c r="H9" i="10"/>
  <c r="I9" i="10" s="1"/>
  <c r="I17" i="10"/>
  <c r="I19" i="10"/>
  <c r="H25" i="10"/>
  <c r="I25" i="10" s="1"/>
  <c r="I22" i="10"/>
  <c r="I12" i="10"/>
  <c r="I24" i="10"/>
  <c r="I21" i="10"/>
  <c r="I16" i="10"/>
  <c r="I13" i="10"/>
  <c r="I11" i="10"/>
  <c r="I19" i="9"/>
  <c r="I24" i="9"/>
  <c r="I25" i="9"/>
  <c r="I18" i="9"/>
  <c r="I9" i="9"/>
  <c r="I12" i="9"/>
  <c r="I10" i="9"/>
  <c r="I23" i="8"/>
  <c r="H24" i="8"/>
  <c r="I24" i="8" s="1"/>
  <c r="I65" i="7"/>
  <c r="I62" i="7"/>
  <c r="I25" i="7"/>
  <c r="I12" i="7"/>
  <c r="I28" i="7"/>
  <c r="H20" i="7"/>
  <c r="I20" i="7" s="1"/>
  <c r="I16" i="7"/>
  <c r="H11" i="7"/>
  <c r="I11" i="7" s="1"/>
  <c r="I32" i="7"/>
  <c r="I30" i="7"/>
  <c r="I15" i="7"/>
  <c r="I14" i="7"/>
  <c r="I38" i="7"/>
  <c r="I18" i="7"/>
  <c r="I37" i="7"/>
  <c r="I10" i="7"/>
  <c r="I50" i="7"/>
  <c r="I45" i="7"/>
  <c r="I40" i="7"/>
  <c r="I42" i="7"/>
  <c r="I41" i="7"/>
  <c r="I39" i="7"/>
  <c r="I21" i="7"/>
  <c r="I17" i="7"/>
  <c r="I13" i="7"/>
  <c r="I9" i="7"/>
  <c r="I29" i="7"/>
  <c r="I26" i="7"/>
  <c r="I22" i="7"/>
  <c r="I109" i="6"/>
  <c r="I105" i="6"/>
  <c r="I101" i="6"/>
  <c r="I97" i="6"/>
  <c r="I95" i="6"/>
  <c r="I88" i="6"/>
  <c r="I84" i="6"/>
  <c r="I106" i="6"/>
  <c r="I102" i="6"/>
  <c r="I98" i="6"/>
  <c r="I36" i="6"/>
  <c r="I32" i="6"/>
  <c r="I27" i="6"/>
  <c r="I23" i="6"/>
  <c r="I17" i="6"/>
  <c r="I13" i="6"/>
  <c r="I9" i="6"/>
  <c r="I52" i="6"/>
  <c r="I47" i="6"/>
  <c r="I44" i="6"/>
  <c r="I40" i="6"/>
  <c r="I37" i="6"/>
  <c r="I33" i="6"/>
  <c r="I30" i="6"/>
  <c r="I24" i="6"/>
  <c r="I20" i="6"/>
  <c r="I14" i="6"/>
  <c r="H16" i="4"/>
  <c r="I52" i="3"/>
  <c r="I54" i="3"/>
  <c r="I65" i="3"/>
  <c r="I56" i="3"/>
  <c r="I67" i="3"/>
  <c r="I50" i="3"/>
  <c r="I61" i="3"/>
  <c r="I51" i="3"/>
  <c r="I16" i="3"/>
  <c r="I12" i="3"/>
  <c r="I14" i="3"/>
  <c r="I13" i="3"/>
  <c r="I10" i="3"/>
  <c r="I80" i="2"/>
  <c r="I79" i="2"/>
  <c r="H78" i="2"/>
  <c r="H83" i="2" s="1"/>
  <c r="I22" i="2"/>
  <c r="I25" i="2"/>
  <c r="I29" i="2"/>
  <c r="I27" i="2"/>
  <c r="I26" i="2"/>
  <c r="I20" i="2"/>
  <c r="I17" i="2"/>
  <c r="I23" i="2"/>
  <c r="I21" i="2"/>
  <c r="I18" i="2"/>
  <c r="I11" i="2"/>
  <c r="I13" i="2"/>
  <c r="I16" i="2"/>
  <c r="I10" i="2"/>
  <c r="I9" i="2"/>
  <c r="I20" i="3" l="1"/>
  <c r="I64" i="3"/>
  <c r="I49" i="2"/>
  <c r="I76" i="2" s="1"/>
  <c r="I16" i="4"/>
  <c r="I78" i="2"/>
  <c r="I83" i="2" s="1"/>
  <c r="H58" i="7" l="1"/>
  <c r="H76" i="6"/>
  <c r="I76" i="6" s="1"/>
  <c r="H72" i="6"/>
  <c r="H73" i="6"/>
  <c r="H74" i="6"/>
  <c r="I74" i="6" s="1"/>
  <c r="H56" i="6"/>
  <c r="H57" i="6"/>
  <c r="H58" i="6"/>
  <c r="I58" i="6" s="1"/>
  <c r="H59" i="6"/>
  <c r="I59" i="6" s="1"/>
  <c r="H60" i="6"/>
  <c r="H61" i="6"/>
  <c r="H62" i="6"/>
  <c r="H64" i="6"/>
  <c r="I58" i="7" l="1"/>
  <c r="H29" i="9"/>
  <c r="I60" i="6"/>
  <c r="I57" i="6"/>
  <c r="I73" i="6"/>
  <c r="I72" i="6"/>
  <c r="I62" i="6"/>
  <c r="I64" i="6"/>
  <c r="I61" i="6"/>
  <c r="I56" i="6"/>
  <c r="H8" i="5"/>
  <c r="H9" i="5" s="1"/>
  <c r="I29" i="9" l="1"/>
  <c r="I8" i="5"/>
  <c r="I9" i="5" s="1"/>
  <c r="H55" i="7" l="1"/>
  <c r="I55" i="7" s="1"/>
  <c r="H54" i="7"/>
  <c r="H53" i="7"/>
  <c r="I53" i="7" l="1"/>
  <c r="H8" i="8"/>
  <c r="H8" i="9"/>
  <c r="H103" i="14"/>
  <c r="H8" i="14"/>
  <c r="H98" i="14"/>
  <c r="H11" i="5"/>
  <c r="H8" i="10"/>
  <c r="H46" i="10"/>
  <c r="H67" i="10"/>
  <c r="H48" i="7"/>
  <c r="H36" i="7"/>
  <c r="H49" i="14"/>
  <c r="H70" i="14"/>
  <c r="H31" i="10"/>
  <c r="H8" i="7"/>
  <c r="H57" i="7"/>
  <c r="I57" i="7" s="1"/>
  <c r="I54" i="7"/>
  <c r="H56" i="7"/>
  <c r="I56" i="7" s="1"/>
  <c r="H23" i="14"/>
  <c r="H38" i="10"/>
  <c r="H30" i="9"/>
  <c r="H19" i="8"/>
  <c r="H61" i="7"/>
  <c r="H114" i="6"/>
  <c r="I114" i="6" s="1"/>
  <c r="H113" i="6"/>
  <c r="I113" i="6" s="1"/>
  <c r="H83" i="6"/>
  <c r="I8" i="7" l="1"/>
  <c r="I8" i="9"/>
  <c r="I61" i="7"/>
  <c r="H82" i="6"/>
  <c r="H67" i="6"/>
  <c r="I36" i="7"/>
  <c r="H8" i="6"/>
  <c r="H112" i="6"/>
  <c r="H71" i="6"/>
  <c r="I48" i="7"/>
  <c r="I19" i="8"/>
  <c r="I30" i="9"/>
  <c r="I49" i="14"/>
  <c r="I98" i="14"/>
  <c r="I103" i="14"/>
  <c r="I70" i="14"/>
  <c r="I8" i="14"/>
  <c r="I11" i="5"/>
  <c r="I46" i="10"/>
  <c r="I38" i="10"/>
  <c r="I31" i="10"/>
  <c r="I67" i="10"/>
  <c r="I8" i="10"/>
  <c r="I23" i="14"/>
  <c r="H55" i="6"/>
  <c r="I83" i="6"/>
  <c r="H79" i="6"/>
  <c r="H68" i="6"/>
  <c r="I68" i="6" s="1"/>
  <c r="I67" i="6" l="1"/>
  <c r="I71" i="6"/>
  <c r="I112" i="6"/>
  <c r="I82" i="6"/>
  <c r="I79" i="6"/>
  <c r="I55" i="6"/>
  <c r="I8" i="6"/>
  <c r="I14" i="4" l="1"/>
  <c r="H49" i="3" l="1"/>
  <c r="I49" i="3" l="1"/>
  <c r="H43" i="3"/>
  <c r="I26" i="3"/>
  <c r="I31" i="3"/>
  <c r="I24" i="3"/>
  <c r="I23" i="3"/>
  <c r="I43" i="3" s="1"/>
  <c r="I32" i="3"/>
  <c r="I28" i="3"/>
  <c r="I25" i="3"/>
  <c r="I27" i="3"/>
  <c r="I30" i="3"/>
  <c r="I29" i="3"/>
  <c r="I22" i="3"/>
  <c r="I17" i="8"/>
</calcChain>
</file>

<file path=xl/sharedStrings.xml><?xml version="1.0" encoding="utf-8"?>
<sst xmlns="http://schemas.openxmlformats.org/spreadsheetml/2006/main" count="2168" uniqueCount="813">
  <si>
    <t>L</t>
  </si>
  <si>
    <t>kg</t>
  </si>
  <si>
    <t xml:space="preserve">Naziv ponudnika: </t>
  </si>
  <si>
    <t xml:space="preserve">ZAP. ŠT. </t>
  </si>
  <si>
    <t xml:space="preserve">VRSTA BLAGA                                             </t>
  </si>
  <si>
    <t>OCENJENA KOLIČINA</t>
  </si>
  <si>
    <t>BLAGOVNA ZNAMKA</t>
  </si>
  <si>
    <t>/</t>
  </si>
  <si>
    <t xml:space="preserve">3.1. sklop: ZAMRZNJENE RIBE </t>
  </si>
  <si>
    <t>kos</t>
  </si>
  <si>
    <t>Zelena, stebelna, razred I</t>
  </si>
  <si>
    <t>Rdeča redkev, razred I</t>
  </si>
  <si>
    <t>Rukola, razred I</t>
  </si>
  <si>
    <t>Beluši beli in zeleni, razred I</t>
  </si>
  <si>
    <t>Motovilec, razred I</t>
  </si>
  <si>
    <t xml:space="preserve">Koruzni zdrob - instant, pakiranje 5 kg </t>
  </si>
  <si>
    <t>Kus kus – instant, pakiranje do 2 kg</t>
  </si>
  <si>
    <t>Ribana kaša - jušna zakuha, pšenična z  jajci, pakiranje do 3 kg</t>
  </si>
  <si>
    <t>Rinčice - jušna zakuha, pšenična z jajci, pakiranje do 4 kg</t>
  </si>
  <si>
    <t>Svedrčki - pšenični z jajci, pakiranje do 10 kg</t>
  </si>
  <si>
    <t>Ajdovi žganci - instant, pakiranje do 2 kg</t>
  </si>
  <si>
    <t>Kamilični čaj, filter vrečke, pakiranje do 1 kg</t>
  </si>
  <si>
    <t>Prašek za puding – vanilija, pakiranje do 1 kg</t>
  </si>
  <si>
    <t>Rum, pakiranje do 1 L</t>
  </si>
  <si>
    <t>Kvas sveži, pakiranje 42 g</t>
  </si>
  <si>
    <t>Zeliščni dodatek jedem, brez dodanih ojačevalcev okusa, arom in barvil, pakiranje v dozi 300 do 400 g</t>
  </si>
  <si>
    <t>Rižev sladoled brez glutena (nevtralen, brez dodanih okusov sadja ali čokolade), pakiranje do 0,5 kg</t>
  </si>
  <si>
    <t>Zamrznjeno baby korenje, pakiranje do 2,5 kg</t>
  </si>
  <si>
    <t>Kumare razred I</t>
  </si>
  <si>
    <t>Brokoli, razred I</t>
  </si>
  <si>
    <t>Rdeče zelje, razred I</t>
  </si>
  <si>
    <t>Blitva, razred I</t>
  </si>
  <si>
    <t>Melancani (jajčevci), razred I</t>
  </si>
  <si>
    <t>Radič štrucar, razred I</t>
  </si>
  <si>
    <t>Kitajsko zelje, razred I</t>
  </si>
  <si>
    <t>Zelje v glavah, razred I</t>
  </si>
  <si>
    <t>Cvetača, razred I</t>
  </si>
  <si>
    <t>Koleraba rumena (podzemna), razred I</t>
  </si>
  <si>
    <t>Koleraba (nadzemna), razred I</t>
  </si>
  <si>
    <t>Ohrovt v glavah, razred I</t>
  </si>
  <si>
    <t>Paradižnik, razred I</t>
  </si>
  <si>
    <t>Paprika (babura), razred I</t>
  </si>
  <si>
    <t>Bučke, razred I</t>
  </si>
  <si>
    <t>Čebula (srednje debela), razred I</t>
  </si>
  <si>
    <t>Česen, razred I</t>
  </si>
  <si>
    <t>Por, razred I</t>
  </si>
  <si>
    <t>Peteršilj listi, razred I</t>
  </si>
  <si>
    <t>Peteršilj gomolj, razred I</t>
  </si>
  <si>
    <t>Eko korenje, razred I</t>
  </si>
  <si>
    <t>Eko kumare, razred I</t>
  </si>
  <si>
    <t>Eko paprika, razred I</t>
  </si>
  <si>
    <t>Eko paradižnik, razred I</t>
  </si>
  <si>
    <t>Eko krompir, srednje debel, razred I</t>
  </si>
  <si>
    <t>Čičerika, razred I</t>
  </si>
  <si>
    <t>Fižol češnjevec, razred I</t>
  </si>
  <si>
    <t>Slive, ekstra kvalitete</t>
  </si>
  <si>
    <t>Češnje, ekstra kvalitete</t>
  </si>
  <si>
    <t>Jagode, ekstra kvalitete</t>
  </si>
  <si>
    <t>Melone, razred I</t>
  </si>
  <si>
    <t>Nashi, razred I</t>
  </si>
  <si>
    <t>Klemenitne , razred I</t>
  </si>
  <si>
    <t>Klemenvile, razred I</t>
  </si>
  <si>
    <t>Mango, razred I</t>
  </si>
  <si>
    <t>Ananas, razred I</t>
  </si>
  <si>
    <t>Sveže fige, razred I</t>
  </si>
  <si>
    <t>Ringlo, razred I</t>
  </si>
  <si>
    <t>Rastlinska smetana za stepanje, pakiranje 0,5 do 1 L</t>
  </si>
  <si>
    <t>Surovo maslo 1. vrste, min 82 % m.m., brez konzervansov in aditivov, pakiranje 125 do 250 g</t>
  </si>
  <si>
    <t>Zamrznjen grah, pakiranje do 2,5 kg</t>
  </si>
  <si>
    <t>Zamrznjena cvetača, pakiranje do 2,5 kg</t>
  </si>
  <si>
    <t>Zamrznjena koruza v zrnju, pakiranje do 2,5 kg</t>
  </si>
  <si>
    <t>Zamrznjena paprika (rdeča, zelena) – kocke, pakiranje do 2,5 kg</t>
  </si>
  <si>
    <t>Bio jabolčni sok, 100 % sadni delež, pakiranje 1 L</t>
  </si>
  <si>
    <t>Skuta s podloženim ali nadloženim sadjem, min. 10 % m.m. v suhi snovi, do 20 % sadnega pripravka, pakiranje v lonček 110 do 150 g</t>
  </si>
  <si>
    <t>Koruzna moka, pakiranje do 1 kg</t>
  </si>
  <si>
    <t>Ješprenj, pakiranje do 1 kg</t>
  </si>
  <si>
    <t>Bio ješprenj, pakiranje do 1 kg</t>
  </si>
  <si>
    <t>Bio prosena kaša, pakiranje do 1 kg</t>
  </si>
  <si>
    <t>Bio ajdova kaša, pakiranje do 1 kg</t>
  </si>
  <si>
    <t>Ovseni kosmiči, pakiranje do 1 kg</t>
  </si>
  <si>
    <t>Bio ovseni kosmiči, pakiranje do 1 kg</t>
  </si>
  <si>
    <t>Jajčni bleki, pšenični z jajci, pakiranje  do 3 kg</t>
  </si>
  <si>
    <t>Ajdova moka, pakiranje do 1 kg</t>
  </si>
  <si>
    <t>Prepečenec v rezinah (pš. moka tip 500), pakiranje 200 do 400 g</t>
  </si>
  <si>
    <t>Prepečenec v rezinah, polnozrnati, pakiranje 200 do 400 g</t>
  </si>
  <si>
    <t>Grisini s sezamom, pakiranje 100 do 400 g</t>
  </si>
  <si>
    <t>Grisini polnozrnati, pakiranje 100 do 400 g</t>
  </si>
  <si>
    <t>Drobtine, krušne, bele, pakiranje do 1 kg</t>
  </si>
  <si>
    <t>Vanilijevi rogljički,  pakiranje 250 do 500 g</t>
  </si>
  <si>
    <t>Masleni piškoti, pakiranje 250 do 500 g</t>
  </si>
  <si>
    <t>Ježek, 60 do 70 g</t>
  </si>
  <si>
    <t>Kokosova rezina, 60 do 100 g</t>
  </si>
  <si>
    <t>Kremna rezina, 60 do 100 g</t>
  </si>
  <si>
    <t>Tortica - čokoladna, 60 do 100 g</t>
  </si>
  <si>
    <t>Tortica - sadna, 60 do 100 g</t>
  </si>
  <si>
    <t>Rolada - vanilijeva, 25 do 35 g</t>
  </si>
  <si>
    <t>Skutni zavitek, 100 g</t>
  </si>
  <si>
    <t>Jabolčni zavitek, 80 do 100 g</t>
  </si>
  <si>
    <t>Planinski čaj, filter vrečke, gastro pakiranje do 1 kg</t>
  </si>
  <si>
    <t>Lipov čaj, filter vrečke, gastro pakiranje do 1 kg</t>
  </si>
  <si>
    <t>Instant bela kava, pakiranje 0,4 do 0,5 kg (kvaliteta Benquick ali enakovredno)</t>
  </si>
  <si>
    <t>Sladkor kristalni, pakiranje 1 kg</t>
  </si>
  <si>
    <t>Sladkor mleti, pakiranje 500 g</t>
  </si>
  <si>
    <t>Vanilin sladkor, pakiranje 1 kg</t>
  </si>
  <si>
    <t>Kokosova moka, pakiranje do 250 g</t>
  </si>
  <si>
    <t>Rožičeva moka, pakiranje do 250 g</t>
  </si>
  <si>
    <t>Rižev napitek, pakiranje 0,2 L</t>
  </si>
  <si>
    <t>Sojin puding, vanilija, čokolada, pakiranje 110 do 140 g</t>
  </si>
  <si>
    <t xml:space="preserve">Rižev puding, vanilija, čokolada, pakiranje 110 do 140 g </t>
  </si>
  <si>
    <t>Riževi kruhki, vaflji, pakiranje do 100 g</t>
  </si>
  <si>
    <t xml:space="preserve">Moka brez glutena za pecivo (kakovost Schar ali enakovredno), pakiranje do 1 kg </t>
  </si>
  <si>
    <t>CENA ZA ENOTO MERE BREZ DDV (EUR)</t>
  </si>
  <si>
    <t>VREDNOST ZA OCENJENO KOLIĆINO BREZ DDV (EUR)</t>
  </si>
  <si>
    <t>7 = 3 x 6</t>
  </si>
  <si>
    <t>8 = 7 x stopnja DDV</t>
  </si>
  <si>
    <t>VREDNOST ZA OCENJENO KOLIČINO Z DDV (EUR)</t>
  </si>
  <si>
    <t>9 = 7 + 8</t>
  </si>
  <si>
    <t>NAVODILO ZA IZPOLNJEVANJE</t>
  </si>
  <si>
    <t>Pšenični polbeli kruh (T-850), 0,7 do 1,0 kg, rezan in pakiran</t>
  </si>
  <si>
    <t>Pšenični beli kruh (T-500), 0,7 do 1,0 kg, rezan in pakiran</t>
  </si>
  <si>
    <t>Pšenični črni kruh (T-1100), 0,7 do 1,0 kg, rezan in pakiran</t>
  </si>
  <si>
    <t>Pšenični mešani kruh brez aditivov, 0,7 do 1,0 kg, rezan in pakiran</t>
  </si>
  <si>
    <t>Pšenični polnozrnati kruh (Graham kruh) brez aditivov, 0,7 do 1,0 kg, rezan in pakiran</t>
  </si>
  <si>
    <t>Kruh s semeni (s posipom ali brez), 0,7 do 1,0 kg, rezan in pakiran</t>
  </si>
  <si>
    <t>ENOTA MERE</t>
  </si>
  <si>
    <t>Pirin kruh, 0,7 do 1,0 kg, rezan in pakiran</t>
  </si>
  <si>
    <t>Bio kruh iz pšenične polbele moke (T850), 0,7 do 1,0 kg, rezan in pakiran</t>
  </si>
  <si>
    <t>Bio kruh iz pšenične črne moke (T1100), 0,7 do 1,0 kg, rezan in pakiran</t>
  </si>
  <si>
    <t>Riž dolgozrnati parboiled, ekstra kvalitete (kakovost ZLATO POLJE PARBOILED ali enakovredno), pakiranje 3 do 5 kg</t>
  </si>
  <si>
    <t>Bio skuta, nepasirana, iz pasteriziranega mleka, min. 35 % m.m. v suhi snovi, pakiranje 0,5 do 1 kg</t>
  </si>
  <si>
    <t>Bio skutni namaz, pakiranje 0,25 do 1 kg</t>
  </si>
  <si>
    <t>Mešana zamrznjena zelenjava (cvetača, korenček, brokoli), pakiranje do 2,5 kg</t>
  </si>
  <si>
    <t>Solata Gentile, razred I</t>
  </si>
  <si>
    <t>Solata kristalka, razred I</t>
  </si>
  <si>
    <t>Solata ledenka, razred I</t>
  </si>
  <si>
    <t>Zelena solata - mehkolistna, razred I</t>
  </si>
  <si>
    <t>Solata endivja, razred I</t>
  </si>
  <si>
    <t>Radič rdeči, razred I</t>
  </si>
  <si>
    <t>Eko por, razred I</t>
  </si>
  <si>
    <t>Bela redkev, razred I</t>
  </si>
  <si>
    <t>Eko solata mehkolistna, razred I</t>
  </si>
  <si>
    <t>Eko solata Gentile, razred I</t>
  </si>
  <si>
    <t>Eko solata endivija, razred I</t>
  </si>
  <si>
    <t>Šampinjoni celi, razred I</t>
  </si>
  <si>
    <t>Leča zelena, razred I</t>
  </si>
  <si>
    <t>Mandore, razred I</t>
  </si>
  <si>
    <t>Krompir olupljen - cel, razred I, vakuumsko pakiran</t>
  </si>
  <si>
    <t>Krompir olupljen - narezan na kocke, razred I, vakuumsko pakiran</t>
  </si>
  <si>
    <t>Krompir olupljen - narezan na kolute, razred I, vakuumsko pakiran</t>
  </si>
  <si>
    <t>Krompir olupljen - narezan na krhlje, razred I, vakuumsko pakiran</t>
  </si>
  <si>
    <t>SKUPAJ  VREDNOST SKLOPA 2.1.</t>
  </si>
  <si>
    <t>SKUPAJ  VREDNOST SKLOPA 3.1.</t>
  </si>
  <si>
    <t>SKUPAJ VREDNOST SKLOPA 4.1.</t>
  </si>
  <si>
    <t>Zelena gomolj, razred I</t>
  </si>
  <si>
    <t>SKUPAJ  VREDNOST SKLOPA 5.2.</t>
  </si>
  <si>
    <t>Buče muškatne, razred I</t>
  </si>
  <si>
    <t>SKUPAJ  VREDNOST SKLOPA 5.3.</t>
  </si>
  <si>
    <t>Eko zelje - glave, razred I</t>
  </si>
  <si>
    <t>SKUPAJ  VREDNOST SKLOPA 5.4.</t>
  </si>
  <si>
    <t>SKUPAJ  VREDNOST SKLOPA 5.5.</t>
  </si>
  <si>
    <t>Zelje, očiščeno in naribano, razred I</t>
  </si>
  <si>
    <t>Bazilika, sveža</t>
  </si>
  <si>
    <t>Drobnjak, svež</t>
  </si>
  <si>
    <t>SKUPAJ  VREDNOST SKLOPA 5.6.</t>
  </si>
  <si>
    <t>SKUPAJ  VREDNOST SKLOPA 5.7.</t>
  </si>
  <si>
    <t>7.1. sklop:  SADNI in ZELENJAVNI SOKOVI</t>
  </si>
  <si>
    <t>SKUPAJ  VREDNOST SKLOPA 7.1.</t>
  </si>
  <si>
    <t>SKUPAJ VREDNOST SKLOPA 7.2.</t>
  </si>
  <si>
    <t>7.3. sklop:  SIRUPI</t>
  </si>
  <si>
    <t>SKUPAJ  VREDNOST SKLOPA 7.3.</t>
  </si>
  <si>
    <t>SKUPAJ  VREDNOST SKLOPA 6.1.</t>
  </si>
  <si>
    <t>6.1. sklop:  ZAMRZNJENA ZELENJAVA IN SADJE</t>
  </si>
  <si>
    <t>SKUPAJ  VREDNOST SKLOPA 8.1.</t>
  </si>
  <si>
    <t>SKUPAJ  VREDNOST SKLOPA 8.2.</t>
  </si>
  <si>
    <t>8.3. sklop:  ZREZKI, POLPETI</t>
  </si>
  <si>
    <t>SKUPAJ  VREDNOST SKLOPA 6.2.</t>
  </si>
  <si>
    <t>SKUPAJ  VREDNOST SKLOPA 6.3.</t>
  </si>
  <si>
    <t>SKUPAJ  VREDNOST SKLOPA 6.4.</t>
  </si>
  <si>
    <t>6.2. sklop: PASTERIZIRANA IN STERILIZIRANA ZELENJAVA</t>
  </si>
  <si>
    <t>8.1. sklop:  IZDELKI IZ KROMPIRJEVEGA TESTA</t>
  </si>
  <si>
    <t>SKUPAJ  VREDNOST SKLOPA 9.1.</t>
  </si>
  <si>
    <t>Riž integralni, parboiled, pakiranje do 1 kg</t>
  </si>
  <si>
    <t>9.1. sklop:  ŽITA IN MLEVSKI IZDELKI</t>
  </si>
  <si>
    <t>SKUPAJ  VREDNOST SKLOPA 9.2.</t>
  </si>
  <si>
    <t>SKUPAJ  VREDNOST SKLOPA 9.3.</t>
  </si>
  <si>
    <t>SKUPAJ  VREDNOST SKLOPA 9.4.</t>
  </si>
  <si>
    <t>SKUPAJ  VREDNOST SKLOPA 10.1.</t>
  </si>
  <si>
    <t>SKUPAJ  VREDNOST SKLOPA 10.2.</t>
  </si>
  <si>
    <t>10.1. sklop: KRUH</t>
  </si>
  <si>
    <t>SKUPAJ  VREDNOST SKLOPA 10.3.</t>
  </si>
  <si>
    <t>SKUPAJ  VREDNOST SKLOPA 10.4.</t>
  </si>
  <si>
    <t>10.5. sklop:  OSTALO (mlinci, prepečenec, grisini, drobtine)</t>
  </si>
  <si>
    <t>SKUPAJ  VREDNOST SKLOPA 10.5.</t>
  </si>
  <si>
    <t>10.2. sklop: PEKOVSKO PECIVO</t>
  </si>
  <si>
    <t>SKUPAJ  VREDNOST SKLOPA 10.6.</t>
  </si>
  <si>
    <t>SKUPAJ VREDNOST SKLOPA 10.7.</t>
  </si>
  <si>
    <t>SKUPAJ  VREDNOST SKLOPA 10.8.</t>
  </si>
  <si>
    <t>10.8. sklop:  SLAŠČIČARSKI IZDELKI</t>
  </si>
  <si>
    <t>11.1.  sklop:  OLJA, MAJONEZE IN MARGARINE</t>
  </si>
  <si>
    <t>SKUPAJ  VREDNOST SKLOPA 11.1.</t>
  </si>
  <si>
    <t>SKUPAJ  VREDNOST SKLOPA 11.2.</t>
  </si>
  <si>
    <t>SKUPAJ  VREDNOST SKLOPA 11.4.</t>
  </si>
  <si>
    <t>SKUPAJ  VREDNOST SKLOPA 11.5.</t>
  </si>
  <si>
    <t>SKUPAJ  VREDNOST SKLOPA 11.6.</t>
  </si>
  <si>
    <t>12.1. sklop: DIETNA ŽIVILA</t>
  </si>
  <si>
    <t>SKUPAJ  VREDNOST SKLOPA 12.1.</t>
  </si>
  <si>
    <t>Bio kruh iz pšenične polnozrnate moke, 0,7 do 1,0 kg, rezan in pakiran</t>
  </si>
  <si>
    <t>Piškoti različnih oblik, brez glutena (kakovost Schar ali enakovredno), pakiranje do 1 kg</t>
  </si>
  <si>
    <t>Piškoti različnih oblik, brez glutena, mleka, jajc, soje in čokolade (kakovost Schar ali Orgran ali podobno), pakiranje do 1 kg</t>
  </si>
  <si>
    <t>Testenine - polžki, brez glutena, mleka, jajc (kakovost Schar ali Orgran ali podobno), pakiranje do 1 kg</t>
  </si>
  <si>
    <t>Testenine - špageti, brez glutena, mleka, jajc (kakovost Schar ali Orgran ali podobno), pakiranje do 1 kg</t>
  </si>
  <si>
    <t>Testenine - svedri, brez glutena, mleka, jajc (kakovost Schar ali Orgran ali podobno), pakiranje do 1 kg</t>
  </si>
  <si>
    <t>Testenine - peresniki, brez glutena, mleka, jajc (kakovost Schar ali Orgran ali podobno), pakiranje do 1 kg</t>
  </si>
  <si>
    <t>Testenine - široki rezanci, brez glutena, mleka, jajc (kakovost Schar ali Orgran ali podobno), pakiranje do 1 kg</t>
  </si>
  <si>
    <t>Jušna zakuha (različnih oblik) brez glutena, mleka in jajc (kakovost Schar ali podobno), pakiranje do 1 kg</t>
  </si>
  <si>
    <t>Testenine za lazanjo, brez glutena, pakiranje do 500 g</t>
  </si>
  <si>
    <t>Njoki, brez glutena, mleka, jajc in soje, pakiranje do 500 g</t>
  </si>
  <si>
    <t>Rumena polenta brez glutena, pakiranje do 0,5 kg</t>
  </si>
  <si>
    <t>Grisini brez glutena, pakiranje do 150 g</t>
  </si>
  <si>
    <t>Kruhovi cmoki brez glutena, mleka, jajc in soje, pakiranje do 0,5 kg</t>
  </si>
  <si>
    <t>Slivovi cmoki brez glutena, mleka, jajc in soje, pakiranje do 0,5 kg</t>
  </si>
  <si>
    <t>Marelični cmoki brez glutena, mleka, jajc in soje, pakiranje do 0,5 kg</t>
  </si>
  <si>
    <t>Smetana za kuhanje, 20 do 25 % m.m., pakiranje 0,5 do 1 L</t>
  </si>
  <si>
    <t>Riban poltrdi sir, min. 45 % m.m. v suhi snovi,  pakiranje 3 do 5 kg</t>
  </si>
  <si>
    <t>Bio surovo maslo 1.vrste, min 82% m.m., pakiranje 125 do 500 g</t>
  </si>
  <si>
    <t>POSEBNE ZAHTEVE, KI JIH MORAJO IZPOLNJEVATI POSAMEZNA ŽIVILA</t>
  </si>
  <si>
    <t>SKUPAJ VREDNOST SKLOPA 4.2.</t>
  </si>
  <si>
    <t>Koruza – sladka, zrnje, sterilizirana, brez kemičnih konzervansov, pakiranje do 700 g</t>
  </si>
  <si>
    <t>Kumarice v kisu, pasterizirane, brez kemičnih konzervansov, pakiranje 3 do 4,5 kg</t>
  </si>
  <si>
    <t>Paprika fileti v kisu, pasterizirana, brez kemičnih konzervansov, pakiranje 3 do 4,5 kg</t>
  </si>
  <si>
    <t>Ananasov sok, 100 % sadni delež, brez dodanega sladkorja, umetnih sladil in arom ter kemičnih konzervansov, pakiranje 1 L</t>
  </si>
  <si>
    <t xml:space="preserve">Pomarančni sok, 100 % sadni delež, brez dodanega sladkorja, umetnih sladil in arom ter kemičnih konzervansov, pakiranje 1 L </t>
  </si>
  <si>
    <t xml:space="preserve">Pomarančni sok, 100 % sadni delež, brez dodanega sladkorja, umetnih sladil in arom ter kemičnih konzervansov, pakiranje 0,2 do 0,25 L </t>
  </si>
  <si>
    <t xml:space="preserve">Multivitaminski sok, 100 % sadni delež, brez dodanega sladkorja, umetnih sladil in arom ter kemičnih konzervansov, pakiranje 1 L </t>
  </si>
  <si>
    <t>Za sklop 7.1.: Sokovom v pakiranju 0,2 do 0,25 L mora biti dodana slamica oziroma mora biti embalaža oblikovana tako, da omogoča higiensko ustrezno pitje neposredno iz embalaže (npr. pokrovček z navojem)</t>
  </si>
  <si>
    <t>V primeru, da je bilo živilo odtajano in ponovno zamrznjeno, bo naročnik tako živilo zavrnil.</t>
  </si>
  <si>
    <t>Sklopi 10.4., 10.6. in 10.7.: Za vsa živila v teh sklopih se zahteva, da vsebujejo manj kot 2 % trans maščobnih kislin.Kot ustrezno dokazilo se šteje proizvodna specifikacija ali deklaracija, kjer je navedena vsebnost trans maščobnih kislin. Če tega ni, ponudnik predloži lastno izjavo, dano pod kazensko in materialno odgovornostjo.</t>
  </si>
  <si>
    <t>Margarina za peko, vsebnost trans maščobnih kislin pod 2 %, pakiranje 250 do 500 g</t>
  </si>
  <si>
    <t>Mlečni namaz z zelišči, 15 do 20 % m.m., pakiranje 120 do 200 g</t>
  </si>
  <si>
    <t>Bio testenine, široki rezanci, pakiranje do 1 kg</t>
  </si>
  <si>
    <t>Bio polnozrnate testenine, polžki, pakiranje do 1 kg</t>
  </si>
  <si>
    <t>Bio pirin kruh, 0,7 do 1,0 kg, rezan in pakiran</t>
  </si>
  <si>
    <t>ZNESEK DDV (EUR)</t>
  </si>
  <si>
    <r>
      <t xml:space="preserve">Zamrznjen brstični ohrovt, pakiranje </t>
    </r>
    <r>
      <rPr>
        <sz val="9"/>
        <rFont val="Arial Narrow"/>
        <family val="2"/>
        <charset val="238"/>
      </rPr>
      <t>do 2,5 kg</t>
    </r>
  </si>
  <si>
    <r>
      <t xml:space="preserve">Riževa smetana za kuhanje, pakiranje </t>
    </r>
    <r>
      <rPr>
        <sz val="9"/>
        <rFont val="Arial Narrow"/>
        <family val="2"/>
        <charset val="238"/>
      </rPr>
      <t>do</t>
    </r>
    <r>
      <rPr>
        <sz val="9"/>
        <color theme="1"/>
        <rFont val="Arial Narrow"/>
        <family val="2"/>
        <charset val="238"/>
      </rPr>
      <t xml:space="preserve"> 250 ml</t>
    </r>
  </si>
  <si>
    <t>Kisla pasterizirana smetana, 25 do 30 % m.m., brez konzervansov in aditivov, pakiranje 400 do 600 g</t>
  </si>
  <si>
    <t>Sladka pasterizirana  smetana, 30 do 35% m.m., brez konzervansov in aditivov,  pakiranje 0,5 do 1 L</t>
  </si>
  <si>
    <t>Kg</t>
  </si>
  <si>
    <t>Piščančje nabodalo z zelenjavo brez alergenov (min 75 % mesa – piščančje stegno ali prsa in do 15 % zelenjave), brez konzervansov, 70 do 80 g</t>
  </si>
  <si>
    <t>panirane piščančje krače zamrznjene, pakirane do 2 kg</t>
  </si>
  <si>
    <t>panirani piščančji zrezki zamrznjene, pakirani do 1 kg</t>
  </si>
  <si>
    <t>Bio kokošja jajca A razred, velikost L</t>
  </si>
  <si>
    <t>Korenje rdeče, razred I</t>
  </si>
  <si>
    <t>Korenje rumeno, razred I</t>
  </si>
  <si>
    <t>Grozdje, črno namizno, ekstra kvalitete</t>
  </si>
  <si>
    <t>Zamrznjen stročji fižol maslenec, pakiranje do 2,5 kg</t>
  </si>
  <si>
    <t>Mešana zamrznjena zelenjava (vsaj tri vrste mešane zalenjave), pakiranje do 2,5 kg</t>
  </si>
  <si>
    <t>Paradižnikov koncentrat – dvojni, steriliziran, min. 28 % suhe snovi, brez kemičnih konzervansov,  pakiranje 3 do 5 kg</t>
  </si>
  <si>
    <t>Ananasov sok, 100 % sadni delež, brez dodanega sladkorja, umetnih sladil in arom ter kemičnih konzervansov, pakiranje 0,15 do 0,25 L</t>
  </si>
  <si>
    <t>Jabolčni sok, bistri 100 % sadni delež, brez dodanega sladkorja, umetnih sladil in arom ter kemičnih konzervansov, pakiranje 1 L</t>
  </si>
  <si>
    <t>Jabolčni sok, bistri, 100 % sadni delež, brez dodanega sladkorja, umetnih sladil in arom ter kemičnih konzervansov, pakiranje 0,15 do 0,25 L</t>
  </si>
  <si>
    <t>Jabolčni sok, motni 100 % sadni delež, brez dodanega sladkorja, umetnih sladil in arom ter kemičnih konzervansov, pakiranje 1 L</t>
  </si>
  <si>
    <t>Nektarji in sokovi pakirani v literski embalaži morajo imeti pokrovček na navoj  z možnostjo ponovnega zapiranja.</t>
  </si>
  <si>
    <t>Cvetačni polpeti s sirom, porcijski (teža do 100 g), pakiranje v rinfuzi od 5 do 10 kg</t>
  </si>
  <si>
    <t>Žitni polpeti (teža do 100 g), pakirano do 1 do 2 kg</t>
  </si>
  <si>
    <t>Pšenična moka polnozrnata, pakiranje do 1 kg</t>
  </si>
  <si>
    <t>Pšeničnii kosmiči s čokolado in lešniki (kot čokolešnik ali podobno), pakiranje do 2 kg</t>
  </si>
  <si>
    <t>Koruzni kosmiči brez dodanega sladkorja, pakiranje do 500 g</t>
  </si>
  <si>
    <t>Polžki, pšenični brez jajc, pakiranje do 5 kg</t>
  </si>
  <si>
    <t>Polžki - pšenični z jajci, pakiranje do 5 kg</t>
  </si>
  <si>
    <t>Peresniki - pšenični z jajci, pakiranje do 5 kg</t>
  </si>
  <si>
    <t>Peresniki - pšenični brez jajc, pakiranje do 5 kg</t>
  </si>
  <si>
    <t>Bio pšenične testenine, svedri, pakiranje do 1 kg</t>
  </si>
  <si>
    <t>Bio pšenične testenine, peresniki, pakiranje do 1 kg</t>
  </si>
  <si>
    <t>Jagodni kompot, manj sladek, min 35 % plodu, pasteriziran ali steriliziran, brez kemičnih konzervansov, pakiranje do 1000 g</t>
  </si>
  <si>
    <t>Breskov kompot, manj sladek, min 50 % plodu, pasteriziran ali steriliziran, brez kemičnih konzervansov, pakiranje 2 do 3,5 kg</t>
  </si>
  <si>
    <r>
      <t xml:space="preserve">Marelični kompot, manj sladek,  min 50 % plodu, pasteriziran ali steriliziran, brez kemičnih konzervansov, pakiranje </t>
    </r>
    <r>
      <rPr>
        <sz val="9"/>
        <rFont val="Arial Narrow"/>
        <family val="2"/>
        <charset val="238"/>
      </rPr>
      <t>2 do 3,5 kg</t>
    </r>
  </si>
  <si>
    <t>Sadna solata, min 50 % plodu, pasterizirana ali sterilizirana, brez kemičnih konzervansov, pakiranje 2 do 3,5 kg</t>
  </si>
  <si>
    <t>Ananasov kompot – kocke, manj sladek,  min 50 % plodu, pasteriziran ali steriliziran, brez kemičnih konzervansov, pakiranje 2 do 3,5 kg</t>
  </si>
  <si>
    <t>Koruzni mešani kruh brez aditivov, 0,7 do 1,0 kg, rezan in pakiran</t>
  </si>
  <si>
    <t>Ovseni mešani kruh brez aditivov, 0,7 do 1,0 kg, rezan in pakiran</t>
  </si>
  <si>
    <t>Ajdov mešani kruh, 0,7 do 1,0 kg, rezan in pakiran</t>
  </si>
  <si>
    <t>Ajdov mešani kruh z orehi, 0,7 do 1,0 kg, rezan in pakiran</t>
  </si>
  <si>
    <t>Pisani mešani iz treh vrst moke kruh, 0,7 do 1,0 kg, rezan in pakiran</t>
  </si>
  <si>
    <t>Rženi mešani kruh, 0,7 do 1,0 kg, rezan in pakiran</t>
  </si>
  <si>
    <t>Bio ajdov mešani kruh, 0,7 do 1,0 kg, rezan in pakiran</t>
  </si>
  <si>
    <t>Bio koruzni mešani kruh, 0,7 do 1,0 kg, rezan in pakiran</t>
  </si>
  <si>
    <t>Bio ovseni mešani kruh, 0,7 do 1,0 kg, rezan in pakiran</t>
  </si>
  <si>
    <t>Bio pšenični kruh z dodatkom korenja, 0,7 do 1 kg, rezan in pakiran</t>
  </si>
  <si>
    <t>10.4. sklop:  IZDELKI IZ LISTNATEGA-KVAŠENEGA  IN VLEČENEGA TESTA (vsebnost transmsščobnih kislin do 2%)</t>
  </si>
  <si>
    <t>10.6. sklop:  KEKSI (vsebnost transmaščobnih kislin do 2%)</t>
  </si>
  <si>
    <t>Otroški keksi v obliki živali, pakiranje 250 do 1000 g</t>
  </si>
  <si>
    <t>Bio keksi s čokolado, pakiranje 0,5 do 1 kg</t>
  </si>
  <si>
    <t>Jedilno, rafinirano, sončično olje 100 %, pakiranje 5 do 10 L</t>
  </si>
  <si>
    <t>Jedilno rafinirano sončično olje 100 %, pakiranje 1 L</t>
  </si>
  <si>
    <t>Jedilno, rafinirano repično olje, pakiranje do 1 L</t>
  </si>
  <si>
    <t>Majoneza brez mlečnih sestavin in konzervansov, pakiranje 4 do 6 kg</t>
  </si>
  <si>
    <t>Tekoča margarina za brizganje, vsebnost trans maščobnih kislin pod 2 %, pakiranje do 1 L, z razpršilko</t>
  </si>
  <si>
    <t>Koruzni škrob, brez glutena, pakiranje do 200 g</t>
  </si>
  <si>
    <t>Prašek za puding – čokolada, pakiranje do 1 kg</t>
  </si>
  <si>
    <t>Limonin sladkor, pakiranje do 15 g</t>
  </si>
  <si>
    <t>Mleti mak, pakiranje do 250 g</t>
  </si>
  <si>
    <t>Fritati, pakiranje do 1 kg</t>
  </si>
  <si>
    <t xml:space="preserve">Želatina, v lističih, pakiranje do 100 g </t>
  </si>
  <si>
    <t>Brinove jagode, pakirano do 40 g</t>
  </si>
  <si>
    <t>Curry, pakiranje do 60 g</t>
  </si>
  <si>
    <t>Mlečni namaz z vrtninami (kumarice, paprika…), 15 do 20 % m.m., pakiranje 120 do 200 g</t>
  </si>
  <si>
    <t xml:space="preserve">Puranji file, razred kakovosti A, narezan na zrezke 60 do 80 g </t>
  </si>
  <si>
    <t>Dimljene piščančje prsi v kosu, brez alergenov</t>
  </si>
  <si>
    <t>Špinačne testenine (široki rezanci,…), pakiranje do 7 kg</t>
  </si>
  <si>
    <t>Kurkuma, pakiranje do 40 g</t>
  </si>
  <si>
    <t>Sterilizirano mleko (kratkotrajna sterilizacija), 3,2 do 3,5 % m.m., pakiranje 1 L,</t>
  </si>
  <si>
    <t>Sterilizirano mleko (kratkotrajna sterilizacija), 3,2 do 3,5 % m.m., pakiranje 0,2 L, dodana slamica</t>
  </si>
  <si>
    <t>Sterilizirano  mleko z okusom čokolade (kratkotrajna sterilizacija), 3,2 do 3,5 % m.m., pakiranje 0,2 L, dodana slamica</t>
  </si>
  <si>
    <t>Tekoči navadni jogurt, 3,2 do 3,5 % m.m., pakiranje 500 do 1000 g</t>
  </si>
  <si>
    <t>Navadni čvrsti jogurt, 2,5 do 3,5 % m.m., pakiranje: lonček 150 do 180 g</t>
  </si>
  <si>
    <t>Kislo mleko iz homogeniziranega mleka, 3,2 do 3,5 % m.m., pakiranje: lonček 150 do 180 g</t>
  </si>
  <si>
    <t>Jogurtova kisla smetana, do 10 % m.m., pakiranje 150 do 180 g</t>
  </si>
  <si>
    <t>Sterilizirana sladka smetana iz kravjega mleka v spreju (doza s potisnim plinom), pakiranje do 500 ml</t>
  </si>
  <si>
    <t>Sveži polnomastni sir v slanici, v kosu, min. 40 % m.m. v suhi snovi, pakiranje 200 do 1000 g (kvaliteta Mozzarella ali enakovredno)</t>
  </si>
  <si>
    <t>Sveži polnomastni sir v slanici, kroglice, min. 40 % m.m. v suhi snovi, pakiranje do 250 g (kvaliteta Mozzarella ali enakovredno)</t>
  </si>
  <si>
    <t>Poltrdi sir GAUDA, min. 45 % m.m. v suhi snovi, zorjen v foliji, pakiranje do 3 kg</t>
  </si>
  <si>
    <t>Poltrdi sir EDAMEC, min. 45 % m.m. v suhi snovi, zorjen v foliji, pakiranje do 3 kg</t>
  </si>
  <si>
    <t>Poltrdi sir TRAPIST, min. 45 % m.m. v suhi snovi, zorjen v foliji, pakiranje do 3 kg</t>
  </si>
  <si>
    <t>Sveži polnomastni beli sir iz kravjega mleka v slanici, pakiranje do 1 kg</t>
  </si>
  <si>
    <t>Sirni namaz s smetano, pakiranje 2,5 do 5 kg</t>
  </si>
  <si>
    <t>Sirni smetanov namaz brez aditivov (sestavine: skuta, smetana, sol), pakiranje 2 do 3 kg</t>
  </si>
  <si>
    <t>Sladoled kremni/mlečni brez umetnih sladil z različnimi okusi, pakiranje 1000 ml</t>
  </si>
  <si>
    <t>Bio navadni jogurt, 3,0 do 3,5 % m.m., pakiranje 150 do 180 g</t>
  </si>
  <si>
    <t xml:space="preserve">Naročnik: </t>
  </si>
  <si>
    <t>Trajno mleko DEKLARIRANO BREZ LAKTOZE, 1,5 do 3,5 % m.m., kratkotrajna sterilizacija, pakiranje 1 L</t>
  </si>
  <si>
    <r>
      <t>Navadni jogurt</t>
    </r>
    <r>
      <rPr>
        <b/>
        <sz val="9"/>
        <rFont val="Arial Narrow"/>
        <family val="2"/>
        <charset val="238"/>
      </rPr>
      <t xml:space="preserve">, </t>
    </r>
    <r>
      <rPr>
        <sz val="9"/>
        <rFont val="Arial Narrow"/>
        <family val="2"/>
        <charset val="238"/>
      </rPr>
      <t>DEKLARIRAN BREZ LAKTOZE, pakiranje do 0,5 l</t>
    </r>
  </si>
  <si>
    <r>
      <t>Sadni jogurt</t>
    </r>
    <r>
      <rPr>
        <b/>
        <sz val="9"/>
        <rFont val="Arial Narrow"/>
        <family val="2"/>
        <charset val="238"/>
      </rPr>
      <t xml:space="preserve">, </t>
    </r>
    <r>
      <rPr>
        <sz val="9"/>
        <rFont val="Arial Narrow"/>
        <family val="2"/>
        <charset val="238"/>
      </rPr>
      <t>DEKLARIRAN BREZ LAKTOZE, pakiranje do 0,5 l</t>
    </r>
  </si>
  <si>
    <t>Mlečni sladoled, DEKLARIRAN BREZ LAKTOZE, pakiranje do 1000 ml</t>
  </si>
  <si>
    <t>Cevaste kosti, narezane za juho</t>
  </si>
  <si>
    <t>Svinjsko stegno, mleto, I.kategorija</t>
  </si>
  <si>
    <t>Svinjska rebra s kostjo, očiščeno, I.kategorija</t>
  </si>
  <si>
    <t>Svinjski kare, BK, očiščeno, I.kategorija</t>
  </si>
  <si>
    <t>Telečje stegno, očiščeno, brez bočnika, BK, narezano na kocke 1 x 1 cm, I.kategorija</t>
  </si>
  <si>
    <t>Svinjsko stegno, očiščeno, BK, brez slanine v kosu, I.kategorija</t>
  </si>
  <si>
    <t xml:space="preserve">Kunčji file, narezano na kocke 1 x 1 cm, I. kategorije </t>
  </si>
  <si>
    <t>2.2. sklop: PERUTNINSKO MESO IN IZDELKI IZ PERUTNINSKEGA MESA</t>
  </si>
  <si>
    <t>Piščančji file v kosu, razred kakovosti A (max skupno odstopanje 2 % naročene teže)</t>
  </si>
  <si>
    <t>Piščančja stegna, BKK, razred kakovosti A</t>
  </si>
  <si>
    <t>Pleskavice (oblikovane) iz mletega manj začinjenega in soljenega puranjega mesa I. kat. BK, teža posameznega kosa mora biti med 80 in 90 g</t>
  </si>
  <si>
    <t>Piščančja salama extra razreda, vsebuje najmanj 70 %  piščančjega mesa, v kosu</t>
  </si>
  <si>
    <t>Puranja šunka v ovoju, vsebuje najmanj 70 % puranjega mesa</t>
  </si>
  <si>
    <t>SKUPAJ  VREDNOST SKLOPA 2.2.</t>
  </si>
  <si>
    <t>Suho meso – prekajena svinjska šunka (BKK), max 2,5 % soli</t>
  </si>
  <si>
    <t>Pečena hamburška slanina, max 2,5 % soli</t>
  </si>
  <si>
    <t>Sveža jetrna pašteta</t>
  </si>
  <si>
    <t>Ocvirki, suhi</t>
  </si>
  <si>
    <t>Suhi pršut brez kosti, narezan na rezine in v kosu</t>
  </si>
  <si>
    <t>SKUPAJ  VREDNOST SKLOPA 2.3.</t>
  </si>
  <si>
    <t>SKUPAJ  VREDNOST SKLOPA 2.4.</t>
  </si>
  <si>
    <t>Bio mlado goveje stegno, očiščeno, brez bočnika, BK, zrezki 60 - 80 g, I. kategorija</t>
  </si>
  <si>
    <t>Bio mlado goveje stegno, očiščeno, brez bočnika, BK, narezano na kocke 1 x 1 cm, I.kategorija</t>
  </si>
  <si>
    <t>Bio telečje stegno, očiščeno, brez bočnika, BK, narezano na zrezke 60 - 80 g, I.kategorija</t>
  </si>
  <si>
    <t>Bio telečje stegno, očiščeno, brez bočnika, BK, narezano na kocke 1 x 1 cm, I.kategorija</t>
  </si>
  <si>
    <t>Bio goveja hrenovka, min 90 % govedine, z rastlinskim oljem, brez dodane svinjine, brez alergenov, v naravnem bio ovoju iz ovčjega čreva, 60 do 70 g</t>
  </si>
  <si>
    <t>Bio piščančje stegno, BKK, v kosih</t>
  </si>
  <si>
    <t>Bio piščančji file</t>
  </si>
  <si>
    <t>Poltrdi polnomastni sir brez lizocima iz jajc, primeren za alergike na jajca, 35 do 45 % m.m., pakiran v kontrolirani atmosferi, pakiranje 300 do 600 g</t>
  </si>
  <si>
    <t>Sladoled kremn/mlečni brez umetnih sladil z različnimi okusi, kornet, pakiranje 100 do 125 ml</t>
  </si>
  <si>
    <t>Sladoled kremn/mlečni brez umetnih sladil z različnimi okusi, pakiranje 3000 do 5000 ml</t>
  </si>
  <si>
    <t>Bio kisla pasterizirana smetana, 18 do 20 % m.m., pakiranje 150 do 200 g</t>
  </si>
  <si>
    <t>Poltrdi polnomastni sir DEKLARIRAN BREZ LAKTOZE, min. 35 % m.m., vakumsko pakiranje 300 do 600 g</t>
  </si>
  <si>
    <t xml:space="preserve">Piščančja bedra s kostjo, 200 do 250 g / kos, razred kakovosti A </t>
  </si>
  <si>
    <t>Piščančje krače, 110 do 120 g / kos, razred kakovosti A</t>
  </si>
  <si>
    <t>Piščančje prsi v ovoju, brez glutena, delež piščančjih prsi BK je najmanj 80 %, narezano na rezine 15 do 20 g</t>
  </si>
  <si>
    <t>Pečena piščančja šunka v ovitku, narezano na rezine, 15 do 20 g / kos</t>
  </si>
  <si>
    <t>Pečene puranje prsi v ovitku, narezano na rezine 15 do 20 g / kos</t>
  </si>
  <si>
    <t>Pečene piščančje prsi v ovitku, narezano na rezine, 15 do 20 g / kos</t>
  </si>
  <si>
    <t>Puranja šunka v ovoju, vsebuje najmanj 70 % puranjega mesa, narezano na rezine 15 do 20 g / kos</t>
  </si>
  <si>
    <t>Svinjsko stegno, očiščeno, BK, brez slanine, narezano na zrezke, 60 do 80 g / kos, I.kategorija</t>
  </si>
  <si>
    <t>Svinjsko stegno, očiščeno, BK, brez slanine, narezano na kocke 1 x 1 cm, I.kategorija</t>
  </si>
  <si>
    <t>4.1. sklop: KOKOŠJA JAJCA IZ TALNE REJE</t>
  </si>
  <si>
    <t>SKUPAJ  VREDNOST SKLOPA 5.1.</t>
  </si>
  <si>
    <t>5.2. sklop: EKO ZELENJAVA</t>
  </si>
  <si>
    <t xml:space="preserve">5.3. sklop:  INTEGRIRAN KROMPIR </t>
  </si>
  <si>
    <t xml:space="preserve">5.4. sklop:  OČIŠČENA ZELENJAVA </t>
  </si>
  <si>
    <t>5.6. sklop: OSTALO SADJE</t>
  </si>
  <si>
    <t>5.7. sklop: EKO SADJE</t>
  </si>
  <si>
    <t>Mlada špinača, razred I</t>
  </si>
  <si>
    <t>Paradižnik češnjevec, razred I</t>
  </si>
  <si>
    <t>Grozdje, belo namizno, ekstra kvalitete</t>
  </si>
  <si>
    <t>Jabolka (gala, jonagold, idared, zlati delišes,…), do 120 g / kos, razred I</t>
  </si>
  <si>
    <t>Hruške, do 120 g / kos, razred I</t>
  </si>
  <si>
    <t>Marelice, do 100 g / kos, razred I</t>
  </si>
  <si>
    <t>Nektarine, do 120 g / kos, ekstra kvalitete</t>
  </si>
  <si>
    <t>Kaki vanilija (Persimon), do 120 g / kos</t>
  </si>
  <si>
    <t>Breskve, do 120 g / kos, razred I</t>
  </si>
  <si>
    <t>Lubenice, razred I</t>
  </si>
  <si>
    <t>Pomaranče, do 120 g / kos, brez pešk, razred I</t>
  </si>
  <si>
    <t>Mandarine, do 100 g / kos, brez pešk, razred I</t>
  </si>
  <si>
    <t>Kivi, do 100 g / kos, razred I</t>
  </si>
  <si>
    <t>Limone, do 100 g / kos, razred I</t>
  </si>
  <si>
    <t>Banane, do 150 g / kos, razred I</t>
  </si>
  <si>
    <t>Maline, razred I</t>
  </si>
  <si>
    <t>Ameriške borovnice, razred I</t>
  </si>
  <si>
    <t>Mlad stročji fižol - maslenec, razred I</t>
  </si>
  <si>
    <t>Eko jabolka, do 120 g / kos, razred I</t>
  </si>
  <si>
    <t>Eko hruške, do 120 g / kos, razred I</t>
  </si>
  <si>
    <t>Eko limone, do 100 g / kos, razred I</t>
  </si>
  <si>
    <t>Goveje hrenovke v naravnem ovoju, manj slane in začinjene, 60 do 80 g / kos</t>
  </si>
  <si>
    <t>Zamrznjena špinača - briketi, pakiranje 2 do 3 kg</t>
  </si>
  <si>
    <t>Zamrznjena blitva - briketi, pakiranje 2 do 3 kg</t>
  </si>
  <si>
    <t>Zamrznjeno korenje - valovite rezine, pakiranje 2 do 3 kg</t>
  </si>
  <si>
    <t>Zamrznjeno korenje - kockice, pakiranje 2 do 3 kg</t>
  </si>
  <si>
    <t>Zamrznjen brokoli, pakiranje do 2,5 kg</t>
  </si>
  <si>
    <t>Zamrznjene bučke - kocke, pakiranje do 2,5 kg</t>
  </si>
  <si>
    <t>Zamrznjen por - rezan na lističe, pakiranje do 2,5 kg</t>
  </si>
  <si>
    <t>Zamrznjena čebula - rezana na kocke, pakiranje do 2,5 kg</t>
  </si>
  <si>
    <t>Zamrznjena čebula - rezana na lističe, pakiranje do 2,5 kg</t>
  </si>
  <si>
    <t>Čičerika v slanici, sterilizirana, brez kemičnih konzervansov, pakiranje do 5 kg</t>
  </si>
  <si>
    <t>Paradižnik - pelati olupljeni, steriliziran, brez kemičnih konzervansov,  pakiranje 2 do 3 kg</t>
  </si>
  <si>
    <t>Rdeča pesa, pasterizirana, narezana na rezine debeline 1 do 3 mm, brez kemičnih konzervansov in sladil, min. 60 % plodu, pakiranje 3 do 4,5 kg</t>
  </si>
  <si>
    <t>Kislo zelje, narezano, brez kem. konzervansov, pakiranje 5 kg do 10 kg vedro</t>
  </si>
  <si>
    <t>Kisla repa, narezana (rinfuza) brez kem. konzervansov, pakiranje 5 do 10 kg vedro</t>
  </si>
  <si>
    <t>Višnjev kompot (brez koščic), manj sladek, min 50 % plodu, pasteriziran ali steriliziran, brez kemičnih konzervansov, pakiranje 3 do 4 kg</t>
  </si>
  <si>
    <t>Ekstra domača mešana marmelada, min. 50 g sadnega deleže / 100 g izdelka, brez kemičnih konzervansov in sladil, pakiranje do 700 g</t>
  </si>
  <si>
    <t>Ekstra domača marmelada - šipkova, min 40 % sadne kaše, brez kemičnih konzervansov in sladil, pakiranje do 1000 g</t>
  </si>
  <si>
    <t>Ekstra domača marmelada - marelica, min. 50 g sadnega deleža / 100 g izdelka, brez kemičnih konzervansov in sladil, pakiranje do 700 g</t>
  </si>
  <si>
    <t>Ekstra džem - jagoda, min. 45% sadnega deleža, max. 40 g sladkorja / 100 g izdelka, brez kemičnih konzervansov, pakiranje do 700 g</t>
  </si>
  <si>
    <t>Slivov pekmez, oslajen, brez kemičnih konzervansov, pakiranje do 800 g</t>
  </si>
  <si>
    <t>Ekstra džem - gozdni sadeži, min 45 % sadni delež, brez kemičnih konzervansov, sladil in barvil, pakiranje do 400 g</t>
  </si>
  <si>
    <t>100 % sirup BEZEG brez dodanega sladkorja, umetnih sladil in arom ter kemičnih konzervansov, pakiranje do 5 L</t>
  </si>
  <si>
    <t>100 %  sirup MALINA, brez dodanega sladkorja, umetnih sladil in arom ter kemičnih konzervansov, pakiranje do 5 L</t>
  </si>
  <si>
    <t>100 % limonin sok, brez dodanega sladkorja in brez dodaneih kemičnih konzervansov ali drugih aditivov,  pakirano do 1 l</t>
  </si>
  <si>
    <t>100 % sirup VIŠNJA (zgoščeni jabolčni sok, min. 9 % zgoščenega soka višnje) brez dodanega sladkorja, umetnih sladil in arom ter kemičnih konzervansov, pakiranje do 5 L</t>
  </si>
  <si>
    <t>7.2. sklop:  BIO SADNI SOK</t>
  </si>
  <si>
    <t>Krompirjevi svaljki, pakiranje 1 do 2 kg</t>
  </si>
  <si>
    <t>Krompirjevi skutini svaljki, pakiranje 1 do 2 kg</t>
  </si>
  <si>
    <t>Svaljki z dodatkom koruznega zdroba, pakiranje 1 do 2 kg</t>
  </si>
  <si>
    <t>Krompirjevi ocvrtki s sirom, pakiranje 1 do 2 kg</t>
  </si>
  <si>
    <t>Jagodni cmoki, pakiranje 2 do 5 kg</t>
  </si>
  <si>
    <t>Slivovi cmoki,  pakiranje 2 do 5 kg</t>
  </si>
  <si>
    <t>Marelični cmoki, pakiranje 2 do 5 kg</t>
  </si>
  <si>
    <t>Sirovi tortelini, pakirano 1 do 2 kg</t>
  </si>
  <si>
    <t>Sirovi ravioli, pakirano 1 do 2 kg</t>
  </si>
  <si>
    <t>Sirovi štruklji – slani,  brez konzervansov, porcijski, 130 do 150 g / kos, pakiranje 1 do 2 kg</t>
  </si>
  <si>
    <t>Sirovi kaneloni, porcijski, do 100 g / kos, pakiranje do 2 kg</t>
  </si>
  <si>
    <t>Pečene zamrznjene palačinke, porcijske, do 60 g / kos, pakiranje 1 do 2 kg</t>
  </si>
  <si>
    <t>8.2. sklop:  IZDELKI IZ OSTALEGA TESTA</t>
  </si>
  <si>
    <t>Sojini polpeti, porcijski, do 50 g / kos, pakiranje 1 do 2 kg</t>
  </si>
  <si>
    <t>Listnato testo, pakiranje 0,5 do 2 kg</t>
  </si>
  <si>
    <t>Pšenična moka tipa 400 - ostra, pakiranje 1 kg</t>
  </si>
  <si>
    <t>Namenska pšenična moka za vlečeno testo tipa 500, pakiranje 5 kg</t>
  </si>
  <si>
    <t>Polnozrnati kus kus – instant, pakiranje 250 do 1000 g</t>
  </si>
  <si>
    <t>Pšenični zdrob, pakiranje 1 do 2 kg</t>
  </si>
  <si>
    <t>Mešanica treh rižev (rjavi, rdeči in črni), pakiranje do 1 kg</t>
  </si>
  <si>
    <t>Ajdova kaša, pakiranje do 1 kg</t>
  </si>
  <si>
    <t>Prosena kaša, pakiranje do 1 kg</t>
  </si>
  <si>
    <t>Pira, pakiranje do 1 kg</t>
  </si>
  <si>
    <t>9.2. sklop:  BIO ŽITA IN MLEVSKI IZDELKI</t>
  </si>
  <si>
    <t>Sojini kosmiči, pakiranje do 1 kg</t>
  </si>
  <si>
    <t>Rezanci - jušna zakuha, pšenični z jajci, pakiranje do 1 kg</t>
  </si>
  <si>
    <t>Rižek - jušna zakuha, pšenična z jajci, pakiranje do 5 kg</t>
  </si>
  <si>
    <t>Špageti št. 5 - pšenični brez jajc, pakiranje do 5 kg</t>
  </si>
  <si>
    <t>Svedrčki - pšenični brez jajc, pakiranje do 10 kg</t>
  </si>
  <si>
    <t>Ajdove testenine (široki rezanci,….), pakiranje 1 do 5 kg</t>
  </si>
  <si>
    <t>9.3. sklop:  KOSMIČI</t>
  </si>
  <si>
    <t>9.4. sklop:  TESTENINE</t>
  </si>
  <si>
    <t>10.7. sklop:  BIO KEKSI IN SLAŠČIČARSKI IZDELKI (vsebnost transmaščobnih kislin do 2%)</t>
  </si>
  <si>
    <t>Bio pirino pecivo, 30 do 50 g / kos</t>
  </si>
  <si>
    <t>Pšenično belo pekovsko pecivo različnih oblik (žemlja, kajzerica, bombeta, štručka,…), 30 do 50 g / kos</t>
  </si>
  <si>
    <t>Pšenično belo pekovsko pecivo različnih oblik (žemlja, kajzerica, bombeta, štručka,…), 60 do 70 g / kos, po potrebi prerezano</t>
  </si>
  <si>
    <t>Pšenično črno pekovsko pecivo različnih oblik (žemlja, kajzerica, bombeta, štručka,…), 30 do 50 g / kos</t>
  </si>
  <si>
    <t>Pšenično črno pekovsko pecivo različnih oblik (žemlja, kajzerica, bombeta, štručka,…), 60 do 70 g / kos, po potrebi prerezano</t>
  </si>
  <si>
    <t>Pšenično polnozrnato (Graham) pekovsko pecivo različnih oblik (žemlja, kajzerica, bombeta, štručka,…), 30 do 50 g / kos</t>
  </si>
  <si>
    <t>Pšenično polnozrnato (Graham) pekovsko pecivo različnih oblik (žemlja, kajzerica, bombeta, štručka,…), 60 do 70 g / kos, po potrebi prerezano</t>
  </si>
  <si>
    <t>Koruzno mešano pekovsko pecivo različnih oblik (žemlja, kajzerica, bombeta, štručka,…), 60 do 70 g / kos, po potrebi prerezano</t>
  </si>
  <si>
    <t>Koruzno mešano pekovsko pecivo različnih oblik (žemlja, kajzerica, bombeta, štručka,…), 30 do 50 g / kos</t>
  </si>
  <si>
    <t>Ajdovo mešano pekovsko pecivo različnih oblik (žemlja, kajzerica, bombeta, štručka,…), 60 do 70 g / kos, po potrebi prerezano</t>
  </si>
  <si>
    <t>Ajdovo mešano pekovsko pecivo različnih oblik (žemlja, kajzerica, bombeta, štručka,…), 30 do 50 g / kos</t>
  </si>
  <si>
    <t>Rženo mešano pekovsko pecivo različnih oblik (žemlja, kajzerica, bombeta, štručka,…), 60 do 70 g / kos, po potrebi prerezano</t>
  </si>
  <si>
    <t>Rženo mešano pekovsko pecivo različnih oblik (žemlja, kajzerica, bombeta, štručka,…), 30 do 50 g / kos</t>
  </si>
  <si>
    <t xml:space="preserve">Ovseno mešano pekovsko pecivo različnih oblik (žemlja, kajzerica, bombeta, štručka,…), 60 do 70 g / kos, po potrebi prerezano </t>
  </si>
  <si>
    <t>Ovseno mešano pekovsko pecivo različnih oblik (žemlja, kajzerica, bombeta, štručka,…), 30 do 50 g / kos</t>
  </si>
  <si>
    <t xml:space="preserve">Pirino pekovsko pecivo različnih oblik (žemlja, kajzerica, bombeta, štručka,…), 60 do 70 g / kos, po potrebi prerezano </t>
  </si>
  <si>
    <t>Pirino pekovsko pecivo različnih oblik (žemlja, kajzerica, bombeta, štručka,…), 30 do 50 g / kos</t>
  </si>
  <si>
    <t>Mlečno pekovsko pecivo različnih oblik (štručka, rogljič, polžek,…), 40 do 60 g / kos</t>
  </si>
  <si>
    <t>Sirova štručka, min. 14 % sira, 60 do 70 g / kos</t>
  </si>
  <si>
    <t>Pekovsko pecivo posebnih oblik (parkelj, zajček,…), 80 do 120 g / kos</t>
  </si>
  <si>
    <t>Makova štručka, 30 do 50 g / kos</t>
  </si>
  <si>
    <t>Makova štručka, 60 do 80 g / kos, po potrebi prerezano</t>
  </si>
  <si>
    <t>Ajdovo mešano pekovsko pecivo z orehi, 30 do 50 g / kos</t>
  </si>
  <si>
    <t>Pšenično pecivo z različnimi posipi (sezam, sončnice,…) 30 do 50 g / kos</t>
  </si>
  <si>
    <t>Bio rženo mešano pecivo, 30 do 50 g / kos</t>
  </si>
  <si>
    <t>Bio ovseno mešano pecivo, 30 do 50 g / kos</t>
  </si>
  <si>
    <t>Bio koruzno mešano pecivo, 30 do 50 g / kos</t>
  </si>
  <si>
    <t>Bio pšenično polnozrnato pecivo, 30 do 50 g / kos</t>
  </si>
  <si>
    <t>Bio ajdovo mešano pecivo, 30 do 50 g / kos</t>
  </si>
  <si>
    <t>Bio pšenično pecivo z dodatki (korenček), 30 do 50 g / kos</t>
  </si>
  <si>
    <t>Bio pšenično pecivo z dodatki (mak), 30 do 50 g / kos</t>
  </si>
  <si>
    <t>Bio pšenično pecivo z dodatki (mak), 60 do 70 g / kos, po potrebi prerezano</t>
  </si>
  <si>
    <t>Bio koruzno mešano pecivo 60 do 70 g  / kos, po potrebi prerezano</t>
  </si>
  <si>
    <t>Bio pisani (uporabljena testa iz bele, koruzne, ajdove moka) mešani kruh, 0,7 do 1,0 kg, rezan in pakiran</t>
  </si>
  <si>
    <t>Grisini  z oljčnim oljem, pakiranje do 20 do 30 g</t>
  </si>
  <si>
    <t>Keksi iz polnozrnate moke, ovsenih kosmičev in suhega sadja, pakirani od 250 do 500 g</t>
  </si>
  <si>
    <t>Keksi, obliti s čokolado, pakiranje 200 do 1000 g</t>
  </si>
  <si>
    <t>Bio keksi z medom, pakiranje 0,5 do 1 kg</t>
  </si>
  <si>
    <t>Oljčno olje 100 %, hladno stiskano, pakiranje do 1 L v stekleni embalaži</t>
  </si>
  <si>
    <t>Bučno olje 100 %, jedilno nerafinirano, pakiranje do 1 L v stekleni embalaži</t>
  </si>
  <si>
    <t>Jedilno rafinirano 100% olje koruznih kalčkov, pakiranje do 1 L</t>
  </si>
  <si>
    <t>Lešniki praženi, fino mleti, razred I, pakiranje do 500 g</t>
  </si>
  <si>
    <t>Mandlji, razred I, pakiranje do 500 g</t>
  </si>
  <si>
    <t>Suhe banane brez konzervansov, razred I, pakiranje do 500 g</t>
  </si>
  <si>
    <t>Rozine brez konzervansov (nežveplane), razred I, pakiranje do 500 g</t>
  </si>
  <si>
    <t>Suhe brusnice brez konzervansov, razred I, pakiranje do 500 g</t>
  </si>
  <si>
    <t>Suhe fige, brez konzervansov, razred I, pakiranje do 500 g</t>
  </si>
  <si>
    <t>Suhi hruškovi krhlji, brez konzervansov, razred I, pakiranje do 500 g</t>
  </si>
  <si>
    <t>Suhi jabolčni krhlji brez konzervansov, razred I, pakiranje do 500 g</t>
  </si>
  <si>
    <t>Suhe marelice brez konzervansov (nežveplane), razred I, pakiranje do 500 g</t>
  </si>
  <si>
    <t>Suhe slive brez koščic in konzervansov, razred I, pakiranje do 500 g</t>
  </si>
  <si>
    <t>bučna semena - sušena (Golica), pakiranje do 500 g</t>
  </si>
  <si>
    <t>Čaj šipek - hibiskus, filter vrečke, gastro pakiranje do 1,5 kg</t>
  </si>
  <si>
    <t>Otroški čaj (janež, komarček, kamilica, kumina), gastro pakiranje do 1 kg</t>
  </si>
  <si>
    <t>Žafranika, pakirana do 20 g</t>
  </si>
  <si>
    <t>Jušna zelenjava, narezana mešanica pastinaka, korenja, gomolja zelene, pora, luštreka ter peteršilja,  pakiranje do 300 g, gastro pakiranje v embalažo, ki omogoča neprodušno zapiranje</t>
  </si>
  <si>
    <t>Šetraj, pakiranje do 300 g, gastro pakiranje v embalažo, ki omogoča neprodušno zapiranje</t>
  </si>
  <si>
    <t>Timijan, pakiranje do 300 g, gastro pakiranje v embalažo, ki omogoča neprodušno zapiranje</t>
  </si>
  <si>
    <t>Lovorjev list, pakiranje do 100 g, gastro pakiranje v embalažo, ki omogoča neprodušno zapiranje</t>
  </si>
  <si>
    <t>Začimba za piščanca, pakiranje do 1200 g, gastro pakiranje v embalažo, ki omogoča neprodušno zapiranje</t>
  </si>
  <si>
    <t>Sadno - žitna rezina z jogurtovim ali čokoladnim oblivom, pakiranje 30 do 45 g</t>
  </si>
  <si>
    <t>Sadno - žitna rezina s čokolado, pakiranje 25 do 45 g, min. 80 % sadja</t>
  </si>
  <si>
    <t>Morska sol, drobno mleta, brez dodanih sredstev za sprijemanje, pakiranje 1 kg</t>
  </si>
  <si>
    <t>Instant kakavov napitek, min. 25 % kakava, pakiranje do 2,5 kg (kvaliteta Benquick ali enakovredno)</t>
  </si>
  <si>
    <t>Čokolada v prahu, min 36 % kakavovih delcev, pakiranje do 1 kg</t>
  </si>
  <si>
    <t>Jedilna čokolada, min. 40 % kakavov delež, pakiranje do 0,5 kg</t>
  </si>
  <si>
    <t>Čokoladno lešnikov namaz (min. 13 % lešnikov, min. 7 % manj masten kakav v prahu), pakiranje od 0,4 do 1 kg</t>
  </si>
  <si>
    <t>Kremin, krema v prahu za kremne rezine, pakiranje 0,5 do 1 kg, enakovredno Kremin Dr. Oetker</t>
  </si>
  <si>
    <t>Pecilni prašek, pakiranje do 1 kg</t>
  </si>
  <si>
    <t>Vinski kamen, pakiranje do 1 kg</t>
  </si>
  <si>
    <t>Naravna izvirska pitna voda, negazirana, pakiranje 0,5 L</t>
  </si>
  <si>
    <t>Naravna izvirska pitna voda, negazirana, pakiranje 1,5 L</t>
  </si>
  <si>
    <t>Worcesterska omaka, pakiranje 300 do 500 ml</t>
  </si>
  <si>
    <t>Sojina omaka, pakiranje do 0,5 L</t>
  </si>
  <si>
    <t>Citronska kislina v prahu, pakiranje do 0,5 kg</t>
  </si>
  <si>
    <t>Javorjev sirup, pakiranje do 0,5 L</t>
  </si>
  <si>
    <t>Rižev napitek z dodanim kalcijem, pakiranje 1 L</t>
  </si>
  <si>
    <t>Kokosova moka, brez alergenov, pakiranje do 500 g</t>
  </si>
  <si>
    <t>Cimet mleti, pakiranje do 600 g, gastro pakiranje v embalažo, ki omogoča neprodušno zapiranje</t>
  </si>
  <si>
    <t>Cimet v skorji, pakiranje do 300 g, gastro pakiranje v embalažo, ki omogoča neprodušno zapiranje</t>
  </si>
  <si>
    <t>Čebula, zrnasta, pakiranje do 700 g, gastro pakiranje v embalažo, ki omogoča neprodušno zapiranje</t>
  </si>
  <si>
    <t>Čebula, pražena, pakiranje do 700 g, gastro pakiranje v embalažo, ki omogoča neprodušno zapiranje</t>
  </si>
  <si>
    <t>Česen zrnasti, granulat, pakiranje do 1000 g, gastro pakiranje v embalažo, ki omogoča neprodušno zapiranje</t>
  </si>
  <si>
    <t>Klinčki mleti, pakiranje do 400 g, gastro pakiranje v embalažo, ki omogoča neprodušno zapiranje</t>
  </si>
  <si>
    <t>Klinčki celi, pakiranje do 40 g</t>
  </si>
  <si>
    <t>Kumina mleta, pakiranje do 500 g, gastro pakiranje v embalažo, ki omogoča neprodušno zapiranje</t>
  </si>
  <si>
    <t>Muškatni orešček mleti, do 65 g</t>
  </si>
  <si>
    <t>Origano, zamrznjeno sušen, pakiranje do 600 g, gastro pakiranje v embalažo, ki omogoča neprodušno zapiranje</t>
  </si>
  <si>
    <t>Paprika rdeča mleta sladka, pakiranje do 700 g, gastro pakiranje v embalažo, ki omogoča neprodušno zapiranje</t>
  </si>
  <si>
    <t>Poper črni, mleti, pakiranje do 100 g</t>
  </si>
  <si>
    <t>Poper črni, mleti, pakiranje do 700 g, gastro pakiranje v embalažo, ki omogoča neprodušno zapiranj</t>
  </si>
  <si>
    <t>Bazilika, zamrznjeno sušena, pakiranje do 60 g, gastro pakiranje v embalažo, ki omogoča neprodušno zapiranje</t>
  </si>
  <si>
    <r>
      <t>Drobnjak, zamrznjeno sušen</t>
    </r>
    <r>
      <rPr>
        <u/>
        <sz val="9"/>
        <color theme="1"/>
        <rFont val="Arial Narrow"/>
        <family val="2"/>
        <charset val="238"/>
      </rPr>
      <t>,</t>
    </r>
    <r>
      <rPr>
        <sz val="9"/>
        <color theme="1"/>
        <rFont val="Arial Narrow"/>
        <family val="2"/>
        <charset val="238"/>
      </rPr>
      <t xml:space="preserve"> pakiranje do 100 g, gastro pakiranje v embalažo, ki omogoča neprodušno zapiranje</t>
    </r>
  </si>
  <si>
    <t>Rožmarin, rezan, zamrznjeno sušen, pakiranje do 300 g, gastro pakiranje v embalažo, ki omogoča neprodušno zapiranje</t>
  </si>
  <si>
    <r>
      <t>Majaron, zamrznjeno sušen</t>
    </r>
    <r>
      <rPr>
        <u/>
        <sz val="9"/>
        <color theme="1"/>
        <rFont val="Arial Narrow"/>
        <family val="2"/>
        <charset val="238"/>
      </rPr>
      <t>,</t>
    </r>
    <r>
      <rPr>
        <sz val="9"/>
        <color theme="1"/>
        <rFont val="Arial Narrow"/>
        <family val="2"/>
        <charset val="238"/>
      </rPr>
      <t xml:space="preserve">  pakiranje do 100 g, gastro pakiranje v embalažo, ki omogoča neprodušno zapiranje</t>
    </r>
  </si>
  <si>
    <r>
      <t>Peteršilj list, zamrznjeno sušen</t>
    </r>
    <r>
      <rPr>
        <u/>
        <sz val="9"/>
        <color theme="1"/>
        <rFont val="Arial Narrow"/>
        <family val="2"/>
        <charset val="238"/>
      </rPr>
      <t>,</t>
    </r>
    <r>
      <rPr>
        <sz val="9"/>
        <color theme="1"/>
        <rFont val="Arial Narrow"/>
        <family val="2"/>
        <charset val="238"/>
      </rPr>
      <t xml:space="preserve"> pakiranje do 100 g, gastro pakiranje v embalažo, ki omogoča neprodušno zapiranje</t>
    </r>
  </si>
  <si>
    <t>Kokosova smetana za stepanje, brez alergenov, pakiranje do 500 g</t>
  </si>
  <si>
    <t>Rižev desert z dodanim sadjem, lonček, pakiranje 125 do 150 g</t>
  </si>
  <si>
    <t>Kokosova moka, deklarirana brez alergenov (gluten, arašidi, mleko, soja …) ali z izjavo proizvajalca, pakiranje do 1000 g</t>
  </si>
  <si>
    <t>Nadomestek jajc, deklariran brez alergenov, pakiranje do 500 g</t>
  </si>
  <si>
    <t xml:space="preserve">Margarina min 40 % maščobe, brez mleka in mlečnih sestavin (kakovost VITAGEN ali podobno), vsebnost trans maščobnih kislin pod 2 %, pakiranje do 250 g </t>
  </si>
  <si>
    <t>Pekovsko pecivo različnih oblik (bombice, žemlje, štručke,...) brez glutena (kakovost Schar ali podobno), 40 do 60 g / kos</t>
  </si>
  <si>
    <t>Bio mleko, pasterizirano, min 3,2 m.m., pakiranje 5 do 10 L</t>
  </si>
  <si>
    <t>Bio mleko, pasterizirano, min 3,2 m.m., s slamico, pakiranje 150 do 200 ml</t>
  </si>
  <si>
    <t>Bio mleko z okusom vanilije, pasterizirano, min 3,2 m.m., s slamico, pakiranje 150 do 200 ml</t>
  </si>
  <si>
    <t>2.3. sklop: ZAMRZNJENI IZDELKI IZ PERUTNINSKEGA MESA</t>
  </si>
  <si>
    <t>2.4. sklop: OSTALI MESNI IZDELKI</t>
  </si>
  <si>
    <t>2.5. sklop: BIO MESO IN IZDELKI</t>
  </si>
  <si>
    <t>2.6. sklop: BIO PIŠČANČJE MESO</t>
  </si>
  <si>
    <t>SKUPAJ  VREDNOST SKLOPA 2.5.</t>
  </si>
  <si>
    <t>SKUPAJ  VREDNOST SKLOPA 2.6.</t>
  </si>
  <si>
    <t>Steriilzirani koščki tune v oljčnem olju (večji koščki tune), vsebuje minimalno 70 % tune, vsebnost soli do 1,24 g / 100 g tune, pakiranje 1000 do 2000 g</t>
  </si>
  <si>
    <t>Steriilzirani koščki tune v oljčnem olju (večji koščki tune), vsebuje minimalno 70 % tune, vsebnost soli do 1,24 g / 100 g tune, pakiranje 80 do 150 g</t>
  </si>
  <si>
    <t>4.2. sklop: BIO KOKOŠJA JAJCA</t>
  </si>
  <si>
    <t>Kokošja jajca A razred, talna reja, velikost L</t>
  </si>
  <si>
    <t>Paprika zelena, razred I</t>
  </si>
  <si>
    <t>Paprika  rdeča,  razred I</t>
  </si>
  <si>
    <t>Paprika rumena, razred I</t>
  </si>
  <si>
    <t>Zamrznjene borovnice,  rolend ali enakovredno, pakiranje do 2,5 kg</t>
  </si>
  <si>
    <t>Zamrznjeni gozdni sadeži, rolend ali enakovredno, pakiranje do 2,5 kg</t>
  </si>
  <si>
    <t>Zamrznjene višnje, rolend ali enakovredno, brez koščic</t>
  </si>
  <si>
    <t>Zamrznjene maline, rolend ali enakovredno, pakiranje do 2,5 kg</t>
  </si>
  <si>
    <t>Zamrznjeni beli beluši, pakiranje do 2,5 kg</t>
  </si>
  <si>
    <t>Zamrznjeni zeleni beluši, pakiranje do 2,5 kg</t>
  </si>
  <si>
    <t>Zamrznjena mešanica gob (jurčki, lisičke…), pakirano od 1 do 3 kg</t>
  </si>
  <si>
    <t xml:space="preserve">Musli sadni, max. vsebnost enostavnih sladkorjev do 20 g / 100 g izdelka, pakiranje do 1 kg </t>
  </si>
  <si>
    <t xml:space="preserve">Riževi kosmiči kvalitete Rižolino ali enakovredno pakiranje do 200 g </t>
  </si>
  <si>
    <t>Pšenične testenine z jajci   metuljčki, pakiranje do 2 kg</t>
  </si>
  <si>
    <t>Polnozrnate testenine polžki, pakiranje 1 do 5 kg</t>
  </si>
  <si>
    <t>Mlinci, brez jajc, brez konzervansov, pakiranje do 1 kg</t>
  </si>
  <si>
    <t>Prepečenec porcijski v rezinah, pakiranje  20 - 35 g</t>
  </si>
  <si>
    <t>Bio pirini keksi z domačo marmelado, pakiranje 0,5 do 1 kg</t>
  </si>
  <si>
    <t>Buhtelj s sadnim polnilom 50 do 80 g</t>
  </si>
  <si>
    <t>Krof s sadnim polnilom, 60 do 80 g</t>
  </si>
  <si>
    <t>Zmes za krompirjevo testo, pakiranje do 10 kg</t>
  </si>
  <si>
    <t>Jušne kroglice, pakiranje do 500 g</t>
  </si>
  <si>
    <t>Pisane jušne kroglice, pakiranje do 500 g</t>
  </si>
  <si>
    <t>Utrjevalec smetane,  Kremfix ali enakovredno, pakiranje do 100 g</t>
  </si>
  <si>
    <t>Sojin desert - navaden, brez dodanega sladkorja, pakiranje 120 do 160 g</t>
  </si>
  <si>
    <t>Riževa smetana za stepanje, pakiranje do          300 ml</t>
  </si>
  <si>
    <t>Piškoti različnih oblik brez jajc, mleka, ml. sestavin, oreščkov, soje in čokolade, pakiranje 150 do 200 g</t>
  </si>
  <si>
    <t>Puding v prahu, okus čokolada, deklariran brez alergenov, pakiranje 30 do 60 g (za 0,5 l pudinga)</t>
  </si>
  <si>
    <t>Puding v prahu, okus vanilija, deklariran brez alergenov,  pakiranje 30 do 60 g (za 0,5 l pudinga)</t>
  </si>
  <si>
    <t>Čokoladni namaz brez živalskih, jajčnih in mlečnih beljakovin, pakiranje 250 do 300 g</t>
  </si>
  <si>
    <t>Koruzni kruhki, vaflji, pakiranje do 120 g</t>
  </si>
  <si>
    <t>ŠT. ŽIVIL PO MERILU "SHEMA KAKOVOSTI"</t>
  </si>
  <si>
    <r>
      <rPr>
        <b/>
        <sz val="9"/>
        <rFont val="Arial Narrow"/>
        <family val="2"/>
        <charset val="238"/>
      </rPr>
      <t>PATAGONSKI LIGNJI</t>
    </r>
    <r>
      <rPr>
        <sz val="9"/>
        <rFont val="Arial Narrow"/>
        <family val="2"/>
        <charset val="238"/>
      </rPr>
      <t>, celi, očiščeni, brez hrustanca, pakiranje do 1 kg</t>
    </r>
  </si>
  <si>
    <t>SKUPAJ  VREDNOST SKLOPA 8.4.</t>
  </si>
  <si>
    <t>SKUPAJ  VREDNOST SKLOPA 8.3.</t>
  </si>
  <si>
    <t>8.4. sklop: TESTO</t>
  </si>
  <si>
    <t>Zahteve naročnika in morebitne storitve v zvezi s posamezno vrsto prehrambenega blaga so v splošnih in posebnih pogojih razpisne dokumentacije in v opisu artikla tega predračunskega obrazca.</t>
  </si>
  <si>
    <r>
      <t xml:space="preserve">V </t>
    </r>
    <r>
      <rPr>
        <b/>
        <sz val="10"/>
        <rFont val="Arial Narrow"/>
        <family val="2"/>
        <charset val="238"/>
      </rPr>
      <t>stolpec 7</t>
    </r>
    <r>
      <rPr>
        <sz val="10"/>
        <rFont val="Arial Narrow"/>
        <family val="2"/>
        <charset val="238"/>
      </rPr>
      <t xml:space="preserve"> ponudnik vnese zmnožek cene za enoto mere brez DDV (iz stolpca 6) in ocenjene količine (iz stoplca 3).</t>
    </r>
  </si>
  <si>
    <r>
      <t xml:space="preserve">V </t>
    </r>
    <r>
      <rPr>
        <b/>
        <sz val="10"/>
        <rFont val="Arial Narrow"/>
        <family val="2"/>
        <charset val="238"/>
      </rPr>
      <t>stolpec 8</t>
    </r>
    <r>
      <rPr>
        <sz val="10"/>
        <rFont val="Arial Narrow"/>
        <family val="2"/>
        <charset val="238"/>
      </rPr>
      <t xml:space="preserve"> ponudnik vnese zmožek vrednosti za ocenjeno količino brez DDV (iz stoplca 7) in stopnje DDV.</t>
    </r>
  </si>
  <si>
    <r>
      <t xml:space="preserve">V </t>
    </r>
    <r>
      <rPr>
        <b/>
        <sz val="10"/>
        <rFont val="Arial Narrow"/>
        <family val="2"/>
        <charset val="238"/>
      </rPr>
      <t>stoplec 9</t>
    </r>
    <r>
      <rPr>
        <sz val="10"/>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</si>
  <si>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t>Čas dostave za vsa živila iz te skupine izdelkov bo dogovorjen z naročnikom ob vsaki dobavi sproti, ker naročnik nima skladiščnih kapacitet za ta živila.</t>
  </si>
  <si>
    <t>Vsa živila iz te skupine izdelkov morajo biti brez ojačevalcev okusa, umetnih barvil in kemičnih konzervansov.</t>
  </si>
  <si>
    <t>Topljen sir za mazanje, prekomastni, 55% mm v SS, brez konz. in aditivov, trikotniki, 140 g</t>
  </si>
  <si>
    <t>Puranji file, razred kakovosti A, narezan na kocke 1 x 1 cm (max odstopanje 10% od velikosti kock, max skupno odstopanje 2%</t>
  </si>
  <si>
    <t>Pečenice iz govejega mesa v naravnem ovoju, manj začinjene 60 - 80g</t>
  </si>
  <si>
    <t>Kislo zelje glave, brez konzervansov</t>
  </si>
  <si>
    <t>Sveže vlečeno testo, do 5 kg</t>
  </si>
  <si>
    <t>Riž bel glaziran, okroglozrnati, 1 vrcte do 5kg</t>
  </si>
  <si>
    <t>Skutna blazinica, 60g</t>
  </si>
  <si>
    <t>Francoski masleni rogljič, 60g</t>
  </si>
  <si>
    <t>Francoski polnozrnati rogljič, 60g</t>
  </si>
  <si>
    <t>Francoski rogljič z mareličnim polnilom, 60g</t>
  </si>
  <si>
    <t>Francoski polnozrnati rogljič z mareličnim polnilom, 60g</t>
  </si>
  <si>
    <t>kom</t>
  </si>
  <si>
    <t>Sirov požek, 60g</t>
  </si>
  <si>
    <t>Navadni keksi Baby, pakiranje 250 do 500g</t>
  </si>
  <si>
    <t>Tekoča rastlinska smetana kot Rama culine, za kuhanje ali stepanje od 0,8 do 1l</t>
  </si>
  <si>
    <t>Orehova jedrca - razred I, pakiranje  1kg</t>
  </si>
  <si>
    <t>Piščančji file, razred kakovosti A, narezan na kocke velikost 1x1 cm (max odstopanje 10% od velikosti kock, max skupno odstopanje 2%)</t>
  </si>
  <si>
    <t>Pleskavica (oblikovana) iz mletega manj začinjenega in soljenega mesa (do 1,7 % soli; 50 % stegno mlade govedine I.kat. BK in 50 % svinjsko stegno I.kat. BK), 80 do 90 g / kos</t>
  </si>
  <si>
    <t>Čevapčiči iz mletega manj začinjenega in soljenega mesa (do 1,7 % soli; 50 % stegno mlade govedine I.kat. BK in 50 % svinjsko stegno I.kat. BK), 25 do 50 g / kos</t>
  </si>
  <si>
    <t>Kuhan pršut, 1. ali extra razreda, v kosu in narezan na rezine, 20 do 25 g / kos</t>
  </si>
  <si>
    <r>
      <rPr>
        <b/>
        <sz val="9"/>
        <rFont val="Arial Narrow"/>
        <family val="2"/>
        <charset val="238"/>
      </rPr>
      <t xml:space="preserve">ATLANTSKI LOSOS </t>
    </r>
    <r>
      <rPr>
        <sz val="9"/>
        <rFont val="Arial Narrow"/>
        <family val="2"/>
        <charset val="238"/>
      </rPr>
      <t>– porcijski file, brez kože, posamič zamrznjen, brez kosti, 100 do 200 g / kos, I.kvaliteta</t>
    </r>
  </si>
  <si>
    <r>
      <rPr>
        <b/>
        <sz val="9"/>
        <rFont val="Arial Narrow"/>
        <family val="2"/>
        <charset val="238"/>
      </rPr>
      <t>ARGENTINSKI OSLIČ</t>
    </r>
    <r>
      <rPr>
        <sz val="9"/>
        <rFont val="Arial Narrow"/>
        <family val="2"/>
        <charset val="238"/>
      </rPr>
      <t xml:space="preserve"> - file, posamič zamrznjen, (max 10 % odstopanje od naročene teže kosa), brez kosti, pakiranje do 8 kg, I.kvaliteta</t>
    </r>
  </si>
  <si>
    <r>
      <rPr>
        <b/>
        <sz val="9"/>
        <rFont val="Arial Narrow"/>
        <family val="2"/>
        <charset val="238"/>
      </rPr>
      <t xml:space="preserve">NILSKI OSTRIŽ </t>
    </r>
    <r>
      <rPr>
        <sz val="9"/>
        <rFont val="Arial Narrow"/>
        <family val="2"/>
        <charset val="238"/>
      </rPr>
      <t>- file, posamič zamrznjen, (max 10 % odstopanje od naročene teže kosa), brez kosti, I.kvaliteta</t>
    </r>
  </si>
  <si>
    <r>
      <rPr>
        <b/>
        <sz val="9"/>
        <rFont val="Arial Narrow"/>
        <family val="2"/>
        <charset val="238"/>
      </rPr>
      <t>BRANCIN</t>
    </r>
    <r>
      <rPr>
        <sz val="9"/>
        <rFont val="Arial Narrow"/>
        <family val="2"/>
        <charset val="238"/>
      </rPr>
      <t xml:space="preserve"> - file, posamič zamrznjen, (max 10 % odstopanje od naročene teže kosa), brez kosti, I.kvaliteta</t>
    </r>
  </si>
  <si>
    <r>
      <rPr>
        <b/>
        <sz val="9"/>
        <rFont val="Arial Narrow"/>
        <family val="2"/>
        <charset val="238"/>
      </rPr>
      <t>MORSKA PLOŠČA ali platesa</t>
    </r>
    <r>
      <rPr>
        <sz val="9"/>
        <rFont val="Arial Narrow"/>
        <family val="2"/>
        <charset val="238"/>
      </rPr>
      <t xml:space="preserve"> - file, posamič zamrznjen, (max 10 % odstopanje od naročene teže kosa), brez kosti, I.kvaliteta</t>
    </r>
  </si>
  <si>
    <t>Krompir (rdeč, bel, rumen, srednje debel), integriran, razred I</t>
  </si>
  <si>
    <t>Mladi krompir (maj, junij, julij), integriran, razred I</t>
  </si>
  <si>
    <t>Jabolka (gala, jonagold, idared, zlati delišes,…), integrirana, do 120 g / kos,  razred I</t>
  </si>
  <si>
    <t>Ajvar, nepekoč, pasteriziran, brez kemičnih konzervansov, do 800g</t>
  </si>
  <si>
    <t>Gorčica, pasterizirana, brez kemičnih konzervansov, do 800g</t>
  </si>
  <si>
    <t xml:space="preserve">Pšenična moka tipa 500 - gladka, pakiranje 3 - 5 kg </t>
  </si>
  <si>
    <t>Široki rezanci - pšenični z jajci, pakiranje od 3 do 8 kg</t>
  </si>
  <si>
    <t>Kodrasti široki rezanci - pšenični z jajci, pakiranje od 3 do 8 kg</t>
  </si>
  <si>
    <t>Hot dog štručka, 80 do 100 g / kos, prerezana na pol in luknjana</t>
  </si>
  <si>
    <t>Jabolčni kis 5 %, naraven postopek kisanja, pakiranje 1 L</t>
  </si>
  <si>
    <t>Vinski kis 4 %, naraven postopek kisanja, pakiranje 1 L</t>
  </si>
  <si>
    <t>MLEKO IN MLEČNI IZDELKI</t>
  </si>
  <si>
    <t>MESO IN MESNI IZDELKI</t>
  </si>
  <si>
    <t>Pečenice iz perutninskega mesa, brez glutena, 60 do 80 g / kos</t>
  </si>
  <si>
    <t>3.2. sklop : KONZERVIRANE RIBE</t>
  </si>
  <si>
    <t>SKUPAJ  VREDNOST SKLOPA 3.2.</t>
  </si>
  <si>
    <t>RIBE IN KONZERVIRANE RIBE</t>
  </si>
  <si>
    <t>JAJCA</t>
  </si>
  <si>
    <t>5.8.  sklop:  STROČNICE</t>
  </si>
  <si>
    <t>SKUPAJ  VREDNOST SKLOPA 5.8.</t>
  </si>
  <si>
    <t>5.9. sklop:  SUHO SADJE</t>
  </si>
  <si>
    <t>SKUPAJ VREDNOST SKLOPA 5.9.</t>
  </si>
  <si>
    <t>6.3. sklop:  KISLO ZELJE IN REPA BREZ KONZERVANSOV</t>
  </si>
  <si>
    <t>6.4. sklop:  KONZERVIRANO SADJE</t>
  </si>
  <si>
    <t>6.5. sklop:  SADNI NAMAZI</t>
  </si>
  <si>
    <t>9.5. sklop:  BIO TESTENINE</t>
  </si>
  <si>
    <t>SKUPAJ  VREDNOST SKLOPA 9.5.</t>
  </si>
  <si>
    <t>SPLOŠNO PREHRAMBENO BLAGO</t>
  </si>
  <si>
    <t>KRUH, PEKOVSKO PECIVO, KEKSI, SLAŠČIČARSKI IZDELKI</t>
  </si>
  <si>
    <t>ŽITA, MLEVSKI IZDELKI, TESTNINE</t>
  </si>
  <si>
    <t>ZAMRZNJENI IZDELKI IZ TESTA</t>
  </si>
  <si>
    <t>SADNI SOKOVI IN SIRUPI</t>
  </si>
  <si>
    <t>ZAMRZNJENA IN KONZERVIRANA ZELENJAVA IN SADJE</t>
  </si>
  <si>
    <t>SVEŽE SADJE IN ZELENJAVA</t>
  </si>
  <si>
    <t>11.2. sklop:  ČAJ</t>
  </si>
  <si>
    <t>11.3. sklop:  ZAČIMBE - neprodušno zaprto pakiranje, ki omogoča dobro zapiranje tudi po odprtju</t>
  </si>
  <si>
    <t>SKUPAJ  VREDNOST SKLOPA 11.3.</t>
  </si>
  <si>
    <t>11.4. sklop: SADNO ŽITNA REZINA</t>
  </si>
  <si>
    <t xml:space="preserve">11.5. sklop: OSTALA ŽIVILA IN DODATKI </t>
  </si>
  <si>
    <t>11.6. SKLOP MED</t>
  </si>
  <si>
    <t>DIETNA ŽIVILA</t>
  </si>
  <si>
    <t>MLEKO IN MLEČNI IZDELKI DEKLARIRANI S CERTIFIKATOM IZBRANA KAKOVOST</t>
  </si>
  <si>
    <t>Pasterizirano mleko, 3,2 do 3,5 m.m., pakiranje 5- 10l vedro /ročka</t>
  </si>
  <si>
    <t>Sadni jogurt, 2,5 -3,5 % m.m., pakiranje lonček 150 - 180g</t>
  </si>
  <si>
    <t>Probiotični jogurt1,0 do 3,5 % m.m., pakiranje 150 do 1000 g</t>
  </si>
  <si>
    <t>Skuta nepasirana, iz pasteriziranega mleka, 30 - 40 %m.m., v suhi snovi, pakiranje 3 do 5 kg</t>
  </si>
  <si>
    <t>1. 1. sklop MLEKO IN MLEČNI IZDELKI</t>
  </si>
  <si>
    <t>GOVEJE MESO DEKLARIRANO Z IZBRANO KAKOVOSTJO</t>
  </si>
  <si>
    <t>Mlado goveje stegno, očiščeno brez bočnika, BK narezano na zrezke, 60 do 80 g/ kos, I kategorija</t>
  </si>
  <si>
    <t>Mlado goveje stegno, očiščeno, brez bočnika, BK v kosu, I. kategorija</t>
  </si>
  <si>
    <t>PERUTNINSKO MESO DEKLARIRANO Z IZBRANO KAKOVOSTJO</t>
  </si>
  <si>
    <t xml:space="preserve"> Piščančji file, razred kakovosti A, narezano na zrezke 60 - 80 g( max odstopanje 2% naročene teže)</t>
  </si>
  <si>
    <t>2.8.</t>
  </si>
  <si>
    <t>2.7.</t>
  </si>
  <si>
    <t>Mlado goveje pleče, očiščeno, brez bočnika, BK, narezano na kocke 1 x 1 cm, I kategorija</t>
  </si>
  <si>
    <t>Mlado goveje stegno, očiščeno, mleto , I kategorije</t>
  </si>
  <si>
    <t>Kunčje hrenovke v naravnem ovoju, teža hrenovke 60 - 80g, brez svinjske maščobe</t>
  </si>
  <si>
    <t>Zamrznjene jagode, pakirano od 1 do 3 kg</t>
  </si>
  <si>
    <t>Pirin zdrob, pakiranje 1 do 2 kg</t>
  </si>
  <si>
    <t>Bulgur, pakiranje do 1 kg</t>
  </si>
  <si>
    <t>Bio pirin zdrob, pakiranje do 1 kg</t>
  </si>
  <si>
    <t xml:space="preserve">Ovseni napitek, pakiranje 0,2 L </t>
  </si>
  <si>
    <t>SKUPAJ VREDNOST SKLOPA 1.4.</t>
  </si>
  <si>
    <t xml:space="preserve">kg </t>
  </si>
  <si>
    <t>Kaša prosena brez glutena, pakiranje do 1 kg</t>
  </si>
  <si>
    <t xml:space="preserve">Solata, očiščena in narezana </t>
  </si>
  <si>
    <t xml:space="preserve">Domača suha salama, mešano meso </t>
  </si>
  <si>
    <t xml:space="preserve">Pečen pršut, v kosu ali rezan </t>
  </si>
  <si>
    <t xml:space="preserve">Šunkarica, v kosu ali rezana </t>
  </si>
  <si>
    <t>KUNČJE MESO IN IZDELKI IZ KUNČJEGA MESA</t>
  </si>
  <si>
    <t>2.1. sklop: SVEŽE MLADO GOVEJE, TELEČJE, SVINJSKO MESO</t>
  </si>
  <si>
    <t>eko tradicionalni kefir, izdelan s kefirjevimi zrni, naravni, od 1,5 do 3,5 % m.m., 150g</t>
  </si>
  <si>
    <t>eko jogurt, naravni, od 1,5 do 3,5 % m.m., 150g</t>
  </si>
  <si>
    <t>eko tradicionalni kefir, izdelan s kefirjevimi zrni, naravni, od 1,5 do 3,5 % m.m., 3kg</t>
  </si>
  <si>
    <t>eko jogurt, naravni, od 1,5 do 3,5 % m.m., 3 kg</t>
  </si>
  <si>
    <t>eko jogurt, sadni,  od 1,5 do 3,5 % m.m., 3kg</t>
  </si>
  <si>
    <t>eko nehomogenizirano sveže mleko, od 3,2 do 3,5 % m.m., 10kg</t>
  </si>
  <si>
    <t>Tunina pašteta (kot RioMare Pate),  pakiranje do 200g</t>
  </si>
  <si>
    <t>Piščančja pašteta, brez jajc, mleka - pakiranje do 100g</t>
  </si>
  <si>
    <t xml:space="preserve"> Moka brez glutena večnamenska (kakovost Orgran ali enakovredno), pakiranje 1 kg</t>
  </si>
  <si>
    <t>Čaj  z okusom jagoda - vanilija, filter vrečke, gastro pakiranje do 1,3 kg</t>
  </si>
  <si>
    <t>Čaj  z okusom gozdni sadeži, filter vrečke, gastro pakiranje do 1,2 kg</t>
  </si>
  <si>
    <t>Čaj  z okusom malina z vitamini, filter vrečke, gastro pakiranje do 1,2 kg</t>
  </si>
  <si>
    <t>Navadni kakav v prahu,: min 20 % kakavovega masla, pakiranje do 1 kg</t>
  </si>
  <si>
    <t>Krekerji , neslani, pakiranje 100g do 500g</t>
  </si>
  <si>
    <t>Krekerji, polnozrnati, neslani, pakiranje od 100 do 500g</t>
  </si>
  <si>
    <t>Fižol v zrnu, rjav, steriliziran,  pakiranje do 2 kg</t>
  </si>
  <si>
    <t>Puranje hrenovke, 100% puranje meso, 60 do 80 g / kos</t>
  </si>
  <si>
    <t>Piščančje hrenovke, 100% piščančje meso - 60 do 80 g / kos</t>
  </si>
  <si>
    <t>Zelenjavna pašteta, brez jajc, mleka, ml. sestavin  (Tartex 5 x 50 g ali enakovredno)</t>
  </si>
  <si>
    <t>Svinsjki vrat v kosu, brez kosti, I. kategorija</t>
  </si>
  <si>
    <t>Telečje pleče v kosu, brez kosti, I. kategorija</t>
  </si>
  <si>
    <t>Telečje stegno v kosu, brez kosti, I. kategorija</t>
  </si>
  <si>
    <t>Telečje stegno, mleto, I. kategorija</t>
  </si>
  <si>
    <t>5.5. sklop: JABOLKA IZ SPLOŠNE SHEME KAKOVOSTI</t>
  </si>
  <si>
    <t>Plošče za lazanjo (suhe, nekuhane), pakiranje  do 5 kg</t>
  </si>
  <si>
    <r>
      <t xml:space="preserve">10.3. sklop:  </t>
    </r>
    <r>
      <rPr>
        <b/>
        <sz val="9"/>
        <rFont val="Arial Narrow"/>
        <family val="2"/>
        <charset val="238"/>
      </rPr>
      <t>BIO KRUH IN PEKOVSKO PECIVO</t>
    </r>
    <r>
      <rPr>
        <b/>
        <sz val="9"/>
        <color rgb="FFFF0000"/>
        <rFont val="Arial Narrow"/>
        <family val="2"/>
        <charset val="238"/>
      </rPr>
      <t/>
    </r>
  </si>
  <si>
    <t>Cvetlični med, pakiranje do 1 kg</t>
  </si>
  <si>
    <t>Gozdni med, pakiranje do 1 kg</t>
  </si>
  <si>
    <t>Akacijev med, pakiranje do 1 kg</t>
  </si>
  <si>
    <t>Beli kruh brez glutena (kakovost Schar ali enakovredno) pakiranje do 1kg</t>
  </si>
  <si>
    <t>Večzrnati kruh brez glutena (kakovost Schar ali enakovredno) pakiranje do 1kg</t>
  </si>
  <si>
    <t>Rižev toast brez glutena, mleka in jajc (Schar ali enakovredno) pakiranje do 1kg</t>
  </si>
  <si>
    <t>Koruzni toast brez glutena, mleka in jajc (kakovost Schar ali enakovredno) pakiranje do 1kg</t>
  </si>
  <si>
    <t>Prepečenec brez glutena, mleka in jajc (kakovost Schar ali enakovredno) pakiranje do 1kg</t>
  </si>
  <si>
    <t>Riževi kosmiči brez glutena, mleka in jajc  (kakovost Schar ali enakovredno) pakiranje 100g  do 1kg</t>
  </si>
  <si>
    <t>Koruzni kosmiči brez glutena, mleka in jajc  (kakovost Schar ali enakovredno) pakiranje do 1kg</t>
  </si>
  <si>
    <t>Koruzni zdrob brez glutena, mleka in jajc  (kakovost Schar ali enakovredno) pakiranje do 1kg</t>
  </si>
  <si>
    <t>Rižev zdrob brez glutena, mleka in jajc pakiranje do 1kg</t>
  </si>
  <si>
    <t>Drobtine brez alergenov  pakiranje do 1kg</t>
  </si>
  <si>
    <t>Kus kus riž-koruza, brez alergenov pakiranje do 1kg</t>
  </si>
  <si>
    <t>Koruzni kus kus, brez alergenov pakiranje do 1kg</t>
  </si>
  <si>
    <t>Namazi različnih okusov (bučke, por, bazilika…) brez mleka, jajc, soje in glutena pakiranje do 100g</t>
  </si>
  <si>
    <t>Piščančja stegna BKK v kosu 100-150g - I. kategorija</t>
  </si>
  <si>
    <t>Puranje mleto meso - I. kategorija</t>
  </si>
  <si>
    <t>Bio sadni jogurt, razni okusi , 3,0 do  3,5 % m.m., pakiranje 150 do 180 g</t>
  </si>
  <si>
    <t>eko tradicionalni kefir, izdelan s kefirjevimi zrni, sadni razni okusi,  od 1,5 do 3,5 % m.m., 150g</t>
  </si>
  <si>
    <t>eko tradicionalni kefir, izdelan s kefirjevimi zrni, sadni razni okusi,  od 1,5 do 3,5 % m.m., 3kg</t>
  </si>
  <si>
    <t>eko jogurt, sadni razni okusi,  od 1,5 do 3,5 % m.m., 150g</t>
  </si>
  <si>
    <t xml:space="preserve">Krekerji brez glutena, mleka in jajc (kakovost Schar ali enakovredno) do 1 kg </t>
  </si>
  <si>
    <t>navadna sirotka, do 1 L</t>
  </si>
  <si>
    <t>navadni pinjenec, do 1 L</t>
  </si>
  <si>
    <t>kislo mleko, do 1L</t>
  </si>
  <si>
    <t>bio navadna sirotka, do 250 mL</t>
  </si>
  <si>
    <t>bio navadna sirotka,  do 1 L</t>
  </si>
  <si>
    <t>bio navadni pinjenec, do 250 mL</t>
  </si>
  <si>
    <t>bio navadni pinjenec, do 1 L</t>
  </si>
  <si>
    <t>bio kislo mleko, do 250 mL</t>
  </si>
  <si>
    <t>sirotka, sadna ali sadno zelenjavna, razni okusi, do 1 L</t>
  </si>
  <si>
    <t>pinjenec, sadni ali sadno zelenjavni, razni okusi, do 1 L</t>
  </si>
  <si>
    <t>bio sirotka, sadna ali sadno zelenjavna, razni okusi, do 250 mL</t>
  </si>
  <si>
    <t>bio sirotka, sadna ali sadno zelenjavna, razni okusi, do 1 L</t>
  </si>
  <si>
    <t>bio pinjenec, sadni ali sadno zelenjavni, razni okusi , do 250 mL</t>
  </si>
  <si>
    <t>bio pinjenec, sadni ali sadno zelenjavni, razni okusi , do 1 L</t>
  </si>
  <si>
    <t>SKUPAJ VREDNOST SKLOPA 1.1.</t>
  </si>
  <si>
    <t>SKUPAJ VREDNOST SKLOPA 1.2.</t>
  </si>
  <si>
    <t>SKUPAJ VREDNOST SKLOPA 2.7.</t>
  </si>
  <si>
    <t>SKUPAJ VREDNOST SKLOPA 2.8.</t>
  </si>
  <si>
    <t>2.9.</t>
  </si>
  <si>
    <t>SKUPNA VREDNOST SKLOPA 2.9.</t>
  </si>
  <si>
    <t>SKUPAJ  VREDNOST SKLOPA 6.5</t>
  </si>
  <si>
    <t>Naročnik: Vrtec Trnovo</t>
  </si>
  <si>
    <t xml:space="preserve">Naročnik: Vrtec Trnovo </t>
  </si>
  <si>
    <r>
      <t>Piščančje mleto meso -</t>
    </r>
    <r>
      <rPr>
        <b/>
        <sz val="9"/>
        <rFont val="Arial Narrow"/>
        <family val="2"/>
        <charset val="238"/>
      </rPr>
      <t xml:space="preserve"> </t>
    </r>
    <r>
      <rPr>
        <sz val="9"/>
        <rFont val="Arial Narrow"/>
        <family val="2"/>
        <charset val="238"/>
      </rPr>
      <t>I. kategorija</t>
    </r>
  </si>
  <si>
    <t>SKUPAJ VREDNOST SKLOPA 1.3.</t>
  </si>
  <si>
    <t>Ponudnik mora ponuditi prehrambeno blago točno zahtevanih lastnosti, sicer bo njegova ponudba izločena kot nedopustna.</t>
  </si>
  <si>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t>
    </r>
  </si>
  <si>
    <r>
      <t xml:space="preserve">V </t>
    </r>
    <r>
      <rPr>
        <b/>
        <sz val="10"/>
        <rFont val="Arial Narrow"/>
        <family val="2"/>
        <charset val="238"/>
      </rPr>
      <t>stolpec 6</t>
    </r>
    <r>
      <rPr>
        <sz val="10"/>
        <rFont val="Arial Narrow"/>
        <family val="2"/>
        <charset val="238"/>
      </rPr>
      <t xml:space="preserve"> se vpiše cena v EUR za ponujeno blago, izračunana na zahtevano enoto mere, ki je navedena v stolpcu 4. </t>
    </r>
    <r>
      <rPr>
        <b/>
        <sz val="10"/>
        <color rgb="FFFF0000"/>
        <rFont val="Arial Narrow"/>
        <family val="2"/>
        <charset val="238"/>
      </rPr>
      <t>Naročnik bo upošteval vrednost vpisane cene na enoto, zaokrožene na štiri decimalna mesta.</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</si>
  <si>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</si>
  <si>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t>Ponudba velja 4 mesece od datuma za prejem ponudb.</t>
  </si>
  <si>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razen pri izdelkih svežega mesa, kjer je prednastavljen znak "/.</t>
    </r>
  </si>
  <si>
    <r>
      <t xml:space="preserve">V </t>
    </r>
    <r>
      <rPr>
        <b/>
        <sz val="10"/>
        <rFont val="Arial Narrow"/>
        <family val="2"/>
        <charset val="238"/>
      </rPr>
      <t>stolpec 6</t>
    </r>
    <r>
      <rPr>
        <sz val="10"/>
        <rFont val="Arial Narrow"/>
        <family val="2"/>
        <charset val="238"/>
      </rPr>
      <t xml:space="preserve"> se vpiše cena v EUR za ponujeno blago, izračunana na zahtevano enoto mere, ki je navedena v stolpcu 4. </t>
    </r>
    <r>
      <rPr>
        <b/>
        <sz val="10"/>
        <rFont val="Arial Narrow"/>
        <family val="2"/>
        <charset val="238"/>
      </rPr>
      <t>Naročnik bo upošteval vrednost vpisane cene na enoto, zaokrožene na štiri decimalna mesta.</t>
    </r>
  </si>
  <si>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Izjema velja pri izdelkih svežega sadja in zelenjave, kjer je predoznačen znak "/".</t>
    </r>
  </si>
  <si>
    <r>
      <t xml:space="preserve">V </t>
    </r>
    <r>
      <rPr>
        <b/>
        <sz val="10"/>
        <rFont val="Arial Narrow"/>
        <family val="2"/>
        <charset val="238"/>
      </rPr>
      <t>stolpec 6</t>
    </r>
    <r>
      <rPr>
        <sz val="10"/>
        <rFont val="Arial Narrow"/>
        <family val="2"/>
        <charset val="238"/>
      </rPr>
      <t xml:space="preserve"> se vpiše </t>
    </r>
    <r>
      <rPr>
        <b/>
        <sz val="10"/>
        <rFont val="Arial Narrow"/>
        <family val="2"/>
        <charset val="238"/>
      </rPr>
      <t>maksimalna</t>
    </r>
    <r>
      <rPr>
        <sz val="10"/>
        <rFont val="Arial Narrow"/>
        <family val="2"/>
        <charset val="238"/>
      </rPr>
      <t xml:space="preserve"> cena v EUR za ponujeno blago, izračunana na zahtevano enoto mere, ki je navedena v stolpcu 4. </t>
    </r>
    <r>
      <rPr>
        <b/>
        <sz val="10"/>
        <rFont val="Arial Narrow"/>
        <family val="2"/>
        <charset val="238"/>
      </rPr>
      <t>Naročnik bo upošteval vrednost vpisane cene na enoto, zaokrožene na štiri decimalna mesta.</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</si>
  <si>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 </t>
    </r>
    <r>
      <rPr>
        <b/>
        <sz val="10"/>
        <rFont val="Arial Narrow"/>
        <family val="2"/>
        <charset val="238"/>
      </rPr>
      <t xml:space="preserve">Ponudnik, ki v stolpcu 10 navede, da  ponuja živila iz shem kakovosti, je dolžan v primeru izbora dobaviti živila enake kakovosti ter predložiti ustrezen certifikat. </t>
    </r>
  </si>
  <si>
    <t>Ponudba velja 4 meseca od datuma za prejem ponudb.</t>
  </si>
  <si>
    <t>1.2. sklop: MLEČNI PUDINGI in DESERTI</t>
  </si>
  <si>
    <t>Mlečni puding, vanilija, čokolada, brez umetnih barvil in konzervansov, pakiranje 120 do 150 g</t>
  </si>
  <si>
    <t>Vanilijev jogurt iz pasteriziranega fermentiranega mleka, 4 do 6 % m.m., brez umetnih barvil in konzervansov, pakiranje 150 do 180 g</t>
  </si>
  <si>
    <t>Jogurtova smetana z dodatkom sadja, brez umetnih barvil in konzervansov, pakiranje 150 do 180 g</t>
  </si>
  <si>
    <t>1.3. sklop: SLADOLED</t>
  </si>
  <si>
    <t>Sladoled kremni/mlečni brez umetnih sladil z različnimi okusi, lonček, dodana plastična žlička, pakiranje 80 do 140 ml</t>
  </si>
  <si>
    <t>1.4. sklop: BIO  IN EKO MLEKO IN MLEČNI IZDELKI</t>
  </si>
  <si>
    <t>1.5. sklop: MLEKO IN MLEČNI IZDELKI DEKLARIRANI BREZ LAKTOZE</t>
  </si>
  <si>
    <t>1.6.</t>
  </si>
  <si>
    <t>SKUPAJ VREDNOST SKLOPA 1.5.</t>
  </si>
  <si>
    <t>SKUPAJ VREDNOST SKLOPA 1.6.</t>
  </si>
  <si>
    <t xml:space="preserve">5.1. sklop:  SVEŽA ZELENJAVA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</si>
</sst>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charset val="238"/>
      <scheme val="minor"/>
    </font>
    <font>
      <sz val="10"/>
      <color theme="1"/>
      <name val="Calibri"/>
      <family val="2"/>
      <charset val="238"/>
      <scheme val="minor"/>
    </font>
    <font>
      <b/>
      <sz val="14"/>
      <color theme="1"/>
      <name val="Calibri"/>
      <family val="2"/>
      <charset val="238"/>
      <scheme val="minor"/>
    </font>
    <font>
      <sz val="10"/>
      <name val="Arial"/>
      <family val="2"/>
      <charset val="238"/>
    </font>
    <font>
      <sz val="9"/>
      <color theme="1"/>
      <name val="Calibri"/>
      <family val="2"/>
      <charset val="238"/>
      <scheme val="minor"/>
    </font>
    <font>
      <sz val="6"/>
      <color theme="1"/>
      <name val="Arial Narrow"/>
      <family val="2"/>
      <charset val="238"/>
    </font>
    <font>
      <sz val="10"/>
      <color theme="1"/>
      <name val="Arial Narrow"/>
      <family val="2"/>
      <charset val="238"/>
    </font>
    <font>
      <b/>
      <sz val="12"/>
      <color theme="1"/>
      <name val="Arial Narrow"/>
      <family val="2"/>
      <charset val="238"/>
    </font>
    <font>
      <b/>
      <sz val="14"/>
      <color theme="1"/>
      <name val="Arial Narrow"/>
      <family val="2"/>
      <charset val="238"/>
    </font>
    <font>
      <sz val="10"/>
      <name val="Arial Narrow"/>
      <family val="2"/>
      <charset val="238"/>
    </font>
    <font>
      <b/>
      <sz val="10"/>
      <name val="Arial Narrow"/>
      <family val="2"/>
      <charset val="238"/>
    </font>
    <font>
      <sz val="11"/>
      <color indexed="8"/>
      <name val="Calibri"/>
      <family val="2"/>
      <charset val="238"/>
    </font>
    <font>
      <sz val="4"/>
      <color theme="1"/>
      <name val="Calibri"/>
      <family val="2"/>
      <charset val="238"/>
      <scheme val="minor"/>
    </font>
    <font>
      <sz val="4"/>
      <color theme="1"/>
      <name val="Arial Narrow"/>
      <family val="2"/>
      <charset val="238"/>
    </font>
    <font>
      <b/>
      <sz val="4"/>
      <color theme="1"/>
      <name val="Calibri"/>
      <family val="2"/>
      <charset val="238"/>
      <scheme val="minor"/>
    </font>
    <font>
      <sz val="7"/>
      <color theme="1"/>
      <name val="Arial Narrow"/>
      <family val="2"/>
      <charset val="238"/>
    </font>
    <font>
      <b/>
      <sz val="7"/>
      <color theme="1"/>
      <name val="Arial Narrow"/>
      <family val="2"/>
      <charset val="238"/>
    </font>
    <font>
      <sz val="7"/>
      <color theme="1"/>
      <name val="Calibri"/>
      <family val="2"/>
      <charset val="238"/>
      <scheme val="minor"/>
    </font>
    <font>
      <b/>
      <sz val="7"/>
      <name val="Arial Narrow"/>
      <family val="2"/>
      <charset val="238"/>
    </font>
    <font>
      <b/>
      <sz val="9"/>
      <name val="Arial Narrow"/>
      <family val="2"/>
      <charset val="238"/>
    </font>
    <font>
      <sz val="9"/>
      <color theme="1"/>
      <name val="Arial Narrow"/>
      <family val="2"/>
      <charset val="238"/>
    </font>
    <font>
      <sz val="9"/>
      <name val="Arial Narrow"/>
      <family val="2"/>
      <charset val="238"/>
    </font>
    <font>
      <b/>
      <sz val="9"/>
      <color theme="1"/>
      <name val="Arial Narrow"/>
      <family val="2"/>
      <charset val="238"/>
    </font>
    <font>
      <sz val="14"/>
      <color theme="1"/>
      <name val="Calibri"/>
      <family val="2"/>
      <charset val="238"/>
      <scheme val="minor"/>
    </font>
    <font>
      <sz val="11"/>
      <color theme="1"/>
      <name val="Arial Narrow"/>
      <family val="2"/>
      <charset val="238"/>
    </font>
    <font>
      <b/>
      <u/>
      <sz val="10"/>
      <name val="Arial Narrow"/>
      <family val="2"/>
      <charset val="238"/>
    </font>
    <font>
      <sz val="8"/>
      <color theme="1"/>
      <name val="Arial Narrow"/>
      <family val="2"/>
      <charset val="238"/>
    </font>
    <font>
      <sz val="9"/>
      <name val="Calibri"/>
      <family val="2"/>
      <charset val="238"/>
      <scheme val="minor"/>
    </font>
    <font>
      <sz val="4"/>
      <name val="Arial Narrow"/>
      <family val="2"/>
      <charset val="238"/>
    </font>
    <font>
      <sz val="4"/>
      <name val="Calibri"/>
      <family val="2"/>
      <charset val="238"/>
      <scheme val="minor"/>
    </font>
    <font>
      <sz val="11"/>
      <name val="Calibri"/>
      <family val="2"/>
      <charset val="238"/>
      <scheme val="minor"/>
    </font>
    <font>
      <sz val="6"/>
      <name val="Arial Narrow"/>
      <family val="2"/>
      <charset val="238"/>
    </font>
    <font>
      <sz val="7"/>
      <name val="Calibri"/>
      <family val="2"/>
      <charset val="238"/>
      <scheme val="minor"/>
    </font>
    <font>
      <sz val="7"/>
      <name val="Arial Narrow"/>
      <family val="2"/>
      <charset val="238"/>
    </font>
    <font>
      <b/>
      <i/>
      <sz val="10"/>
      <color theme="1"/>
      <name val="Arial Narrow"/>
      <family val="2"/>
      <charset val="238"/>
    </font>
    <font>
      <sz val="10"/>
      <color indexed="8"/>
      <name val="Arial Narrow"/>
      <family val="2"/>
      <charset val="238"/>
    </font>
    <font>
      <u/>
      <sz val="9"/>
      <color theme="1"/>
      <name val="Arial Narrow"/>
      <family val="2"/>
      <charset val="238"/>
    </font>
    <font>
      <sz val="8"/>
      <name val="Arial Narrow"/>
      <family val="2"/>
      <charset val="238"/>
    </font>
    <font>
      <b/>
      <sz val="9"/>
      <color rgb="FFFF0000"/>
      <name val="Arial Narrow"/>
      <family val="2"/>
      <charset val="238"/>
    </font>
    <font>
      <b/>
      <sz val="10"/>
      <color rgb="FFFF0000"/>
      <name val="Arial Narrow"/>
      <family val="2"/>
      <charset val="238"/>
    </font>
  </fonts>
  <fills count="8">
    <fill>
      <patternFill patternType="none"/>
    </fill>
    <fill>
      <patternFill patternType="gray125"/>
    </fill>
    <fill>
      <patternFill patternType="solid">
        <fgColor indexed="65"/>
        <bgColor theme="1"/>
      </patternFill>
    </fill>
    <fill>
      <patternFill patternType="solid">
        <fgColor indexed="5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theme="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3" fillId="0" borderId="0"/>
    <xf numFmtId="0" fontId="11" fillId="0" borderId="0"/>
    <xf numFmtId="0" fontId="11" fillId="0" borderId="0"/>
  </cellStyleXfs>
  <cellXfs count="199">
    <xf numFmtId="0" fontId="0" fillId="0" borderId="0" xfId="0"/>
    <xf numFmtId="0" fontId="6" fillId="0" borderId="0" xfId="0" applyFont="1" applyProtection="1"/>
    <xf numFmtId="0" fontId="5" fillId="0" borderId="0" xfId="0" applyFont="1" applyProtection="1"/>
    <xf numFmtId="0" fontId="0" fillId="0" borderId="0" xfId="0" applyProtection="1"/>
    <xf numFmtId="0" fontId="13" fillId="0" borderId="0" xfId="0" applyFont="1" applyProtection="1"/>
    <xf numFmtId="0" fontId="13" fillId="0" borderId="0" xfId="0" applyFont="1" applyAlignment="1" applyProtection="1">
      <alignment horizontal="center" vertical="center"/>
    </xf>
    <xf numFmtId="3" fontId="13" fillId="0" borderId="0" xfId="0" applyNumberFormat="1" applyFont="1" applyProtection="1"/>
    <xf numFmtId="0" fontId="12" fillId="0" borderId="0" xfId="0" applyFont="1" applyProtection="1"/>
    <xf numFmtId="0" fontId="17" fillId="0" borderId="0" xfId="0" applyFont="1" applyProtection="1"/>
    <xf numFmtId="0" fontId="19" fillId="0" borderId="0" xfId="0" applyFont="1" applyProtection="1"/>
    <xf numFmtId="0" fontId="20" fillId="0" borderId="0" xfId="0" applyFont="1" applyProtection="1"/>
    <xf numFmtId="0" fontId="20" fillId="0" borderId="0" xfId="0" applyFont="1" applyAlignment="1" applyProtection="1">
      <alignment horizontal="center" vertical="center"/>
    </xf>
    <xf numFmtId="3" fontId="20" fillId="0" borderId="0" xfId="0" applyNumberFormat="1" applyFont="1" applyProtection="1"/>
    <xf numFmtId="0" fontId="4" fillId="0" borderId="0" xfId="0" applyFont="1" applyProtection="1"/>
    <xf numFmtId="0" fontId="5" fillId="0" borderId="0" xfId="0" applyFont="1" applyAlignment="1" applyProtection="1">
      <alignment horizontal="center" vertical="center"/>
    </xf>
    <xf numFmtId="3" fontId="5" fillId="0" borderId="0" xfId="0" applyNumberFormat="1" applyFont="1" applyProtection="1"/>
    <xf numFmtId="3" fontId="6" fillId="0" borderId="0" xfId="0" applyNumberFormat="1" applyFont="1" applyProtection="1">
      <protection locked="0"/>
    </xf>
    <xf numFmtId="0" fontId="6" fillId="0" borderId="0" xfId="0" applyFont="1" applyProtection="1">
      <protection locked="0"/>
    </xf>
    <xf numFmtId="0" fontId="14" fillId="0" borderId="0" xfId="0" applyFont="1" applyProtection="1"/>
    <xf numFmtId="0" fontId="15" fillId="0" borderId="0" xfId="0" applyFont="1" applyBorder="1" applyAlignment="1" applyProtection="1">
      <alignment horizontal="justify" vertical="center" wrapText="1"/>
    </xf>
    <xf numFmtId="0" fontId="16" fillId="0" borderId="0" xfId="0" applyFont="1" applyBorder="1" applyAlignment="1" applyProtection="1">
      <alignment horizontal="justify" vertical="center" wrapText="1"/>
    </xf>
    <xf numFmtId="3" fontId="18" fillId="0" borderId="0" xfId="0" quotePrefix="1" applyNumberFormat="1" applyFont="1" applyBorder="1" applyAlignment="1" applyProtection="1">
      <alignment horizontal="center" vertical="center"/>
    </xf>
    <xf numFmtId="3" fontId="18" fillId="6" borderId="0" xfId="0" quotePrefix="1" applyNumberFormat="1" applyFont="1" applyFill="1" applyBorder="1" applyAlignment="1" applyProtection="1">
      <alignment horizontal="center" vertical="center"/>
    </xf>
    <xf numFmtId="0" fontId="1" fillId="0" borderId="0" xfId="0" applyFont="1" applyProtection="1"/>
    <xf numFmtId="3" fontId="12" fillId="0" borderId="0" xfId="0" applyNumberFormat="1" applyFont="1" applyAlignment="1" applyProtection="1">
      <alignment horizontal="center"/>
    </xf>
    <xf numFmtId="3" fontId="4" fillId="0" borderId="0" xfId="0" applyNumberFormat="1" applyFont="1" applyAlignment="1" applyProtection="1">
      <alignment horizontal="center"/>
    </xf>
    <xf numFmtId="3" fontId="0" fillId="0" borderId="0" xfId="0" applyNumberFormat="1" applyAlignment="1" applyProtection="1">
      <alignment horizontal="center"/>
    </xf>
    <xf numFmtId="3" fontId="6" fillId="0" borderId="0" xfId="0" applyNumberFormat="1" applyFont="1" applyAlignment="1" applyProtection="1">
      <alignment horizontal="center" vertical="center"/>
      <protection locked="0"/>
    </xf>
    <xf numFmtId="0" fontId="20" fillId="0" borderId="1" xfId="0" applyFont="1" applyBorder="1" applyAlignment="1" applyProtection="1">
      <alignment horizontal="center" vertical="center" wrapText="1"/>
    </xf>
    <xf numFmtId="0" fontId="20" fillId="0" borderId="1" xfId="0" applyFont="1" applyBorder="1" applyAlignment="1" applyProtection="1">
      <alignment horizontal="justify" vertical="center" wrapText="1"/>
    </xf>
    <xf numFmtId="3" fontId="19" fillId="0" borderId="1" xfId="0" quotePrefix="1" applyNumberFormat="1" applyFont="1" applyBorder="1" applyAlignment="1" applyProtection="1">
      <alignment horizontal="center" vertical="center"/>
    </xf>
    <xf numFmtId="3" fontId="19" fillId="6" borderId="1" xfId="0" quotePrefix="1" applyNumberFormat="1" applyFont="1" applyFill="1" applyBorder="1" applyAlignment="1" applyProtection="1">
      <alignment horizontal="center" vertical="center"/>
    </xf>
    <xf numFmtId="3" fontId="20" fillId="2" borderId="1" xfId="0" applyNumberFormat="1" applyFont="1" applyFill="1" applyBorder="1" applyAlignment="1" applyProtection="1">
      <alignment horizontal="center" vertical="center" wrapText="1"/>
    </xf>
    <xf numFmtId="0" fontId="18" fillId="3" borderId="1" xfId="1" applyFont="1" applyFill="1" applyBorder="1" applyAlignment="1" applyProtection="1">
      <alignment horizontal="center" vertical="center" wrapText="1"/>
    </xf>
    <xf numFmtId="3" fontId="18" fillId="3" borderId="1" xfId="1" applyNumberFormat="1" applyFont="1" applyFill="1" applyBorder="1" applyAlignment="1" applyProtection="1">
      <alignment horizontal="center" vertical="center" wrapText="1"/>
    </xf>
    <xf numFmtId="4" fontId="18" fillId="3" borderId="1" xfId="1" applyNumberFormat="1" applyFont="1" applyFill="1" applyBorder="1" applyAlignment="1" applyProtection="1">
      <alignment horizontal="center" vertical="center" wrapText="1"/>
    </xf>
    <xf numFmtId="0" fontId="18" fillId="3" borderId="4" xfId="1" applyFont="1" applyFill="1" applyBorder="1" applyAlignment="1" applyProtection="1">
      <alignment horizontal="center" vertical="center" wrapText="1"/>
    </xf>
    <xf numFmtId="3" fontId="18" fillId="3" borderId="4" xfId="1" applyNumberFormat="1" applyFont="1" applyFill="1" applyBorder="1" applyAlignment="1" applyProtection="1">
      <alignment horizontal="center" vertical="center" wrapText="1"/>
    </xf>
    <xf numFmtId="4" fontId="18" fillId="3" borderId="4" xfId="1" applyNumberFormat="1" applyFont="1" applyFill="1" applyBorder="1" applyAlignment="1" applyProtection="1">
      <alignment horizontal="center" vertical="center" wrapText="1"/>
    </xf>
    <xf numFmtId="0" fontId="23" fillId="0" borderId="0" xfId="0" applyFont="1" applyProtection="1"/>
    <xf numFmtId="0" fontId="24" fillId="0" borderId="0" xfId="0" applyFont="1" applyProtection="1"/>
    <xf numFmtId="0" fontId="17" fillId="0" borderId="0" xfId="0" applyFont="1" applyAlignment="1" applyProtection="1">
      <alignment horizontal="center" vertical="center"/>
    </xf>
    <xf numFmtId="0" fontId="9" fillId="0" borderId="0" xfId="0" applyFont="1"/>
    <xf numFmtId="0" fontId="26" fillId="0" borderId="0" xfId="0" applyFont="1"/>
    <xf numFmtId="0" fontId="27" fillId="6" borderId="0" xfId="0" applyFont="1" applyFill="1" applyProtection="1"/>
    <xf numFmtId="0" fontId="28" fillId="0" borderId="0" xfId="0" applyFont="1" applyProtection="1"/>
    <xf numFmtId="0" fontId="29" fillId="0" borderId="0" xfId="0" applyFont="1" applyProtection="1"/>
    <xf numFmtId="0" fontId="30" fillId="0" borderId="0" xfId="0" applyFont="1" applyProtection="1"/>
    <xf numFmtId="0" fontId="21" fillId="0" borderId="1" xfId="3" applyFont="1" applyBorder="1" applyAlignment="1" applyProtection="1">
      <alignment vertical="center" wrapText="1"/>
    </xf>
    <xf numFmtId="0" fontId="21" fillId="2" borderId="1" xfId="0" applyFont="1" applyFill="1" applyBorder="1" applyAlignment="1" applyProtection="1">
      <alignment horizontal="justify" vertical="center" wrapText="1"/>
    </xf>
    <xf numFmtId="0" fontId="31" fillId="0" borderId="0" xfId="0" applyFont="1" applyProtection="1"/>
    <xf numFmtId="0" fontId="32" fillId="0" borderId="0" xfId="0" applyFont="1" applyProtection="1"/>
    <xf numFmtId="0" fontId="33" fillId="3" borderId="1" xfId="1" applyFont="1" applyFill="1" applyBorder="1" applyAlignment="1" applyProtection="1">
      <alignment horizontal="center" vertical="center" wrapText="1"/>
    </xf>
    <xf numFmtId="0" fontId="33" fillId="3" borderId="4" xfId="1" applyFont="1" applyFill="1" applyBorder="1" applyAlignment="1" applyProtection="1">
      <alignment horizontal="center" vertical="center" wrapText="1"/>
    </xf>
    <xf numFmtId="0" fontId="0" fillId="0" borderId="0" xfId="0"/>
    <xf numFmtId="0" fontId="6" fillId="0" borderId="0" xfId="0" applyFont="1" applyProtection="1"/>
    <xf numFmtId="0" fontId="12" fillId="0" borderId="0" xfId="0" applyFont="1" applyProtection="1"/>
    <xf numFmtId="0" fontId="4" fillId="0" borderId="0" xfId="0" applyFont="1" applyProtection="1"/>
    <xf numFmtId="3" fontId="6" fillId="0" borderId="0" xfId="0" applyNumberFormat="1" applyFont="1" applyProtection="1">
      <protection locked="0"/>
    </xf>
    <xf numFmtId="0" fontId="18" fillId="3" borderId="1" xfId="1" applyFont="1" applyFill="1" applyBorder="1" applyAlignment="1" applyProtection="1">
      <alignment horizontal="center" vertical="center" wrapText="1"/>
    </xf>
    <xf numFmtId="3" fontId="18" fillId="3" borderId="1" xfId="1" applyNumberFormat="1" applyFont="1" applyFill="1" applyBorder="1" applyAlignment="1" applyProtection="1">
      <alignment horizontal="center" vertical="center" wrapText="1"/>
    </xf>
    <xf numFmtId="4" fontId="18" fillId="3" borderId="1" xfId="1" applyNumberFormat="1" applyFont="1" applyFill="1" applyBorder="1" applyAlignment="1" applyProtection="1">
      <alignment horizontal="center" vertical="center" wrapText="1"/>
    </xf>
    <xf numFmtId="0" fontId="18" fillId="3" borderId="4" xfId="1" applyFont="1" applyFill="1" applyBorder="1" applyAlignment="1" applyProtection="1">
      <alignment horizontal="center" vertical="center" wrapText="1"/>
    </xf>
    <xf numFmtId="3" fontId="18" fillId="3" borderId="4" xfId="1" applyNumberFormat="1" applyFont="1" applyFill="1" applyBorder="1" applyAlignment="1" applyProtection="1">
      <alignment horizontal="center" vertical="center" wrapText="1"/>
    </xf>
    <xf numFmtId="4" fontId="18" fillId="3" borderId="4" xfId="1" applyNumberFormat="1" applyFont="1" applyFill="1" applyBorder="1" applyAlignment="1" applyProtection="1">
      <alignment horizontal="center" vertical="center" wrapText="1"/>
    </xf>
    <xf numFmtId="0" fontId="6" fillId="0" borderId="0" xfId="0" applyFont="1" applyAlignment="1" applyProtection="1">
      <alignment horizontal="center" vertical="center"/>
    </xf>
    <xf numFmtId="3" fontId="6" fillId="0" borderId="0" xfId="0" applyNumberFormat="1" applyFont="1" applyProtection="1"/>
    <xf numFmtId="0" fontId="25" fillId="0" borderId="0" xfId="0" applyFont="1" applyProtection="1"/>
    <xf numFmtId="0" fontId="6" fillId="0" borderId="0" xfId="0" applyFont="1" applyProtection="1"/>
    <xf numFmtId="0" fontId="0" fillId="0" borderId="0" xfId="0" applyProtection="1"/>
    <xf numFmtId="0" fontId="12" fillId="0" borderId="0" xfId="0" applyFont="1" applyProtection="1"/>
    <xf numFmtId="0" fontId="4" fillId="0" borderId="0" xfId="0" applyFont="1" applyProtection="1"/>
    <xf numFmtId="3" fontId="6" fillId="0" borderId="0" xfId="0" applyNumberFormat="1" applyFont="1" applyProtection="1">
      <protection locked="0"/>
    </xf>
    <xf numFmtId="3" fontId="19" fillId="6" borderId="1" xfId="0" quotePrefix="1" applyNumberFormat="1" applyFont="1" applyFill="1" applyBorder="1" applyAlignment="1" applyProtection="1">
      <alignment horizontal="center" vertical="center"/>
    </xf>
    <xf numFmtId="0" fontId="18" fillId="3" borderId="1" xfId="1" applyFont="1" applyFill="1" applyBorder="1" applyAlignment="1" applyProtection="1">
      <alignment horizontal="center" vertical="center" wrapText="1"/>
    </xf>
    <xf numFmtId="3" fontId="18" fillId="3" borderId="1" xfId="1" applyNumberFormat="1" applyFont="1" applyFill="1" applyBorder="1" applyAlignment="1" applyProtection="1">
      <alignment horizontal="center" vertical="center" wrapText="1"/>
    </xf>
    <xf numFmtId="4" fontId="18" fillId="3" borderId="1" xfId="1" applyNumberFormat="1" applyFont="1" applyFill="1" applyBorder="1" applyAlignment="1" applyProtection="1">
      <alignment horizontal="center" vertical="center" wrapText="1"/>
    </xf>
    <xf numFmtId="0" fontId="18" fillId="3" borderId="4" xfId="1" applyFont="1" applyFill="1" applyBorder="1" applyAlignment="1" applyProtection="1">
      <alignment horizontal="center" vertical="center" wrapText="1"/>
    </xf>
    <xf numFmtId="3" fontId="18" fillId="3" borderId="4" xfId="1" applyNumberFormat="1" applyFont="1" applyFill="1" applyBorder="1" applyAlignment="1" applyProtection="1">
      <alignment horizontal="center" vertical="center" wrapText="1"/>
    </xf>
    <xf numFmtId="4" fontId="18" fillId="3" borderId="4" xfId="1" applyNumberFormat="1" applyFont="1" applyFill="1" applyBorder="1" applyAlignment="1" applyProtection="1">
      <alignment horizontal="center" vertical="center" wrapText="1"/>
    </xf>
    <xf numFmtId="0" fontId="26" fillId="4" borderId="0" xfId="0" applyFont="1" applyFill="1"/>
    <xf numFmtId="0" fontId="4" fillId="4" borderId="0" xfId="0" applyFont="1" applyFill="1" applyProtection="1"/>
    <xf numFmtId="0" fontId="34" fillId="6" borderId="0" xfId="0" applyFont="1" applyFill="1" applyProtection="1">
      <protection locked="0"/>
    </xf>
    <xf numFmtId="0" fontId="34" fillId="6" borderId="0" xfId="0" applyFont="1" applyFill="1" applyProtection="1"/>
    <xf numFmtId="3" fontId="35" fillId="0" borderId="1" xfId="0" applyNumberFormat="1" applyFont="1" applyBorder="1" applyAlignment="1">
      <alignment horizontal="center" vertical="center" wrapText="1"/>
    </xf>
    <xf numFmtId="0" fontId="21" fillId="0" borderId="1" xfId="3" applyFont="1" applyBorder="1" applyAlignment="1" applyProtection="1">
      <alignment horizontal="left" vertical="center" wrapText="1"/>
    </xf>
    <xf numFmtId="3" fontId="19" fillId="0" borderId="0" xfId="0" quotePrefix="1" applyNumberFormat="1" applyFont="1" applyBorder="1" applyAlignment="1" applyProtection="1">
      <alignment horizontal="center" vertical="center"/>
    </xf>
    <xf numFmtId="3" fontId="19" fillId="6" borderId="0" xfId="0" quotePrefix="1" applyNumberFormat="1" applyFont="1" applyFill="1" applyBorder="1" applyAlignment="1" applyProtection="1">
      <alignment horizontal="center" vertical="center"/>
    </xf>
    <xf numFmtId="4" fontId="22" fillId="0" borderId="0" xfId="0" applyNumberFormat="1" applyFont="1" applyFill="1" applyBorder="1" applyAlignment="1" applyProtection="1">
      <alignment horizontal="center" vertical="center"/>
    </xf>
    <xf numFmtId="3" fontId="22" fillId="0" borderId="0" xfId="0" applyNumberFormat="1" applyFont="1" applyFill="1" applyBorder="1" applyAlignment="1" applyProtection="1">
      <alignment horizontal="center" vertical="center"/>
    </xf>
    <xf numFmtId="0" fontId="26" fillId="0" borderId="0" xfId="0" applyFont="1" applyBorder="1"/>
    <xf numFmtId="0" fontId="21" fillId="0" borderId="1" xfId="0" applyFont="1" applyBorder="1" applyAlignment="1">
      <alignment horizontal="justify" vertical="center" wrapText="1"/>
    </xf>
    <xf numFmtId="0" fontId="21" fillId="0" borderId="1" xfId="0" applyFont="1" applyBorder="1" applyAlignment="1">
      <alignment horizontal="left" vertical="center" wrapText="1"/>
    </xf>
    <xf numFmtId="0" fontId="17" fillId="0" borderId="0" xfId="0" applyFont="1" applyProtection="1"/>
    <xf numFmtId="0" fontId="4" fillId="0" borderId="0" xfId="0" applyFont="1" applyProtection="1"/>
    <xf numFmtId="0" fontId="20" fillId="0" borderId="1" xfId="0" applyFont="1" applyBorder="1" applyAlignment="1" applyProtection="1">
      <alignment horizontal="center" vertical="center" wrapText="1"/>
    </xf>
    <xf numFmtId="0" fontId="20" fillId="0" borderId="1" xfId="0" applyFont="1" applyBorder="1" applyAlignment="1" applyProtection="1">
      <alignment horizontal="justify" vertical="center" wrapText="1"/>
    </xf>
    <xf numFmtId="3" fontId="20" fillId="0" borderId="1" xfId="0" applyNumberFormat="1" applyFont="1" applyBorder="1" applyAlignment="1" applyProtection="1">
      <alignment horizontal="center" vertical="center" wrapText="1"/>
    </xf>
    <xf numFmtId="0" fontId="20" fillId="0" borderId="1" xfId="0" applyFont="1" applyBorder="1" applyAlignment="1" applyProtection="1">
      <alignment horizontal="center" vertical="center" wrapText="1"/>
      <protection locked="0"/>
    </xf>
    <xf numFmtId="4" fontId="20" fillId="0" borderId="1" xfId="0" applyNumberFormat="1" applyFont="1" applyFill="1" applyBorder="1" applyAlignment="1" applyProtection="1">
      <alignment horizontal="center" vertical="center" wrapText="1"/>
      <protection locked="0"/>
    </xf>
    <xf numFmtId="4" fontId="20" fillId="5" borderId="1" xfId="0" applyNumberFormat="1" applyFont="1" applyFill="1" applyBorder="1" applyAlignment="1" applyProtection="1">
      <alignment horizontal="center" vertical="center" wrapText="1"/>
    </xf>
    <xf numFmtId="0" fontId="22" fillId="0" borderId="1" xfId="0" applyFont="1" applyBorder="1" applyAlignment="1" applyProtection="1">
      <alignment horizontal="justify" vertical="center" wrapText="1"/>
    </xf>
    <xf numFmtId="3" fontId="19" fillId="0" borderId="1" xfId="0" quotePrefix="1" applyNumberFormat="1" applyFont="1" applyBorder="1" applyAlignment="1" applyProtection="1">
      <alignment horizontal="center" vertical="center"/>
    </xf>
    <xf numFmtId="3" fontId="19" fillId="6" borderId="1" xfId="0" quotePrefix="1" applyNumberFormat="1" applyFont="1" applyFill="1" applyBorder="1" applyAlignment="1" applyProtection="1">
      <alignment horizontal="center" vertical="center"/>
    </xf>
    <xf numFmtId="4" fontId="22" fillId="5" borderId="1" xfId="0" applyNumberFormat="1" applyFont="1" applyFill="1" applyBorder="1" applyAlignment="1" applyProtection="1">
      <alignment horizontal="center" vertical="center"/>
    </xf>
    <xf numFmtId="3" fontId="22" fillId="5" borderId="1" xfId="0" applyNumberFormat="1" applyFont="1" applyFill="1" applyBorder="1" applyAlignment="1" applyProtection="1">
      <alignment horizontal="center" vertical="center"/>
    </xf>
    <xf numFmtId="4" fontId="20" fillId="5" borderId="1" xfId="0" applyNumberFormat="1" applyFont="1" applyFill="1" applyBorder="1" applyAlignment="1" applyProtection="1">
      <alignment horizontal="center" vertical="center"/>
    </xf>
    <xf numFmtId="3" fontId="19" fillId="0" borderId="1" xfId="0" quotePrefix="1" applyNumberFormat="1" applyFont="1" applyBorder="1" applyAlignment="1" applyProtection="1">
      <alignment horizontal="center" vertical="center"/>
      <protection locked="0"/>
    </xf>
    <xf numFmtId="0" fontId="21" fillId="0" borderId="1" xfId="0" applyFont="1" applyBorder="1" applyAlignment="1" applyProtection="1">
      <alignment horizontal="left" vertical="center" wrapText="1"/>
    </xf>
    <xf numFmtId="0" fontId="21" fillId="0" borderId="1" xfId="0" applyFont="1" applyBorder="1" applyAlignment="1" applyProtection="1">
      <alignment vertical="center" wrapText="1"/>
    </xf>
    <xf numFmtId="0" fontId="9" fillId="0" borderId="0" xfId="0" applyNumberFormat="1" applyFont="1"/>
    <xf numFmtId="0" fontId="9" fillId="0" borderId="0" xfId="0" applyFont="1"/>
    <xf numFmtId="0" fontId="26" fillId="0" borderId="0" xfId="0" applyFont="1"/>
    <xf numFmtId="0" fontId="21" fillId="6" borderId="1" xfId="0" applyFont="1" applyFill="1" applyBorder="1" applyAlignment="1" applyProtection="1">
      <alignment horizontal="left" vertical="center" wrapText="1"/>
    </xf>
    <xf numFmtId="0" fontId="21" fillId="0" borderId="1" xfId="0" applyFont="1" applyBorder="1" applyAlignment="1" applyProtection="1">
      <alignment horizontal="justify" vertical="center" wrapText="1"/>
    </xf>
    <xf numFmtId="0" fontId="19" fillId="0" borderId="1" xfId="0" applyFont="1" applyBorder="1" applyAlignment="1" applyProtection="1">
      <alignment horizontal="justify" vertical="center" wrapText="1"/>
    </xf>
    <xf numFmtId="0" fontId="20" fillId="0" borderId="1" xfId="0" applyFont="1" applyBorder="1" applyAlignment="1" applyProtection="1">
      <alignment vertical="center" wrapText="1"/>
    </xf>
    <xf numFmtId="0" fontId="9" fillId="0" borderId="0" xfId="0" applyFont="1" applyAlignment="1">
      <alignment vertical="center"/>
    </xf>
    <xf numFmtId="0" fontId="20" fillId="0" borderId="1" xfId="0" applyFont="1" applyBorder="1" applyAlignment="1" applyProtection="1">
      <alignment horizontal="left" vertical="center" wrapText="1"/>
    </xf>
    <xf numFmtId="0" fontId="20" fillId="0" borderId="1" xfId="0" applyFont="1" applyFill="1" applyBorder="1" applyAlignment="1" applyProtection="1">
      <alignment horizontal="left" vertical="center" wrapText="1"/>
    </xf>
    <xf numFmtId="0" fontId="20" fillId="6" borderId="1" xfId="0" applyFont="1" applyFill="1" applyBorder="1" applyAlignment="1" applyProtection="1">
      <alignment horizontal="left" vertical="center" wrapText="1"/>
    </xf>
    <xf numFmtId="0" fontId="4" fillId="0" borderId="0" xfId="0" applyFont="1" applyAlignment="1" applyProtection="1">
      <alignment horizontal="left"/>
    </xf>
    <xf numFmtId="0" fontId="20" fillId="0" borderId="1" xfId="0" applyFont="1" applyFill="1" applyBorder="1" applyAlignment="1" applyProtection="1">
      <alignment horizontal="justify" vertical="center" wrapText="1"/>
    </xf>
    <xf numFmtId="0" fontId="21" fillId="0" borderId="1" xfId="0" applyFont="1" applyFill="1" applyBorder="1" applyAlignment="1" applyProtection="1">
      <alignment horizontal="left" vertical="center" wrapText="1"/>
    </xf>
    <xf numFmtId="0" fontId="9" fillId="0" borderId="0" xfId="0" applyFont="1" applyAlignment="1">
      <alignment horizontal="left"/>
    </xf>
    <xf numFmtId="3" fontId="20" fillId="0" borderId="1" xfId="0" applyNumberFormat="1" applyFont="1" applyFill="1" applyBorder="1" applyAlignment="1" applyProtection="1">
      <alignment horizontal="center" vertical="center" wrapText="1"/>
    </xf>
    <xf numFmtId="0" fontId="0" fillId="0" borderId="0" xfId="0" applyFill="1" applyProtection="1"/>
    <xf numFmtId="0" fontId="13" fillId="0" borderId="0" xfId="0" applyFont="1" applyFill="1" applyProtection="1"/>
    <xf numFmtId="0" fontId="12" fillId="0" borderId="0" xfId="0" applyFont="1" applyFill="1" applyProtection="1"/>
    <xf numFmtId="0" fontId="17" fillId="0" borderId="0" xfId="0" applyFont="1" applyFill="1" applyProtection="1"/>
    <xf numFmtId="4" fontId="18" fillId="4" borderId="1" xfId="1" applyNumberFormat="1" applyFont="1" applyFill="1" applyBorder="1" applyAlignment="1" applyProtection="1">
      <alignment horizontal="center" vertical="center" wrapText="1"/>
    </xf>
    <xf numFmtId="3" fontId="18" fillId="4" borderId="4" xfId="1" applyNumberFormat="1" applyFont="1" applyFill="1" applyBorder="1" applyAlignment="1" applyProtection="1">
      <alignment horizontal="center" vertical="center" wrapText="1"/>
    </xf>
    <xf numFmtId="0" fontId="21" fillId="0" borderId="0" xfId="0" applyFont="1" applyBorder="1" applyAlignment="1" applyProtection="1">
      <alignment horizontal="justify" vertical="center" wrapText="1"/>
    </xf>
    <xf numFmtId="3" fontId="21" fillId="0" borderId="1" xfId="0" quotePrefix="1" applyNumberFormat="1" applyFont="1" applyBorder="1" applyAlignment="1" applyProtection="1">
      <alignment horizontal="center" vertical="center"/>
    </xf>
    <xf numFmtId="0" fontId="19" fillId="4" borderId="1" xfId="0" applyFont="1" applyFill="1" applyBorder="1" applyAlignment="1" applyProtection="1">
      <alignment horizontal="justify" vertical="center" wrapText="1"/>
    </xf>
    <xf numFmtId="3" fontId="19" fillId="4" borderId="1" xfId="0" quotePrefix="1" applyNumberFormat="1" applyFont="1" applyFill="1" applyBorder="1" applyAlignment="1" applyProtection="1">
      <alignment horizontal="center" vertical="center"/>
    </xf>
    <xf numFmtId="0" fontId="37" fillId="4" borderId="1" xfId="0" applyFont="1" applyFill="1" applyBorder="1"/>
    <xf numFmtId="4" fontId="19" fillId="4" borderId="1" xfId="0" applyNumberFormat="1" applyFont="1" applyFill="1" applyBorder="1" applyAlignment="1" applyProtection="1">
      <alignment horizontal="center" vertical="center"/>
    </xf>
    <xf numFmtId="3" fontId="19" fillId="4" borderId="1" xfId="0" applyNumberFormat="1" applyFont="1" applyFill="1" applyBorder="1" applyAlignment="1" applyProtection="1">
      <alignment horizontal="center" vertical="center"/>
    </xf>
    <xf numFmtId="0" fontId="22" fillId="4" borderId="1" xfId="0" applyFont="1" applyFill="1" applyBorder="1" applyAlignment="1" applyProtection="1">
      <alignment horizontal="justify" vertical="center" wrapText="1"/>
    </xf>
    <xf numFmtId="4" fontId="22" fillId="4" borderId="1" xfId="0" applyNumberFormat="1" applyFont="1" applyFill="1" applyBorder="1" applyAlignment="1" applyProtection="1">
      <alignment horizontal="center" vertical="center"/>
    </xf>
    <xf numFmtId="3" fontId="22" fillId="4" borderId="1" xfId="0" applyNumberFormat="1" applyFont="1" applyFill="1" applyBorder="1" applyAlignment="1" applyProtection="1">
      <alignment horizontal="center" vertical="center"/>
    </xf>
    <xf numFmtId="0" fontId="19" fillId="4" borderId="4" xfId="0" applyFont="1" applyFill="1" applyBorder="1" applyAlignment="1" applyProtection="1">
      <alignment horizontal="justify" vertical="center" wrapText="1"/>
    </xf>
    <xf numFmtId="3" fontId="19" fillId="4" borderId="4" xfId="0" quotePrefix="1" applyNumberFormat="1" applyFont="1" applyFill="1" applyBorder="1" applyAlignment="1" applyProtection="1">
      <alignment horizontal="center" vertical="center"/>
    </xf>
    <xf numFmtId="3" fontId="35" fillId="0" borderId="1" xfId="0" applyNumberFormat="1" applyFont="1" applyFill="1" applyBorder="1" applyAlignment="1">
      <alignment horizontal="center" vertical="center" wrapText="1"/>
    </xf>
    <xf numFmtId="0" fontId="20" fillId="0" borderId="1" xfId="0" applyFont="1" applyFill="1" applyBorder="1" applyAlignment="1" applyProtection="1">
      <alignment horizontal="center" vertical="center" wrapText="1"/>
    </xf>
    <xf numFmtId="3" fontId="20"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xf>
    <xf numFmtId="3" fontId="21" fillId="0" borderId="1" xfId="0" applyNumberFormat="1" applyFont="1" applyFill="1" applyBorder="1" applyAlignment="1" applyProtection="1">
      <alignment horizontal="center" vertical="center" wrapText="1"/>
    </xf>
    <xf numFmtId="0" fontId="22" fillId="7" borderId="1" xfId="0" applyFont="1" applyFill="1" applyBorder="1" applyAlignment="1" applyProtection="1">
      <alignment horizontal="justify" vertical="center" wrapText="1"/>
    </xf>
    <xf numFmtId="0" fontId="19" fillId="7" borderId="1" xfId="0" applyFont="1" applyFill="1" applyBorder="1" applyAlignment="1" applyProtection="1">
      <alignment horizontal="justify" vertical="center" wrapText="1"/>
    </xf>
    <xf numFmtId="3" fontId="19" fillId="7" borderId="1" xfId="0" quotePrefix="1" applyNumberFormat="1" applyFont="1" applyFill="1" applyBorder="1" applyAlignment="1" applyProtection="1">
      <alignment horizontal="center" vertical="center"/>
    </xf>
    <xf numFmtId="4" fontId="22" fillId="7" borderId="1" xfId="0" applyNumberFormat="1" applyFont="1" applyFill="1" applyBorder="1" applyAlignment="1" applyProtection="1">
      <alignment horizontal="center" vertical="center"/>
    </xf>
    <xf numFmtId="3" fontId="22" fillId="7" borderId="1" xfId="0" applyNumberFormat="1" applyFont="1" applyFill="1" applyBorder="1" applyAlignment="1" applyProtection="1">
      <alignment horizontal="center" vertical="center"/>
    </xf>
    <xf numFmtId="0" fontId="21" fillId="0" borderId="1" xfId="0" applyFont="1" applyFill="1" applyBorder="1" applyAlignment="1" applyProtection="1">
      <alignment horizontal="justify" vertical="center" wrapText="1"/>
    </xf>
    <xf numFmtId="0" fontId="21" fillId="0" borderId="1" xfId="0" applyFont="1" applyFill="1" applyBorder="1" applyAlignment="1">
      <alignment horizontal="left" vertical="center" wrapText="1"/>
    </xf>
    <xf numFmtId="0" fontId="21" fillId="0" borderId="1" xfId="0" applyFont="1" applyFill="1" applyBorder="1" applyAlignment="1" applyProtection="1">
      <alignment vertical="center" wrapText="1"/>
    </xf>
    <xf numFmtId="0" fontId="20" fillId="6" borderId="1" xfId="0" applyFont="1" applyFill="1" applyBorder="1" applyAlignment="1" applyProtection="1">
      <alignment horizontal="justify" vertical="center" wrapText="1"/>
    </xf>
    <xf numFmtId="0" fontId="20" fillId="6" borderId="1" xfId="0" applyFont="1" applyFill="1" applyBorder="1" applyAlignment="1" applyProtection="1">
      <alignment horizontal="center" vertical="center" wrapText="1"/>
    </xf>
    <xf numFmtId="3" fontId="20" fillId="6" borderId="1" xfId="0" applyNumberFormat="1" applyFont="1" applyFill="1" applyBorder="1" applyAlignment="1" applyProtection="1">
      <alignment horizontal="center" vertical="center" wrapText="1"/>
    </xf>
    <xf numFmtId="4" fontId="20" fillId="6" borderId="1" xfId="0" applyNumberFormat="1" applyFont="1" applyFill="1" applyBorder="1" applyAlignment="1" applyProtection="1">
      <alignment horizontal="center" vertical="center" wrapText="1"/>
      <protection locked="0"/>
    </xf>
    <xf numFmtId="0" fontId="22" fillId="6" borderId="1" xfId="0" applyFont="1" applyFill="1" applyBorder="1" applyAlignment="1" applyProtection="1">
      <alignment horizontal="justify" vertical="center" wrapText="1"/>
    </xf>
    <xf numFmtId="3" fontId="21" fillId="5" borderId="1" xfId="0" quotePrefix="1" applyNumberFormat="1" applyFont="1" applyFill="1" applyBorder="1" applyAlignment="1" applyProtection="1">
      <alignment horizontal="center" vertical="center"/>
    </xf>
    <xf numFmtId="0" fontId="0" fillId="0" borderId="0" xfId="0" applyAlignment="1"/>
    <xf numFmtId="0" fontId="0" fillId="0" borderId="0" xfId="0" applyAlignment="1">
      <alignment vertical="center"/>
    </xf>
    <xf numFmtId="0" fontId="25" fillId="0" borderId="0" xfId="0" applyFont="1" applyBorder="1" applyAlignment="1">
      <alignment horizontal="left" vertical="center" wrapText="1"/>
    </xf>
    <xf numFmtId="3" fontId="19" fillId="6" borderId="1" xfId="0" quotePrefix="1" applyNumberFormat="1" applyFont="1" applyFill="1" applyBorder="1" applyAlignment="1" applyProtection="1">
      <alignment horizontal="center" vertical="center"/>
      <protection locked="0"/>
    </xf>
    <xf numFmtId="3" fontId="19" fillId="5" borderId="1" xfId="0" quotePrefix="1" applyNumberFormat="1" applyFont="1" applyFill="1" applyBorder="1" applyAlignment="1" applyProtection="1">
      <alignment horizontal="center" vertical="center"/>
    </xf>
    <xf numFmtId="0" fontId="20" fillId="0" borderId="1" xfId="0" applyFont="1" applyBorder="1" applyAlignment="1" applyProtection="1">
      <alignment horizontal="left" vertical="top" wrapText="1"/>
    </xf>
    <xf numFmtId="0" fontId="13" fillId="0" borderId="0" xfId="0" applyFont="1" applyAlignment="1" applyProtection="1">
      <alignment horizontal="left" vertical="top"/>
    </xf>
    <xf numFmtId="0" fontId="18" fillId="3" borderId="1" xfId="1" applyFont="1" applyFill="1" applyBorder="1" applyAlignment="1" applyProtection="1">
      <alignment horizontal="left" vertical="top" wrapText="1"/>
    </xf>
    <xf numFmtId="0" fontId="18" fillId="3" borderId="4" xfId="1" applyFont="1" applyFill="1" applyBorder="1" applyAlignment="1" applyProtection="1">
      <alignment horizontal="left" vertical="top" wrapText="1"/>
    </xf>
    <xf numFmtId="16" fontId="22" fillId="4" borderId="0" xfId="0" applyNumberFormat="1" applyFont="1" applyFill="1" applyBorder="1" applyAlignment="1" applyProtection="1">
      <alignment horizontal="left" vertical="top" wrapText="1"/>
    </xf>
    <xf numFmtId="0" fontId="20" fillId="0" borderId="0" xfId="0" applyFont="1" applyBorder="1" applyAlignment="1" applyProtection="1">
      <alignment horizontal="left" vertical="top" wrapText="1"/>
    </xf>
    <xf numFmtId="0" fontId="5" fillId="0" borderId="0" xfId="0" applyFont="1" applyAlignment="1" applyProtection="1">
      <alignment horizontal="left" vertical="top"/>
    </xf>
    <xf numFmtId="0" fontId="9" fillId="0" borderId="0" xfId="0" applyFont="1" applyBorder="1" applyAlignment="1">
      <alignment vertical="center"/>
    </xf>
    <xf numFmtId="0" fontId="30" fillId="0" borderId="0" xfId="0" applyFont="1" applyAlignment="1"/>
    <xf numFmtId="0" fontId="30" fillId="0" borderId="0" xfId="0" applyFont="1" applyAlignment="1">
      <alignment vertical="center"/>
    </xf>
    <xf numFmtId="4" fontId="22" fillId="5" borderId="1" xfId="0" applyNumberFormat="1" applyFont="1" applyFill="1" applyBorder="1" applyAlignment="1" applyProtection="1">
      <alignment horizontal="center" vertical="center" wrapText="1"/>
    </xf>
    <xf numFmtId="3" fontId="20" fillId="5" borderId="1" xfId="0" applyNumberFormat="1" applyFont="1" applyFill="1" applyBorder="1" applyAlignment="1" applyProtection="1">
      <alignment horizontal="center" vertical="center" wrapText="1"/>
    </xf>
    <xf numFmtId="0" fontId="9" fillId="0" borderId="0" xfId="0" applyFont="1" applyAlignment="1">
      <alignment horizontal="left" vertical="center" wrapText="1"/>
    </xf>
    <xf numFmtId="0" fontId="0" fillId="0" borderId="0" xfId="0" applyAlignment="1">
      <alignment horizontal="left" vertical="center" wrapText="1"/>
    </xf>
    <xf numFmtId="0" fontId="9" fillId="0" borderId="0" xfId="0" applyFont="1" applyBorder="1" applyAlignment="1">
      <alignment horizontal="left" vertical="center" wrapText="1"/>
    </xf>
    <xf numFmtId="0" fontId="0" fillId="0" borderId="0" xfId="0" applyFont="1" applyAlignment="1">
      <alignment horizontal="left" vertical="center" wrapText="1"/>
    </xf>
    <xf numFmtId="0" fontId="25" fillId="0" borderId="0" xfId="0" applyFont="1" applyBorder="1" applyAlignment="1">
      <alignment horizontal="left" vertical="center" wrapText="1"/>
    </xf>
    <xf numFmtId="0" fontId="22" fillId="4" borderId="2" xfId="0" applyFont="1" applyFill="1" applyBorder="1" applyAlignment="1" applyProtection="1">
      <alignment horizontal="left" vertical="center" wrapText="1"/>
    </xf>
    <xf numFmtId="0" fontId="22" fillId="4" borderId="3" xfId="0" applyFont="1" applyFill="1" applyBorder="1" applyAlignment="1" applyProtection="1">
      <alignment horizontal="left" vertical="center" wrapText="1"/>
    </xf>
    <xf numFmtId="0" fontId="6" fillId="0" borderId="0" xfId="0" applyFont="1" applyAlignment="1" applyProtection="1">
      <alignment horizontal="left"/>
      <protection locked="0"/>
    </xf>
    <xf numFmtId="0" fontId="8" fillId="4" borderId="0" xfId="0" applyFont="1" applyFill="1" applyAlignment="1" applyProtection="1">
      <alignment horizontal="center"/>
    </xf>
    <xf numFmtId="0" fontId="25" fillId="0" borderId="1" xfId="0" applyFont="1" applyBorder="1" applyAlignment="1">
      <alignment horizontal="left" vertical="center" wrapText="1"/>
    </xf>
    <xf numFmtId="0" fontId="22" fillId="4" borderId="2" xfId="0" applyFont="1" applyFill="1" applyBorder="1" applyAlignment="1">
      <alignment horizontal="left" vertical="center"/>
    </xf>
    <xf numFmtId="0" fontId="22" fillId="4" borderId="3" xfId="0" applyFont="1" applyFill="1" applyBorder="1" applyAlignment="1">
      <alignment horizontal="left" vertical="center"/>
    </xf>
    <xf numFmtId="0" fontId="2" fillId="4" borderId="0" xfId="0" applyFont="1" applyFill="1" applyAlignment="1" applyProtection="1">
      <alignment horizontal="center"/>
    </xf>
    <xf numFmtId="0" fontId="22" fillId="4" borderId="1" xfId="0" applyFont="1" applyFill="1" applyBorder="1" applyAlignment="1" applyProtection="1">
      <alignment horizontal="left" vertical="center" wrapText="1"/>
    </xf>
    <xf numFmtId="0" fontId="19" fillId="4" borderId="1" xfId="0" applyFont="1" applyFill="1" applyBorder="1" applyAlignment="1" applyProtection="1">
      <alignment horizontal="left" vertical="center" wrapText="1"/>
    </xf>
    <xf numFmtId="0" fontId="30" fillId="0" borderId="0" xfId="0" applyFont="1" applyAlignment="1">
      <alignment horizontal="left" vertical="center" wrapText="1"/>
    </xf>
    <xf numFmtId="0" fontId="9" fillId="0" borderId="0" xfId="0" applyFont="1" applyAlignment="1" applyProtection="1">
      <alignment horizontal="left" vertical="center" wrapText="1"/>
    </xf>
    <xf numFmtId="0" fontId="10" fillId="0" borderId="0" xfId="0" applyFont="1" applyAlignment="1" applyProtection="1">
      <alignment horizontal="left" vertical="center" wrapText="1"/>
    </xf>
    <xf numFmtId="0" fontId="7" fillId="4" borderId="0" xfId="0" applyFont="1" applyFill="1" applyAlignment="1" applyProtection="1">
      <alignment horizontal="center"/>
    </xf>
  </cellXfs>
  <cellStyles count="4">
    <cellStyle name="Navadno" xfId="0" builtinId="0"/>
    <cellStyle name="Navadno 2" xfId="1" xr:uid="{00000000-0005-0000-0000-000001000000}"/>
    <cellStyle name="Normal_radmila-MESO IN MESNI" xfId="2" xr:uid="{00000000-0005-0000-0000-000002000000}"/>
    <cellStyle name="Normal_renata - vse-MLEKO-IN-MLECNI" xfId="3" xr:uid="{00000000-0005-0000-0000-000003000000}"/>
  </cellStyles>
  <dxfs count="0"/>
  <tableStyles count="0" defaultTableStyle="TableStyleMedium9" defaultPivotStyle="PivotStyleLight16"/>
  <colors>
    <mruColors>
      <color rgb="FFBEBEBE"/>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J105"/>
  <sheetViews>
    <sheetView tabSelected="1" view="pageBreakPreview" zoomScaleNormal="100" zoomScaleSheetLayoutView="100" workbookViewId="0">
      <pane ySplit="6" topLeftCell="A82" activePane="bottomLeft" state="frozen"/>
      <selection activeCell="E56" sqref="E56"/>
      <selection pane="bottomLeft" activeCell="J85" sqref="J85:J92"/>
    </sheetView>
  </sheetViews>
  <sheetFormatPr defaultColWidth="9.28515625" defaultRowHeight="15.75" x14ac:dyDescent="0.3"/>
  <cols>
    <col min="1" max="1" width="4.140625" style="174" customWidth="1"/>
    <col min="2" max="2" width="31.42578125" style="50" customWidth="1"/>
    <col min="3" max="3" width="7" style="14" customWidth="1"/>
    <col min="4" max="4" width="4.42578125" style="15" customWidth="1"/>
    <col min="5" max="5" width="16.5703125" style="2" customWidth="1"/>
    <col min="6" max="9" width="10.85546875" style="2" customWidth="1"/>
    <col min="10" max="10" width="8.28515625" style="2" customWidth="1"/>
    <col min="11" max="16384" width="9.28515625" style="3"/>
  </cols>
  <sheetData>
    <row r="1" spans="1:10" x14ac:dyDescent="0.3">
      <c r="A1" s="187" t="s">
        <v>2</v>
      </c>
      <c r="B1" s="187"/>
      <c r="C1" s="187"/>
      <c r="D1" s="16"/>
      <c r="E1" s="17"/>
      <c r="F1" s="17"/>
      <c r="G1" s="1" t="s">
        <v>329</v>
      </c>
      <c r="H1" s="1"/>
    </row>
    <row r="2" spans="1:10" s="7" customFormat="1" ht="6" customHeight="1" x14ac:dyDescent="0.15">
      <c r="A2" s="169"/>
      <c r="B2" s="45"/>
      <c r="C2" s="5"/>
      <c r="D2" s="6"/>
      <c r="E2" s="4"/>
      <c r="F2" s="4"/>
      <c r="G2" s="4"/>
      <c r="H2" s="4"/>
      <c r="I2" s="4"/>
      <c r="J2" s="4"/>
    </row>
    <row r="3" spans="1:10" ht="18" x14ac:dyDescent="0.25">
      <c r="A3" s="188" t="s">
        <v>656</v>
      </c>
      <c r="B3" s="188"/>
      <c r="C3" s="188"/>
      <c r="D3" s="188"/>
      <c r="E3" s="188"/>
      <c r="F3" s="188"/>
      <c r="G3" s="188"/>
      <c r="H3" s="188"/>
      <c r="I3" s="188"/>
      <c r="J3" s="188"/>
    </row>
    <row r="4" spans="1:10" s="7" customFormat="1" ht="6" customHeight="1" x14ac:dyDescent="0.15">
      <c r="A4" s="169"/>
      <c r="B4" s="45"/>
      <c r="C4" s="5"/>
      <c r="D4" s="6"/>
      <c r="E4" s="4"/>
      <c r="F4" s="4"/>
      <c r="G4" s="4"/>
      <c r="H4" s="4"/>
      <c r="I4" s="4"/>
      <c r="J4" s="4"/>
    </row>
    <row r="5" spans="1:10" s="8" customFormat="1" ht="45" x14ac:dyDescent="0.15">
      <c r="A5" s="170" t="s">
        <v>3</v>
      </c>
      <c r="B5" s="33" t="s">
        <v>4</v>
      </c>
      <c r="C5" s="34" t="s">
        <v>5</v>
      </c>
      <c r="D5" s="34" t="s">
        <v>124</v>
      </c>
      <c r="E5" s="35" t="s">
        <v>6</v>
      </c>
      <c r="F5" s="35" t="s">
        <v>111</v>
      </c>
      <c r="G5" s="35" t="s">
        <v>112</v>
      </c>
      <c r="H5" s="35" t="s">
        <v>242</v>
      </c>
      <c r="I5" s="35" t="s">
        <v>115</v>
      </c>
      <c r="J5" s="76" t="s">
        <v>609</v>
      </c>
    </row>
    <row r="6" spans="1:10" s="8" customFormat="1" ht="11.25" x14ac:dyDescent="0.15">
      <c r="A6" s="171">
        <v>1</v>
      </c>
      <c r="B6" s="36">
        <v>2</v>
      </c>
      <c r="C6" s="37">
        <v>3</v>
      </c>
      <c r="D6" s="37">
        <v>4</v>
      </c>
      <c r="E6" s="37">
        <v>5</v>
      </c>
      <c r="F6" s="37">
        <v>6</v>
      </c>
      <c r="G6" s="38" t="s">
        <v>113</v>
      </c>
      <c r="H6" s="37" t="s">
        <v>114</v>
      </c>
      <c r="I6" s="38" t="s">
        <v>116</v>
      </c>
      <c r="J6" s="78">
        <v>10</v>
      </c>
    </row>
    <row r="7" spans="1:10" s="13" customFormat="1" ht="15" customHeight="1" x14ac:dyDescent="0.2">
      <c r="A7" s="185" t="s">
        <v>691</v>
      </c>
      <c r="B7" s="186"/>
      <c r="C7" s="186"/>
      <c r="D7" s="186"/>
      <c r="E7" s="186"/>
      <c r="F7" s="186"/>
      <c r="G7" s="186"/>
      <c r="H7" s="186"/>
      <c r="I7" s="186"/>
      <c r="J7" s="186"/>
    </row>
    <row r="8" spans="1:10" s="13" customFormat="1" ht="30" customHeight="1" x14ac:dyDescent="0.2">
      <c r="A8" s="168">
        <v>1</v>
      </c>
      <c r="B8" s="108" t="s">
        <v>311</v>
      </c>
      <c r="C8" s="97">
        <v>100</v>
      </c>
      <c r="D8" s="97" t="s">
        <v>0</v>
      </c>
      <c r="E8" s="98"/>
      <c r="F8" s="99"/>
      <c r="G8" s="100">
        <f t="shared" ref="G8:G35" si="0">C8*ROUND(F8, 4)</f>
        <v>0</v>
      </c>
      <c r="H8" s="100">
        <f t="shared" ref="H8:H35" si="1">G8*0.095</f>
        <v>0</v>
      </c>
      <c r="I8" s="100">
        <f t="shared" ref="I8:I10" si="2">G8+H8</f>
        <v>0</v>
      </c>
      <c r="J8" s="146"/>
    </row>
    <row r="9" spans="1:10" s="13" customFormat="1" ht="30" customHeight="1" x14ac:dyDescent="0.2">
      <c r="A9" s="168">
        <v>2</v>
      </c>
      <c r="B9" s="108" t="s">
        <v>312</v>
      </c>
      <c r="C9" s="97">
        <v>33000</v>
      </c>
      <c r="D9" s="97" t="s">
        <v>0</v>
      </c>
      <c r="E9" s="98"/>
      <c r="F9" s="99"/>
      <c r="G9" s="100">
        <f t="shared" si="0"/>
        <v>0</v>
      </c>
      <c r="H9" s="100">
        <f t="shared" si="1"/>
        <v>0</v>
      </c>
      <c r="I9" s="100">
        <f t="shared" si="2"/>
        <v>0</v>
      </c>
      <c r="J9" s="146"/>
    </row>
    <row r="10" spans="1:10" s="13" customFormat="1" ht="40.15" customHeight="1" x14ac:dyDescent="0.2">
      <c r="A10" s="168">
        <v>3</v>
      </c>
      <c r="B10" s="108" t="s">
        <v>313</v>
      </c>
      <c r="C10" s="97">
        <v>1500</v>
      </c>
      <c r="D10" s="97" t="s">
        <v>0</v>
      </c>
      <c r="E10" s="98"/>
      <c r="F10" s="99"/>
      <c r="G10" s="100">
        <f t="shared" si="0"/>
        <v>0</v>
      </c>
      <c r="H10" s="100">
        <f t="shared" si="1"/>
        <v>0</v>
      </c>
      <c r="I10" s="100">
        <f t="shared" si="2"/>
        <v>0</v>
      </c>
      <c r="J10" s="146"/>
    </row>
    <row r="11" spans="1:10" s="13" customFormat="1" ht="40.15" customHeight="1" x14ac:dyDescent="0.2">
      <c r="A11" s="168">
        <v>4</v>
      </c>
      <c r="B11" s="108" t="s">
        <v>245</v>
      </c>
      <c r="C11" s="97">
        <v>250</v>
      </c>
      <c r="D11" s="97" t="s">
        <v>1</v>
      </c>
      <c r="E11" s="98"/>
      <c r="F11" s="99"/>
      <c r="G11" s="100">
        <f t="shared" si="0"/>
        <v>0</v>
      </c>
      <c r="H11" s="100">
        <f t="shared" si="1"/>
        <v>0</v>
      </c>
      <c r="I11" s="100">
        <f t="shared" ref="I11:I16" si="3">G11+H11</f>
        <v>0</v>
      </c>
      <c r="J11" s="146"/>
    </row>
    <row r="12" spans="1:10" s="13" customFormat="1" ht="30" customHeight="1" x14ac:dyDescent="0.2">
      <c r="A12" s="168">
        <v>5</v>
      </c>
      <c r="B12" s="108" t="s">
        <v>317</v>
      </c>
      <c r="C12" s="97">
        <v>50</v>
      </c>
      <c r="D12" s="97" t="s">
        <v>1</v>
      </c>
      <c r="E12" s="98"/>
      <c r="F12" s="99"/>
      <c r="G12" s="100">
        <f t="shared" si="0"/>
        <v>0</v>
      </c>
      <c r="H12" s="100">
        <f t="shared" si="1"/>
        <v>0</v>
      </c>
      <c r="I12" s="100">
        <f>G12+H12</f>
        <v>0</v>
      </c>
      <c r="J12" s="146"/>
    </row>
    <row r="13" spans="1:10" s="13" customFormat="1" ht="30" customHeight="1" x14ac:dyDescent="0.2">
      <c r="A13" s="168">
        <v>6</v>
      </c>
      <c r="B13" s="108" t="s">
        <v>222</v>
      </c>
      <c r="C13" s="97">
        <v>290</v>
      </c>
      <c r="D13" s="97" t="s">
        <v>0</v>
      </c>
      <c r="E13" s="98"/>
      <c r="F13" s="99"/>
      <c r="G13" s="100">
        <f t="shared" si="0"/>
        <v>0</v>
      </c>
      <c r="H13" s="100">
        <f t="shared" si="1"/>
        <v>0</v>
      </c>
      <c r="I13" s="100">
        <f t="shared" si="3"/>
        <v>0</v>
      </c>
      <c r="J13" s="146"/>
    </row>
    <row r="14" spans="1:10" s="13" customFormat="1" ht="40.15" customHeight="1" x14ac:dyDescent="0.2">
      <c r="A14" s="168">
        <v>7</v>
      </c>
      <c r="B14" s="108" t="s">
        <v>246</v>
      </c>
      <c r="C14" s="97">
        <v>100</v>
      </c>
      <c r="D14" s="97" t="s">
        <v>0</v>
      </c>
      <c r="E14" s="98"/>
      <c r="F14" s="99"/>
      <c r="G14" s="100">
        <f t="shared" si="0"/>
        <v>0</v>
      </c>
      <c r="H14" s="100">
        <f t="shared" si="1"/>
        <v>0</v>
      </c>
      <c r="I14" s="100">
        <f t="shared" si="3"/>
        <v>0</v>
      </c>
      <c r="J14" s="146"/>
    </row>
    <row r="15" spans="1:10" s="13" customFormat="1" ht="30" customHeight="1" x14ac:dyDescent="0.2">
      <c r="A15" s="168">
        <v>8</v>
      </c>
      <c r="B15" s="108" t="s">
        <v>66</v>
      </c>
      <c r="C15" s="97">
        <v>200</v>
      </c>
      <c r="D15" s="97" t="s">
        <v>0</v>
      </c>
      <c r="E15" s="98"/>
      <c r="F15" s="99"/>
      <c r="G15" s="100">
        <f t="shared" si="0"/>
        <v>0</v>
      </c>
      <c r="H15" s="100">
        <f t="shared" si="1"/>
        <v>0</v>
      </c>
      <c r="I15" s="100">
        <f t="shared" si="3"/>
        <v>0</v>
      </c>
      <c r="J15" s="146"/>
    </row>
    <row r="16" spans="1:10" s="13" customFormat="1" ht="40.15" customHeight="1" x14ac:dyDescent="0.2">
      <c r="A16" s="168">
        <v>9</v>
      </c>
      <c r="B16" s="108" t="s">
        <v>318</v>
      </c>
      <c r="C16" s="97">
        <v>10</v>
      </c>
      <c r="D16" s="97" t="s">
        <v>0</v>
      </c>
      <c r="E16" s="98"/>
      <c r="F16" s="99"/>
      <c r="G16" s="100">
        <f t="shared" si="0"/>
        <v>0</v>
      </c>
      <c r="H16" s="100">
        <f t="shared" si="1"/>
        <v>0</v>
      </c>
      <c r="I16" s="100">
        <f t="shared" si="3"/>
        <v>0</v>
      </c>
      <c r="J16" s="146"/>
    </row>
    <row r="17" spans="1:10" s="13" customFormat="1" ht="40.15" customHeight="1" x14ac:dyDescent="0.2">
      <c r="A17" s="168">
        <v>10</v>
      </c>
      <c r="B17" s="108" t="s">
        <v>73</v>
      </c>
      <c r="C17" s="97">
        <v>180</v>
      </c>
      <c r="D17" s="97" t="s">
        <v>1</v>
      </c>
      <c r="E17" s="98"/>
      <c r="F17" s="99"/>
      <c r="G17" s="100">
        <f t="shared" si="0"/>
        <v>0</v>
      </c>
      <c r="H17" s="100">
        <f t="shared" si="1"/>
        <v>0</v>
      </c>
      <c r="I17" s="100">
        <f t="shared" ref="I17:I26" si="4">G17+H17</f>
        <v>0</v>
      </c>
      <c r="J17" s="146"/>
    </row>
    <row r="18" spans="1:10" s="13" customFormat="1" ht="30" customHeight="1" x14ac:dyDescent="0.2">
      <c r="A18" s="168">
        <v>11</v>
      </c>
      <c r="B18" s="108" t="s">
        <v>321</v>
      </c>
      <c r="C18" s="97">
        <v>340</v>
      </c>
      <c r="D18" s="97" t="s">
        <v>1</v>
      </c>
      <c r="E18" s="98"/>
      <c r="F18" s="99"/>
      <c r="G18" s="100">
        <f t="shared" si="0"/>
        <v>0</v>
      </c>
      <c r="H18" s="100">
        <f t="shared" si="1"/>
        <v>0</v>
      </c>
      <c r="I18" s="100">
        <f t="shared" si="4"/>
        <v>0</v>
      </c>
      <c r="J18" s="146"/>
    </row>
    <row r="19" spans="1:10" s="13" customFormat="1" ht="30" customHeight="1" x14ac:dyDescent="0.2">
      <c r="A19" s="168">
        <v>12</v>
      </c>
      <c r="B19" s="108" t="s">
        <v>322</v>
      </c>
      <c r="C19" s="97">
        <v>250</v>
      </c>
      <c r="D19" s="97" t="s">
        <v>1</v>
      </c>
      <c r="E19" s="98"/>
      <c r="F19" s="99"/>
      <c r="G19" s="100">
        <f t="shared" si="0"/>
        <v>0</v>
      </c>
      <c r="H19" s="100">
        <f t="shared" si="1"/>
        <v>0</v>
      </c>
      <c r="I19" s="100">
        <f t="shared" si="4"/>
        <v>0</v>
      </c>
      <c r="J19" s="146"/>
    </row>
    <row r="20" spans="1:10" s="13" customFormat="1" ht="30" customHeight="1" x14ac:dyDescent="0.2">
      <c r="A20" s="168">
        <v>13</v>
      </c>
      <c r="B20" s="108" t="s">
        <v>323</v>
      </c>
      <c r="C20" s="97">
        <v>100</v>
      </c>
      <c r="D20" s="97" t="s">
        <v>1</v>
      </c>
      <c r="E20" s="98"/>
      <c r="F20" s="99"/>
      <c r="G20" s="100">
        <f t="shared" si="0"/>
        <v>0</v>
      </c>
      <c r="H20" s="100">
        <f t="shared" si="1"/>
        <v>0</v>
      </c>
      <c r="I20" s="100">
        <f t="shared" si="4"/>
        <v>0</v>
      </c>
      <c r="J20" s="146"/>
    </row>
    <row r="21" spans="1:10" s="13" customFormat="1" ht="50.1" customHeight="1" x14ac:dyDescent="0.2">
      <c r="A21" s="168">
        <v>14</v>
      </c>
      <c r="B21" s="108" t="s">
        <v>362</v>
      </c>
      <c r="C21" s="97">
        <v>10</v>
      </c>
      <c r="D21" s="97" t="s">
        <v>1</v>
      </c>
      <c r="E21" s="98"/>
      <c r="F21" s="99"/>
      <c r="G21" s="100">
        <f t="shared" si="0"/>
        <v>0</v>
      </c>
      <c r="H21" s="100">
        <f t="shared" si="1"/>
        <v>0</v>
      </c>
      <c r="I21" s="100">
        <f t="shared" si="4"/>
        <v>0</v>
      </c>
      <c r="J21" s="146"/>
    </row>
    <row r="22" spans="1:10" s="13" customFormat="1" ht="30" customHeight="1" x14ac:dyDescent="0.2">
      <c r="A22" s="168">
        <v>15</v>
      </c>
      <c r="B22" s="85" t="s">
        <v>223</v>
      </c>
      <c r="C22" s="97">
        <v>800</v>
      </c>
      <c r="D22" s="97" t="s">
        <v>1</v>
      </c>
      <c r="E22" s="98"/>
      <c r="F22" s="99"/>
      <c r="G22" s="100">
        <f t="shared" si="0"/>
        <v>0</v>
      </c>
      <c r="H22" s="100">
        <f t="shared" si="1"/>
        <v>0</v>
      </c>
      <c r="I22" s="100">
        <f t="shared" si="4"/>
        <v>0</v>
      </c>
      <c r="J22" s="146"/>
    </row>
    <row r="23" spans="1:10" s="13" customFormat="1" ht="40.15" customHeight="1" x14ac:dyDescent="0.2">
      <c r="A23" s="168">
        <v>16</v>
      </c>
      <c r="B23" s="108" t="s">
        <v>319</v>
      </c>
      <c r="C23" s="97">
        <v>40</v>
      </c>
      <c r="D23" s="97" t="s">
        <v>1</v>
      </c>
      <c r="E23" s="98"/>
      <c r="F23" s="99"/>
      <c r="G23" s="100">
        <f t="shared" si="0"/>
        <v>0</v>
      </c>
      <c r="H23" s="100">
        <f t="shared" si="1"/>
        <v>0</v>
      </c>
      <c r="I23" s="100">
        <f t="shared" si="4"/>
        <v>0</v>
      </c>
      <c r="J23" s="146"/>
    </row>
    <row r="24" spans="1:10" s="13" customFormat="1" ht="40.15" customHeight="1" x14ac:dyDescent="0.2">
      <c r="A24" s="168">
        <v>17</v>
      </c>
      <c r="B24" s="108" t="s">
        <v>320</v>
      </c>
      <c r="C24" s="97">
        <v>20</v>
      </c>
      <c r="D24" s="97" t="s">
        <v>1</v>
      </c>
      <c r="E24" s="98"/>
      <c r="F24" s="99"/>
      <c r="G24" s="100">
        <f t="shared" si="0"/>
        <v>0</v>
      </c>
      <c r="H24" s="100">
        <f t="shared" si="1"/>
        <v>0</v>
      </c>
      <c r="I24" s="100">
        <f t="shared" si="4"/>
        <v>0</v>
      </c>
      <c r="J24" s="146"/>
    </row>
    <row r="25" spans="1:10" s="13" customFormat="1" ht="30" customHeight="1" x14ac:dyDescent="0.2">
      <c r="A25" s="168">
        <v>18</v>
      </c>
      <c r="B25" s="108" t="s">
        <v>324</v>
      </c>
      <c r="C25" s="97">
        <v>20</v>
      </c>
      <c r="D25" s="97" t="s">
        <v>1</v>
      </c>
      <c r="E25" s="98"/>
      <c r="F25" s="99"/>
      <c r="G25" s="100">
        <f t="shared" si="0"/>
        <v>0</v>
      </c>
      <c r="H25" s="100">
        <f t="shared" si="1"/>
        <v>0</v>
      </c>
      <c r="I25" s="100">
        <f t="shared" si="4"/>
        <v>0</v>
      </c>
      <c r="J25" s="146"/>
    </row>
    <row r="26" spans="1:10" s="13" customFormat="1" ht="27" x14ac:dyDescent="0.2">
      <c r="A26" s="168">
        <v>19</v>
      </c>
      <c r="B26" s="108" t="s">
        <v>620</v>
      </c>
      <c r="C26" s="97">
        <v>240</v>
      </c>
      <c r="D26" s="97" t="s">
        <v>9</v>
      </c>
      <c r="E26" s="98"/>
      <c r="F26" s="99"/>
      <c r="G26" s="100">
        <f t="shared" si="0"/>
        <v>0</v>
      </c>
      <c r="H26" s="100">
        <f t="shared" si="1"/>
        <v>0</v>
      </c>
      <c r="I26" s="100">
        <f t="shared" si="4"/>
        <v>0</v>
      </c>
      <c r="J26" s="146"/>
    </row>
    <row r="27" spans="1:10" s="13" customFormat="1" ht="20.100000000000001" customHeight="1" x14ac:dyDescent="0.2">
      <c r="A27" s="168">
        <v>20</v>
      </c>
      <c r="B27" s="108" t="s">
        <v>325</v>
      </c>
      <c r="C27" s="97">
        <v>200</v>
      </c>
      <c r="D27" s="97" t="s">
        <v>1</v>
      </c>
      <c r="E27" s="98"/>
      <c r="F27" s="99"/>
      <c r="G27" s="100">
        <f t="shared" si="0"/>
        <v>0</v>
      </c>
      <c r="H27" s="100">
        <f t="shared" si="1"/>
        <v>0</v>
      </c>
      <c r="I27" s="100">
        <f t="shared" ref="I27:I35" si="5">G27+H27</f>
        <v>0</v>
      </c>
      <c r="J27" s="146"/>
    </row>
    <row r="28" spans="1:10" s="13" customFormat="1" ht="30" customHeight="1" x14ac:dyDescent="0.2">
      <c r="A28" s="168">
        <v>21</v>
      </c>
      <c r="B28" s="108" t="s">
        <v>326</v>
      </c>
      <c r="C28" s="97">
        <v>280</v>
      </c>
      <c r="D28" s="97" t="s">
        <v>1</v>
      </c>
      <c r="E28" s="98"/>
      <c r="F28" s="99"/>
      <c r="G28" s="100">
        <f t="shared" si="0"/>
        <v>0</v>
      </c>
      <c r="H28" s="100">
        <f t="shared" si="1"/>
        <v>0</v>
      </c>
      <c r="I28" s="100">
        <f t="shared" si="5"/>
        <v>0</v>
      </c>
      <c r="J28" s="146"/>
    </row>
    <row r="29" spans="1:10" s="13" customFormat="1" ht="30" customHeight="1" x14ac:dyDescent="0.2">
      <c r="A29" s="168">
        <v>22</v>
      </c>
      <c r="B29" s="108" t="s">
        <v>238</v>
      </c>
      <c r="C29" s="97">
        <v>100</v>
      </c>
      <c r="D29" s="97" t="s">
        <v>1</v>
      </c>
      <c r="E29" s="98"/>
      <c r="F29" s="99"/>
      <c r="G29" s="100">
        <f t="shared" si="0"/>
        <v>0</v>
      </c>
      <c r="H29" s="100">
        <f t="shared" si="1"/>
        <v>0</v>
      </c>
      <c r="I29" s="100">
        <f t="shared" si="5"/>
        <v>0</v>
      </c>
      <c r="J29" s="146"/>
    </row>
    <row r="30" spans="1:10" s="13" customFormat="1" ht="30" customHeight="1" x14ac:dyDescent="0.2">
      <c r="A30" s="168">
        <v>23</v>
      </c>
      <c r="B30" s="108" t="s">
        <v>306</v>
      </c>
      <c r="C30" s="97">
        <v>100</v>
      </c>
      <c r="D30" s="97" t="s">
        <v>1</v>
      </c>
      <c r="E30" s="98"/>
      <c r="F30" s="99"/>
      <c r="G30" s="100">
        <f t="shared" si="0"/>
        <v>0</v>
      </c>
      <c r="H30" s="100">
        <f t="shared" si="1"/>
        <v>0</v>
      </c>
      <c r="I30" s="100">
        <f t="shared" si="5"/>
        <v>0</v>
      </c>
      <c r="J30" s="146"/>
    </row>
    <row r="31" spans="1:10" s="94" customFormat="1" ht="30" customHeight="1" x14ac:dyDescent="0.2">
      <c r="A31" s="168">
        <v>24</v>
      </c>
      <c r="B31" s="154" t="s">
        <v>765</v>
      </c>
      <c r="C31" s="32">
        <v>100</v>
      </c>
      <c r="D31" s="97" t="s">
        <v>0</v>
      </c>
      <c r="E31" s="98"/>
      <c r="F31" s="99"/>
      <c r="G31" s="100">
        <f t="shared" si="0"/>
        <v>0</v>
      </c>
      <c r="H31" s="100">
        <f t="shared" si="1"/>
        <v>0</v>
      </c>
      <c r="I31" s="100">
        <f t="shared" si="5"/>
        <v>0</v>
      </c>
      <c r="J31" s="146"/>
    </row>
    <row r="32" spans="1:10" s="94" customFormat="1" ht="30" customHeight="1" x14ac:dyDescent="0.2">
      <c r="A32" s="168">
        <v>25</v>
      </c>
      <c r="B32" s="154" t="s">
        <v>766</v>
      </c>
      <c r="C32" s="32">
        <v>100</v>
      </c>
      <c r="D32" s="97" t="s">
        <v>0</v>
      </c>
      <c r="E32" s="98"/>
      <c r="F32" s="99"/>
      <c r="G32" s="100">
        <f t="shared" si="0"/>
        <v>0</v>
      </c>
      <c r="H32" s="100">
        <f t="shared" si="1"/>
        <v>0</v>
      </c>
      <c r="I32" s="100">
        <f t="shared" si="5"/>
        <v>0</v>
      </c>
      <c r="J32" s="146"/>
    </row>
    <row r="33" spans="1:10" s="94" customFormat="1" ht="30" customHeight="1" x14ac:dyDescent="0.2">
      <c r="A33" s="168">
        <v>26</v>
      </c>
      <c r="B33" s="154" t="s">
        <v>773</v>
      </c>
      <c r="C33" s="32">
        <v>100</v>
      </c>
      <c r="D33" s="97" t="s">
        <v>0</v>
      </c>
      <c r="E33" s="98"/>
      <c r="F33" s="99"/>
      <c r="G33" s="100">
        <f t="shared" si="0"/>
        <v>0</v>
      </c>
      <c r="H33" s="100">
        <f t="shared" si="1"/>
        <v>0</v>
      </c>
      <c r="I33" s="100">
        <f t="shared" si="5"/>
        <v>0</v>
      </c>
      <c r="J33" s="146"/>
    </row>
    <row r="34" spans="1:10" s="94" customFormat="1" ht="30" customHeight="1" x14ac:dyDescent="0.2">
      <c r="A34" s="168">
        <v>27</v>
      </c>
      <c r="B34" s="154" t="s">
        <v>774</v>
      </c>
      <c r="C34" s="32">
        <v>100</v>
      </c>
      <c r="D34" s="97" t="s">
        <v>0</v>
      </c>
      <c r="E34" s="98"/>
      <c r="F34" s="99"/>
      <c r="G34" s="100">
        <f t="shared" si="0"/>
        <v>0</v>
      </c>
      <c r="H34" s="100">
        <f t="shared" si="1"/>
        <v>0</v>
      </c>
      <c r="I34" s="100">
        <f t="shared" si="5"/>
        <v>0</v>
      </c>
      <c r="J34" s="146"/>
    </row>
    <row r="35" spans="1:10" s="94" customFormat="1" ht="30" customHeight="1" x14ac:dyDescent="0.2">
      <c r="A35" s="168">
        <v>28</v>
      </c>
      <c r="B35" s="154" t="s">
        <v>767</v>
      </c>
      <c r="C35" s="32">
        <v>100</v>
      </c>
      <c r="D35" s="97" t="s">
        <v>0</v>
      </c>
      <c r="E35" s="98"/>
      <c r="F35" s="99"/>
      <c r="G35" s="100">
        <f t="shared" si="0"/>
        <v>0</v>
      </c>
      <c r="H35" s="100">
        <f t="shared" si="1"/>
        <v>0</v>
      </c>
      <c r="I35" s="100">
        <f t="shared" si="5"/>
        <v>0</v>
      </c>
      <c r="J35" s="146"/>
    </row>
    <row r="36" spans="1:10" s="13" customFormat="1" ht="20.100000000000001" customHeight="1" x14ac:dyDescent="0.2">
      <c r="A36" s="168"/>
      <c r="B36" s="115" t="s">
        <v>779</v>
      </c>
      <c r="C36" s="102" t="s">
        <v>7</v>
      </c>
      <c r="D36" s="102" t="s">
        <v>7</v>
      </c>
      <c r="E36" s="30" t="s">
        <v>7</v>
      </c>
      <c r="F36" s="31" t="s">
        <v>7</v>
      </c>
      <c r="G36" s="104">
        <f>SUM(G8:G35)</f>
        <v>0</v>
      </c>
      <c r="H36" s="100">
        <f>SUM(H8:H35)</f>
        <v>0</v>
      </c>
      <c r="I36" s="104">
        <f>SUM(I8:I35)</f>
        <v>0</v>
      </c>
      <c r="J36" s="105">
        <f>SUM(J8:J35)</f>
        <v>0</v>
      </c>
    </row>
    <row r="37" spans="1:10" s="94" customFormat="1" ht="15" customHeight="1" x14ac:dyDescent="0.2">
      <c r="A37" s="185" t="s">
        <v>801</v>
      </c>
      <c r="B37" s="186"/>
      <c r="C37" s="186"/>
      <c r="D37" s="186"/>
      <c r="E37" s="186"/>
      <c r="F37" s="186"/>
      <c r="G37" s="186"/>
      <c r="H37" s="186"/>
      <c r="I37" s="186"/>
      <c r="J37" s="186"/>
    </row>
    <row r="38" spans="1:10" s="94" customFormat="1" ht="30" customHeight="1" x14ac:dyDescent="0.2">
      <c r="A38" s="95">
        <v>1</v>
      </c>
      <c r="B38" s="108" t="s">
        <v>802</v>
      </c>
      <c r="C38" s="97">
        <v>150</v>
      </c>
      <c r="D38" s="97" t="s">
        <v>1</v>
      </c>
      <c r="E38" s="98"/>
      <c r="F38" s="99"/>
      <c r="G38" s="100">
        <f t="shared" ref="G38:G40" si="6">C38*F38</f>
        <v>0</v>
      </c>
      <c r="H38" s="100">
        <f t="shared" ref="H38:H40" si="7">G38*0.095</f>
        <v>0</v>
      </c>
      <c r="I38" s="100">
        <f t="shared" ref="I38:I40" si="8">G38+H38</f>
        <v>0</v>
      </c>
      <c r="J38" s="125"/>
    </row>
    <row r="39" spans="1:10" s="94" customFormat="1" ht="40.15" customHeight="1" x14ac:dyDescent="0.2">
      <c r="A39" s="95">
        <v>2</v>
      </c>
      <c r="B39" s="108" t="s">
        <v>803</v>
      </c>
      <c r="C39" s="97">
        <v>100</v>
      </c>
      <c r="D39" s="97" t="s">
        <v>1</v>
      </c>
      <c r="E39" s="98"/>
      <c r="F39" s="99"/>
      <c r="G39" s="100">
        <f t="shared" si="6"/>
        <v>0</v>
      </c>
      <c r="H39" s="100">
        <f t="shared" si="7"/>
        <v>0</v>
      </c>
      <c r="I39" s="100">
        <f t="shared" si="8"/>
        <v>0</v>
      </c>
      <c r="J39" s="125"/>
    </row>
    <row r="40" spans="1:10" s="94" customFormat="1" ht="40.15" customHeight="1" x14ac:dyDescent="0.2">
      <c r="A40" s="95">
        <v>3</v>
      </c>
      <c r="B40" s="108" t="s">
        <v>804</v>
      </c>
      <c r="C40" s="97">
        <v>100</v>
      </c>
      <c r="D40" s="97" t="s">
        <v>1</v>
      </c>
      <c r="E40" s="98"/>
      <c r="F40" s="99"/>
      <c r="G40" s="100">
        <f t="shared" si="6"/>
        <v>0</v>
      </c>
      <c r="H40" s="100">
        <f t="shared" si="7"/>
        <v>0</v>
      </c>
      <c r="I40" s="100">
        <f t="shared" si="8"/>
        <v>0</v>
      </c>
      <c r="J40" s="125"/>
    </row>
    <row r="41" spans="1:10" s="94" customFormat="1" ht="20.100000000000001" customHeight="1" x14ac:dyDescent="0.2">
      <c r="A41" s="96"/>
      <c r="B41" s="115" t="s">
        <v>780</v>
      </c>
      <c r="C41" s="102" t="s">
        <v>7</v>
      </c>
      <c r="D41" s="102" t="s">
        <v>7</v>
      </c>
      <c r="E41" s="102" t="s">
        <v>7</v>
      </c>
      <c r="F41" s="103" t="s">
        <v>7</v>
      </c>
      <c r="G41" s="104">
        <f>SUM(G38:G40)</f>
        <v>0</v>
      </c>
      <c r="H41" s="104">
        <f>SUM(H38:H40)</f>
        <v>0</v>
      </c>
      <c r="I41" s="104">
        <f>SUM(I38:I40)</f>
        <v>0</v>
      </c>
      <c r="J41" s="105">
        <f>SUM(J38:J40)</f>
        <v>0</v>
      </c>
    </row>
    <row r="42" spans="1:10" s="13" customFormat="1" ht="15" customHeight="1" x14ac:dyDescent="0.2">
      <c r="A42" s="185" t="s">
        <v>805</v>
      </c>
      <c r="B42" s="186"/>
      <c r="C42" s="186"/>
      <c r="D42" s="186"/>
      <c r="E42" s="186"/>
      <c r="F42" s="186"/>
      <c r="G42" s="186"/>
      <c r="H42" s="186"/>
      <c r="I42" s="186"/>
      <c r="J42" s="186"/>
    </row>
    <row r="43" spans="1:10" s="13" customFormat="1" ht="46.5" customHeight="1" x14ac:dyDescent="0.2">
      <c r="A43" s="95">
        <v>1</v>
      </c>
      <c r="B43" s="48" t="s">
        <v>806</v>
      </c>
      <c r="C43" s="97">
        <v>7500</v>
      </c>
      <c r="D43" s="97" t="s">
        <v>0</v>
      </c>
      <c r="E43" s="98"/>
      <c r="F43" s="99"/>
      <c r="G43" s="100">
        <f t="shared" ref="G43:G46" si="9">C43*F43</f>
        <v>0</v>
      </c>
      <c r="H43" s="100">
        <f>G43*0.095</f>
        <v>0</v>
      </c>
      <c r="I43" s="100">
        <f t="shared" ref="I43:I46" si="10">G43+H43</f>
        <v>0</v>
      </c>
      <c r="J43" s="125"/>
    </row>
    <row r="44" spans="1:10" s="13" customFormat="1" ht="30" customHeight="1" x14ac:dyDescent="0.2">
      <c r="A44" s="95">
        <v>2</v>
      </c>
      <c r="B44" s="48" t="s">
        <v>363</v>
      </c>
      <c r="C44" s="97">
        <v>1300</v>
      </c>
      <c r="D44" s="97" t="s">
        <v>0</v>
      </c>
      <c r="E44" s="98"/>
      <c r="F44" s="99"/>
      <c r="G44" s="100">
        <f t="shared" si="9"/>
        <v>0</v>
      </c>
      <c r="H44" s="100">
        <f t="shared" ref="H44:H46" si="11">G44*0.095</f>
        <v>0</v>
      </c>
      <c r="I44" s="100">
        <f t="shared" si="10"/>
        <v>0</v>
      </c>
      <c r="J44" s="125"/>
    </row>
    <row r="45" spans="1:10" s="13" customFormat="1" ht="30" customHeight="1" x14ac:dyDescent="0.2">
      <c r="A45" s="95">
        <v>3</v>
      </c>
      <c r="B45" s="48" t="s">
        <v>364</v>
      </c>
      <c r="C45" s="97">
        <v>200</v>
      </c>
      <c r="D45" s="97" t="s">
        <v>0</v>
      </c>
      <c r="E45" s="98"/>
      <c r="F45" s="99"/>
      <c r="G45" s="100">
        <f t="shared" si="9"/>
        <v>0</v>
      </c>
      <c r="H45" s="100">
        <f t="shared" si="11"/>
        <v>0</v>
      </c>
      <c r="I45" s="100">
        <f t="shared" si="10"/>
        <v>0</v>
      </c>
      <c r="J45" s="125"/>
    </row>
    <row r="46" spans="1:10" s="13" customFormat="1" ht="30" customHeight="1" x14ac:dyDescent="0.2">
      <c r="A46" s="95">
        <v>4</v>
      </c>
      <c r="B46" s="48" t="s">
        <v>327</v>
      </c>
      <c r="C46" s="97">
        <v>100</v>
      </c>
      <c r="D46" s="97" t="s">
        <v>0</v>
      </c>
      <c r="E46" s="98"/>
      <c r="F46" s="99"/>
      <c r="G46" s="100">
        <f t="shared" si="9"/>
        <v>0</v>
      </c>
      <c r="H46" s="100">
        <f t="shared" si="11"/>
        <v>0</v>
      </c>
      <c r="I46" s="100">
        <f t="shared" si="10"/>
        <v>0</v>
      </c>
      <c r="J46" s="125"/>
    </row>
    <row r="47" spans="1:10" s="13" customFormat="1" ht="30" customHeight="1" x14ac:dyDescent="0.2">
      <c r="A47" s="96"/>
      <c r="B47" s="115" t="s">
        <v>789</v>
      </c>
      <c r="C47" s="102" t="s">
        <v>7</v>
      </c>
      <c r="D47" s="102" t="s">
        <v>7</v>
      </c>
      <c r="E47" s="102" t="s">
        <v>7</v>
      </c>
      <c r="F47" s="103" t="s">
        <v>7</v>
      </c>
      <c r="G47" s="104">
        <f>SUM(G43:G46)</f>
        <v>0</v>
      </c>
      <c r="H47" s="104">
        <f>SUM(H43:H46)</f>
        <v>0</v>
      </c>
      <c r="I47" s="104">
        <f>SUM(I43:I46)</f>
        <v>0</v>
      </c>
      <c r="J47" s="105">
        <f>SUM(J43:J46)</f>
        <v>0</v>
      </c>
    </row>
    <row r="48" spans="1:10" s="13" customFormat="1" ht="30" customHeight="1" x14ac:dyDescent="0.2">
      <c r="A48" s="185" t="s">
        <v>807</v>
      </c>
      <c r="B48" s="186"/>
      <c r="C48" s="186"/>
      <c r="D48" s="186"/>
      <c r="E48" s="186"/>
      <c r="F48" s="186"/>
      <c r="G48" s="186"/>
      <c r="H48" s="186"/>
      <c r="I48" s="186"/>
      <c r="J48" s="186"/>
    </row>
    <row r="49" spans="1:10" s="13" customFormat="1" ht="35.25" customHeight="1" x14ac:dyDescent="0.2">
      <c r="A49" s="168">
        <v>1</v>
      </c>
      <c r="B49" s="48" t="s">
        <v>566</v>
      </c>
      <c r="C49" s="97">
        <v>3000</v>
      </c>
      <c r="D49" s="97" t="s">
        <v>0</v>
      </c>
      <c r="E49" s="98"/>
      <c r="F49" s="99"/>
      <c r="G49" s="100">
        <f t="shared" ref="G49:G75" si="12">C49*ROUND(F49, 4)</f>
        <v>0</v>
      </c>
      <c r="H49" s="100">
        <f t="shared" ref="H49:H75" si="13">G49*0.095</f>
        <v>0</v>
      </c>
      <c r="I49" s="100">
        <f t="shared" ref="I49:I75" si="14">G49+H49</f>
        <v>0</v>
      </c>
      <c r="J49" s="105" t="s">
        <v>7</v>
      </c>
    </row>
    <row r="50" spans="1:10" s="13" customFormat="1" ht="30" customHeight="1" x14ac:dyDescent="0.2">
      <c r="A50" s="168">
        <v>2</v>
      </c>
      <c r="B50" s="48" t="s">
        <v>567</v>
      </c>
      <c r="C50" s="97">
        <v>1000</v>
      </c>
      <c r="D50" s="97" t="s">
        <v>0</v>
      </c>
      <c r="E50" s="98"/>
      <c r="F50" s="99"/>
      <c r="G50" s="100">
        <f t="shared" si="12"/>
        <v>0</v>
      </c>
      <c r="H50" s="100">
        <f t="shared" si="13"/>
        <v>0</v>
      </c>
      <c r="I50" s="100">
        <f t="shared" si="14"/>
        <v>0</v>
      </c>
      <c r="J50" s="105" t="s">
        <v>7</v>
      </c>
    </row>
    <row r="51" spans="1:10" s="13" customFormat="1" ht="30" customHeight="1" x14ac:dyDescent="0.2">
      <c r="A51" s="168">
        <v>3</v>
      </c>
      <c r="B51" s="48" t="s">
        <v>568</v>
      </c>
      <c r="C51" s="97">
        <v>500</v>
      </c>
      <c r="D51" s="97" t="s">
        <v>0</v>
      </c>
      <c r="E51" s="98"/>
      <c r="F51" s="99"/>
      <c r="G51" s="100">
        <f t="shared" si="12"/>
        <v>0</v>
      </c>
      <c r="H51" s="100">
        <f t="shared" si="13"/>
        <v>0</v>
      </c>
      <c r="I51" s="100">
        <f t="shared" si="14"/>
        <v>0</v>
      </c>
      <c r="J51" s="105" t="s">
        <v>7</v>
      </c>
    </row>
    <row r="52" spans="1:10" s="94" customFormat="1" ht="30" customHeight="1" x14ac:dyDescent="0.2">
      <c r="A52" s="168">
        <v>4</v>
      </c>
      <c r="B52" s="48" t="s">
        <v>365</v>
      </c>
      <c r="C52" s="97">
        <v>12</v>
      </c>
      <c r="D52" s="97" t="s">
        <v>1</v>
      </c>
      <c r="E52" s="98"/>
      <c r="F52" s="99"/>
      <c r="G52" s="100">
        <f t="shared" si="12"/>
        <v>0</v>
      </c>
      <c r="H52" s="100">
        <f t="shared" si="13"/>
        <v>0</v>
      </c>
      <c r="I52" s="100">
        <f t="shared" si="14"/>
        <v>0</v>
      </c>
      <c r="J52" s="105" t="s">
        <v>7</v>
      </c>
    </row>
    <row r="53" spans="1:10" s="94" customFormat="1" ht="30" customHeight="1" x14ac:dyDescent="0.2">
      <c r="A53" s="168">
        <v>5</v>
      </c>
      <c r="B53" s="48" t="s">
        <v>328</v>
      </c>
      <c r="C53" s="97">
        <v>1500</v>
      </c>
      <c r="D53" s="97" t="s">
        <v>1</v>
      </c>
      <c r="E53" s="98"/>
      <c r="F53" s="99"/>
      <c r="G53" s="100">
        <f t="shared" si="12"/>
        <v>0</v>
      </c>
      <c r="H53" s="100">
        <f t="shared" si="13"/>
        <v>0</v>
      </c>
      <c r="I53" s="100">
        <f t="shared" si="14"/>
        <v>0</v>
      </c>
      <c r="J53" s="105" t="s">
        <v>7</v>
      </c>
    </row>
    <row r="54" spans="1:10" s="94" customFormat="1" ht="30" customHeight="1" x14ac:dyDescent="0.2">
      <c r="A54" s="168">
        <v>6</v>
      </c>
      <c r="B54" s="48" t="s">
        <v>760</v>
      </c>
      <c r="C54" s="97">
        <v>1500</v>
      </c>
      <c r="D54" s="97" t="s">
        <v>1</v>
      </c>
      <c r="E54" s="98"/>
      <c r="F54" s="99"/>
      <c r="G54" s="100">
        <f t="shared" si="12"/>
        <v>0</v>
      </c>
      <c r="H54" s="100">
        <f t="shared" si="13"/>
        <v>0</v>
      </c>
      <c r="I54" s="100">
        <f t="shared" si="14"/>
        <v>0</v>
      </c>
      <c r="J54" s="105" t="s">
        <v>7</v>
      </c>
    </row>
    <row r="55" spans="1:10" s="94" customFormat="1" ht="30" customHeight="1" x14ac:dyDescent="0.2">
      <c r="A55" s="168">
        <v>7</v>
      </c>
      <c r="B55" s="48" t="s">
        <v>130</v>
      </c>
      <c r="C55" s="97">
        <v>12</v>
      </c>
      <c r="D55" s="97" t="s">
        <v>1</v>
      </c>
      <c r="E55" s="98"/>
      <c r="F55" s="99"/>
      <c r="G55" s="100">
        <f t="shared" si="12"/>
        <v>0</v>
      </c>
      <c r="H55" s="100">
        <f t="shared" si="13"/>
        <v>0</v>
      </c>
      <c r="I55" s="100">
        <f t="shared" si="14"/>
        <v>0</v>
      </c>
      <c r="J55" s="105" t="s">
        <v>7</v>
      </c>
    </row>
    <row r="56" spans="1:10" s="94" customFormat="1" ht="30" customHeight="1" x14ac:dyDescent="0.2">
      <c r="A56" s="168">
        <v>8</v>
      </c>
      <c r="B56" s="114" t="s">
        <v>129</v>
      </c>
      <c r="C56" s="97">
        <v>20</v>
      </c>
      <c r="D56" s="97" t="s">
        <v>1</v>
      </c>
      <c r="E56" s="98"/>
      <c r="F56" s="99"/>
      <c r="G56" s="100">
        <f t="shared" si="12"/>
        <v>0</v>
      </c>
      <c r="H56" s="100">
        <f t="shared" si="13"/>
        <v>0</v>
      </c>
      <c r="I56" s="100">
        <f t="shared" si="14"/>
        <v>0</v>
      </c>
      <c r="J56" s="105" t="s">
        <v>7</v>
      </c>
    </row>
    <row r="57" spans="1:10" s="94" customFormat="1" ht="30" customHeight="1" x14ac:dyDescent="0.2">
      <c r="A57" s="168">
        <v>9</v>
      </c>
      <c r="B57" s="49" t="s">
        <v>224</v>
      </c>
      <c r="C57" s="32">
        <v>37</v>
      </c>
      <c r="D57" s="97" t="s">
        <v>1</v>
      </c>
      <c r="E57" s="98"/>
      <c r="F57" s="99"/>
      <c r="G57" s="100">
        <f t="shared" si="12"/>
        <v>0</v>
      </c>
      <c r="H57" s="100">
        <f t="shared" si="13"/>
        <v>0</v>
      </c>
      <c r="I57" s="100">
        <f t="shared" si="14"/>
        <v>0</v>
      </c>
      <c r="J57" s="105" t="s">
        <v>7</v>
      </c>
    </row>
    <row r="58" spans="1:10" s="94" customFormat="1" ht="30" customHeight="1" x14ac:dyDescent="0.2">
      <c r="A58" s="168">
        <v>10</v>
      </c>
      <c r="B58" s="154" t="s">
        <v>716</v>
      </c>
      <c r="C58" s="32">
        <v>500</v>
      </c>
      <c r="D58" s="97" t="s">
        <v>1</v>
      </c>
      <c r="E58" s="98"/>
      <c r="F58" s="99"/>
      <c r="G58" s="100">
        <f t="shared" si="12"/>
        <v>0</v>
      </c>
      <c r="H58" s="100">
        <f t="shared" si="13"/>
        <v>0</v>
      </c>
      <c r="I58" s="100">
        <f t="shared" si="14"/>
        <v>0</v>
      </c>
      <c r="J58" s="105" t="s">
        <v>7</v>
      </c>
    </row>
    <row r="59" spans="1:10" s="94" customFormat="1" ht="30" customHeight="1" x14ac:dyDescent="0.2">
      <c r="A59" s="168">
        <v>11</v>
      </c>
      <c r="B59" s="154" t="s">
        <v>718</v>
      </c>
      <c r="C59" s="32">
        <v>100</v>
      </c>
      <c r="D59" s="97" t="s">
        <v>1</v>
      </c>
      <c r="E59" s="98"/>
      <c r="F59" s="99"/>
      <c r="G59" s="100">
        <f t="shared" si="12"/>
        <v>0</v>
      </c>
      <c r="H59" s="100">
        <f t="shared" si="13"/>
        <v>0</v>
      </c>
      <c r="I59" s="100">
        <f t="shared" si="14"/>
        <v>0</v>
      </c>
      <c r="J59" s="105" t="s">
        <v>7</v>
      </c>
    </row>
    <row r="60" spans="1:10" s="94" customFormat="1" ht="30" customHeight="1" x14ac:dyDescent="0.2">
      <c r="A60" s="168">
        <v>12</v>
      </c>
      <c r="B60" s="154" t="s">
        <v>761</v>
      </c>
      <c r="C60" s="32">
        <v>500</v>
      </c>
      <c r="D60" s="97" t="s">
        <v>1</v>
      </c>
      <c r="E60" s="98"/>
      <c r="F60" s="99"/>
      <c r="G60" s="100">
        <f t="shared" si="12"/>
        <v>0</v>
      </c>
      <c r="H60" s="100">
        <f t="shared" si="13"/>
        <v>0</v>
      </c>
      <c r="I60" s="100">
        <f t="shared" si="14"/>
        <v>0</v>
      </c>
      <c r="J60" s="105" t="s">
        <v>7</v>
      </c>
    </row>
    <row r="61" spans="1:10" s="94" customFormat="1" ht="30" customHeight="1" x14ac:dyDescent="0.2">
      <c r="A61" s="168">
        <v>13</v>
      </c>
      <c r="B61" s="154" t="s">
        <v>762</v>
      </c>
      <c r="C61" s="32">
        <v>100</v>
      </c>
      <c r="D61" s="97" t="s">
        <v>1</v>
      </c>
      <c r="E61" s="98"/>
      <c r="F61" s="99"/>
      <c r="G61" s="100">
        <f t="shared" si="12"/>
        <v>0</v>
      </c>
      <c r="H61" s="100">
        <f t="shared" si="13"/>
        <v>0</v>
      </c>
      <c r="I61" s="100">
        <f t="shared" si="14"/>
        <v>0</v>
      </c>
      <c r="J61" s="105" t="s">
        <v>7</v>
      </c>
    </row>
    <row r="62" spans="1:10" s="94" customFormat="1" ht="30" customHeight="1" x14ac:dyDescent="0.2">
      <c r="A62" s="168">
        <v>14</v>
      </c>
      <c r="B62" s="154" t="s">
        <v>717</v>
      </c>
      <c r="C62" s="32">
        <v>500</v>
      </c>
      <c r="D62" s="97" t="s">
        <v>1</v>
      </c>
      <c r="E62" s="98"/>
      <c r="F62" s="99"/>
      <c r="G62" s="100">
        <f t="shared" si="12"/>
        <v>0</v>
      </c>
      <c r="H62" s="100">
        <f t="shared" si="13"/>
        <v>0</v>
      </c>
      <c r="I62" s="100">
        <f t="shared" si="14"/>
        <v>0</v>
      </c>
      <c r="J62" s="105" t="s">
        <v>7</v>
      </c>
    </row>
    <row r="63" spans="1:10" s="94" customFormat="1" ht="30" customHeight="1" x14ac:dyDescent="0.2">
      <c r="A63" s="168">
        <v>15</v>
      </c>
      <c r="B63" s="154" t="s">
        <v>719</v>
      </c>
      <c r="C63" s="32">
        <v>100</v>
      </c>
      <c r="D63" s="97" t="s">
        <v>1</v>
      </c>
      <c r="E63" s="98"/>
      <c r="F63" s="99"/>
      <c r="G63" s="100">
        <f t="shared" si="12"/>
        <v>0</v>
      </c>
      <c r="H63" s="100">
        <f t="shared" si="13"/>
        <v>0</v>
      </c>
      <c r="I63" s="100">
        <f t="shared" si="14"/>
        <v>0</v>
      </c>
      <c r="J63" s="105" t="s">
        <v>7</v>
      </c>
    </row>
    <row r="64" spans="1:10" s="94" customFormat="1" ht="30" customHeight="1" x14ac:dyDescent="0.2">
      <c r="A64" s="168">
        <v>16</v>
      </c>
      <c r="B64" s="154" t="s">
        <v>763</v>
      </c>
      <c r="C64" s="32">
        <v>500</v>
      </c>
      <c r="D64" s="97" t="s">
        <v>1</v>
      </c>
      <c r="E64" s="98"/>
      <c r="F64" s="99"/>
      <c r="G64" s="100">
        <f t="shared" si="12"/>
        <v>0</v>
      </c>
      <c r="H64" s="100">
        <f t="shared" si="13"/>
        <v>0</v>
      </c>
      <c r="I64" s="100">
        <f t="shared" si="14"/>
        <v>0</v>
      </c>
      <c r="J64" s="105" t="s">
        <v>7</v>
      </c>
    </row>
    <row r="65" spans="1:10" s="94" customFormat="1" ht="30" customHeight="1" x14ac:dyDescent="0.2">
      <c r="A65" s="168">
        <v>17</v>
      </c>
      <c r="B65" s="154" t="s">
        <v>720</v>
      </c>
      <c r="C65" s="32">
        <v>100</v>
      </c>
      <c r="D65" s="97" t="s">
        <v>1</v>
      </c>
      <c r="E65" s="98"/>
      <c r="F65" s="99"/>
      <c r="G65" s="100">
        <f t="shared" si="12"/>
        <v>0</v>
      </c>
      <c r="H65" s="100">
        <f t="shared" si="13"/>
        <v>0</v>
      </c>
      <c r="I65" s="100">
        <f t="shared" si="14"/>
        <v>0</v>
      </c>
      <c r="J65" s="105" t="s">
        <v>7</v>
      </c>
    </row>
    <row r="66" spans="1:10" s="94" customFormat="1" ht="30" customHeight="1" x14ac:dyDescent="0.2">
      <c r="A66" s="168">
        <v>18</v>
      </c>
      <c r="B66" s="154" t="s">
        <v>721</v>
      </c>
      <c r="C66" s="32">
        <v>1000</v>
      </c>
      <c r="D66" s="97" t="s">
        <v>0</v>
      </c>
      <c r="E66" s="98"/>
      <c r="F66" s="99"/>
      <c r="G66" s="100">
        <f t="shared" si="12"/>
        <v>0</v>
      </c>
      <c r="H66" s="100">
        <f t="shared" si="13"/>
        <v>0</v>
      </c>
      <c r="I66" s="100">
        <f t="shared" si="14"/>
        <v>0</v>
      </c>
      <c r="J66" s="105" t="s">
        <v>7</v>
      </c>
    </row>
    <row r="67" spans="1:10" s="94" customFormat="1" ht="30" customHeight="1" x14ac:dyDescent="0.2">
      <c r="A67" s="168">
        <v>19</v>
      </c>
      <c r="B67" s="154" t="s">
        <v>768</v>
      </c>
      <c r="C67" s="32">
        <v>100</v>
      </c>
      <c r="D67" s="97" t="s">
        <v>0</v>
      </c>
      <c r="E67" s="98"/>
      <c r="F67" s="99"/>
      <c r="G67" s="100">
        <f t="shared" si="12"/>
        <v>0</v>
      </c>
      <c r="H67" s="100">
        <f t="shared" si="13"/>
        <v>0</v>
      </c>
      <c r="I67" s="100">
        <f t="shared" si="14"/>
        <v>0</v>
      </c>
      <c r="J67" s="105" t="s">
        <v>7</v>
      </c>
    </row>
    <row r="68" spans="1:10" s="94" customFormat="1" ht="30" customHeight="1" x14ac:dyDescent="0.2">
      <c r="A68" s="168">
        <v>20</v>
      </c>
      <c r="B68" s="154" t="s">
        <v>769</v>
      </c>
      <c r="C68" s="32">
        <v>100</v>
      </c>
      <c r="D68" s="97" t="s">
        <v>0</v>
      </c>
      <c r="E68" s="98"/>
      <c r="F68" s="99"/>
      <c r="G68" s="100">
        <f t="shared" si="12"/>
        <v>0</v>
      </c>
      <c r="H68" s="100">
        <f t="shared" si="13"/>
        <v>0</v>
      </c>
      <c r="I68" s="100">
        <f t="shared" si="14"/>
        <v>0</v>
      </c>
      <c r="J68" s="105" t="s">
        <v>7</v>
      </c>
    </row>
    <row r="69" spans="1:10" s="94" customFormat="1" ht="30" customHeight="1" x14ac:dyDescent="0.2">
      <c r="A69" s="168">
        <v>21</v>
      </c>
      <c r="B69" s="154" t="s">
        <v>770</v>
      </c>
      <c r="C69" s="32">
        <v>100</v>
      </c>
      <c r="D69" s="97" t="s">
        <v>0</v>
      </c>
      <c r="E69" s="98"/>
      <c r="F69" s="99"/>
      <c r="G69" s="100">
        <f t="shared" si="12"/>
        <v>0</v>
      </c>
      <c r="H69" s="100">
        <f t="shared" si="13"/>
        <v>0</v>
      </c>
      <c r="I69" s="100">
        <f t="shared" si="14"/>
        <v>0</v>
      </c>
      <c r="J69" s="105" t="s">
        <v>7</v>
      </c>
    </row>
    <row r="70" spans="1:10" s="13" customFormat="1" ht="20.100000000000001" customHeight="1" x14ac:dyDescent="0.2">
      <c r="A70" s="168">
        <v>22</v>
      </c>
      <c r="B70" s="154" t="s">
        <v>771</v>
      </c>
      <c r="C70" s="32">
        <v>100</v>
      </c>
      <c r="D70" s="97" t="s">
        <v>0</v>
      </c>
      <c r="E70" s="98"/>
      <c r="F70" s="99"/>
      <c r="G70" s="100">
        <f t="shared" si="12"/>
        <v>0</v>
      </c>
      <c r="H70" s="100">
        <f t="shared" si="13"/>
        <v>0</v>
      </c>
      <c r="I70" s="100">
        <f t="shared" si="14"/>
        <v>0</v>
      </c>
      <c r="J70" s="105" t="s">
        <v>7</v>
      </c>
    </row>
    <row r="71" spans="1:10" ht="27" x14ac:dyDescent="0.25">
      <c r="A71" s="168">
        <v>23</v>
      </c>
      <c r="B71" s="154" t="s">
        <v>775</v>
      </c>
      <c r="C71" s="32">
        <v>100</v>
      </c>
      <c r="D71" s="97" t="s">
        <v>0</v>
      </c>
      <c r="E71" s="98"/>
      <c r="F71" s="99"/>
      <c r="G71" s="100">
        <f t="shared" si="12"/>
        <v>0</v>
      </c>
      <c r="H71" s="100">
        <f t="shared" si="13"/>
        <v>0</v>
      </c>
      <c r="I71" s="100">
        <f t="shared" si="14"/>
        <v>0</v>
      </c>
      <c r="J71" s="105" t="s">
        <v>7</v>
      </c>
    </row>
    <row r="72" spans="1:10" s="23" customFormat="1" ht="40.15" customHeight="1" x14ac:dyDescent="0.2">
      <c r="A72" s="168">
        <v>24</v>
      </c>
      <c r="B72" s="154" t="s">
        <v>776</v>
      </c>
      <c r="C72" s="32">
        <v>100</v>
      </c>
      <c r="D72" s="97" t="s">
        <v>0</v>
      </c>
      <c r="E72" s="98"/>
      <c r="F72" s="99"/>
      <c r="G72" s="100">
        <f t="shared" si="12"/>
        <v>0</v>
      </c>
      <c r="H72" s="100">
        <f t="shared" si="13"/>
        <v>0</v>
      </c>
      <c r="I72" s="100">
        <f t="shared" si="14"/>
        <v>0</v>
      </c>
      <c r="J72" s="105" t="s">
        <v>7</v>
      </c>
    </row>
    <row r="73" spans="1:10" s="23" customFormat="1" ht="40.15" customHeight="1" x14ac:dyDescent="0.2">
      <c r="A73" s="168">
        <v>25</v>
      </c>
      <c r="B73" s="154" t="s">
        <v>777</v>
      </c>
      <c r="C73" s="32">
        <v>100</v>
      </c>
      <c r="D73" s="97" t="s">
        <v>0</v>
      </c>
      <c r="E73" s="98"/>
      <c r="F73" s="99"/>
      <c r="G73" s="100">
        <f t="shared" si="12"/>
        <v>0</v>
      </c>
      <c r="H73" s="100">
        <f t="shared" si="13"/>
        <v>0</v>
      </c>
      <c r="I73" s="100">
        <f t="shared" si="14"/>
        <v>0</v>
      </c>
      <c r="J73" s="105" t="s">
        <v>7</v>
      </c>
    </row>
    <row r="74" spans="1:10" s="23" customFormat="1" ht="30" customHeight="1" x14ac:dyDescent="0.2">
      <c r="A74" s="168">
        <v>26</v>
      </c>
      <c r="B74" s="154" t="s">
        <v>778</v>
      </c>
      <c r="C74" s="32">
        <v>100</v>
      </c>
      <c r="D74" s="97" t="s">
        <v>0</v>
      </c>
      <c r="E74" s="98"/>
      <c r="F74" s="99"/>
      <c r="G74" s="100">
        <f t="shared" si="12"/>
        <v>0</v>
      </c>
      <c r="H74" s="100">
        <f t="shared" si="13"/>
        <v>0</v>
      </c>
      <c r="I74" s="100">
        <f t="shared" si="14"/>
        <v>0</v>
      </c>
      <c r="J74" s="105" t="s">
        <v>7</v>
      </c>
    </row>
    <row r="75" spans="1:10" s="23" customFormat="1" ht="30" customHeight="1" x14ac:dyDescent="0.2">
      <c r="A75" s="168">
        <v>27</v>
      </c>
      <c r="B75" s="154" t="s">
        <v>772</v>
      </c>
      <c r="C75" s="32">
        <v>100</v>
      </c>
      <c r="D75" s="97" t="s">
        <v>0</v>
      </c>
      <c r="E75" s="98"/>
      <c r="F75" s="99"/>
      <c r="G75" s="100">
        <f t="shared" si="12"/>
        <v>0</v>
      </c>
      <c r="H75" s="100">
        <f t="shared" si="13"/>
        <v>0</v>
      </c>
      <c r="I75" s="100">
        <f t="shared" si="14"/>
        <v>0</v>
      </c>
      <c r="J75" s="105" t="s">
        <v>7</v>
      </c>
    </row>
    <row r="76" spans="1:10" s="23" customFormat="1" ht="30" customHeight="1" x14ac:dyDescent="0.2">
      <c r="A76" s="168"/>
      <c r="B76" s="115" t="s">
        <v>707</v>
      </c>
      <c r="C76" s="102" t="s">
        <v>7</v>
      </c>
      <c r="D76" s="102" t="s">
        <v>7</v>
      </c>
      <c r="E76" s="30" t="s">
        <v>7</v>
      </c>
      <c r="F76" s="31" t="s">
        <v>7</v>
      </c>
      <c r="G76" s="104">
        <f>SUM(G49:G75)</f>
        <v>0</v>
      </c>
      <c r="H76" s="104">
        <f>SUM(H49:H75)</f>
        <v>0</v>
      </c>
      <c r="I76" s="104">
        <f>SUM(I49:I75)</f>
        <v>0</v>
      </c>
      <c r="J76" s="105">
        <f>SUM(J49:J75)</f>
        <v>0</v>
      </c>
    </row>
    <row r="77" spans="1:10" s="42" customFormat="1" ht="20.100000000000001" customHeight="1" x14ac:dyDescent="0.2">
      <c r="A77" s="185" t="s">
        <v>808</v>
      </c>
      <c r="B77" s="186"/>
      <c r="C77" s="186"/>
      <c r="D77" s="186"/>
      <c r="E77" s="186"/>
      <c r="F77" s="186"/>
      <c r="G77" s="186"/>
      <c r="H77" s="186"/>
      <c r="I77" s="186"/>
      <c r="J77" s="186"/>
    </row>
    <row r="78" spans="1:10" s="111" customFormat="1" ht="36" customHeight="1" x14ac:dyDescent="0.2">
      <c r="A78" s="168">
        <v>1</v>
      </c>
      <c r="B78" s="48" t="s">
        <v>330</v>
      </c>
      <c r="C78" s="97">
        <v>20</v>
      </c>
      <c r="D78" s="97" t="s">
        <v>0</v>
      </c>
      <c r="E78" s="98"/>
      <c r="F78" s="99"/>
      <c r="G78" s="100">
        <f t="shared" ref="G78:G82" si="15">C78*ROUND(F78, 4)</f>
        <v>0</v>
      </c>
      <c r="H78" s="100">
        <f t="shared" ref="H78:H82" si="16">G78*0.095</f>
        <v>0</v>
      </c>
      <c r="I78" s="100">
        <f t="shared" ref="I78" si="17">G78+H78</f>
        <v>0</v>
      </c>
      <c r="J78" s="146"/>
    </row>
    <row r="79" spans="1:10" s="111" customFormat="1" ht="25.5" customHeight="1" x14ac:dyDescent="0.2">
      <c r="A79" s="168">
        <v>2</v>
      </c>
      <c r="B79" s="48" t="s">
        <v>366</v>
      </c>
      <c r="C79" s="97">
        <v>20</v>
      </c>
      <c r="D79" s="97" t="s">
        <v>247</v>
      </c>
      <c r="E79" s="98"/>
      <c r="F79" s="99"/>
      <c r="G79" s="100">
        <f t="shared" si="15"/>
        <v>0</v>
      </c>
      <c r="H79" s="100">
        <f t="shared" si="16"/>
        <v>0</v>
      </c>
      <c r="I79" s="100">
        <f t="shared" ref="I79:I82" si="18">G79+H79</f>
        <v>0</v>
      </c>
      <c r="J79" s="146"/>
    </row>
    <row r="80" spans="1:10" s="111" customFormat="1" ht="23.25" customHeight="1" x14ac:dyDescent="0.2">
      <c r="A80" s="168">
        <v>3</v>
      </c>
      <c r="B80" s="48" t="s">
        <v>331</v>
      </c>
      <c r="C80" s="97">
        <v>10</v>
      </c>
      <c r="D80" s="97" t="s">
        <v>0</v>
      </c>
      <c r="E80" s="98"/>
      <c r="F80" s="99"/>
      <c r="G80" s="100">
        <f t="shared" si="15"/>
        <v>0</v>
      </c>
      <c r="H80" s="100">
        <f t="shared" si="16"/>
        <v>0</v>
      </c>
      <c r="I80" s="100">
        <f t="shared" si="18"/>
        <v>0</v>
      </c>
      <c r="J80" s="146"/>
    </row>
    <row r="81" spans="1:10" s="111" customFormat="1" ht="22.5" customHeight="1" x14ac:dyDescent="0.2">
      <c r="A81" s="168">
        <v>4</v>
      </c>
      <c r="B81" s="48" t="s">
        <v>332</v>
      </c>
      <c r="C81" s="97">
        <v>10</v>
      </c>
      <c r="D81" s="97" t="s">
        <v>0</v>
      </c>
      <c r="E81" s="98"/>
      <c r="F81" s="99"/>
      <c r="G81" s="100">
        <f t="shared" si="15"/>
        <v>0</v>
      </c>
      <c r="H81" s="100">
        <f t="shared" si="16"/>
        <v>0</v>
      </c>
      <c r="I81" s="100">
        <f t="shared" si="18"/>
        <v>0</v>
      </c>
      <c r="J81" s="146"/>
    </row>
    <row r="82" spans="1:10" s="111" customFormat="1" ht="25.5" customHeight="1" x14ac:dyDescent="0.2">
      <c r="A82" s="168">
        <v>5</v>
      </c>
      <c r="B82" s="48" t="s">
        <v>333</v>
      </c>
      <c r="C82" s="97">
        <v>5</v>
      </c>
      <c r="D82" s="97" t="s">
        <v>0</v>
      </c>
      <c r="E82" s="98"/>
      <c r="F82" s="99"/>
      <c r="G82" s="100">
        <f t="shared" si="15"/>
        <v>0</v>
      </c>
      <c r="H82" s="100">
        <f t="shared" si="16"/>
        <v>0</v>
      </c>
      <c r="I82" s="100">
        <f t="shared" si="18"/>
        <v>0</v>
      </c>
      <c r="J82" s="146"/>
    </row>
    <row r="83" spans="1:10" s="111" customFormat="1" ht="27.75" customHeight="1" x14ac:dyDescent="0.2">
      <c r="A83" s="168"/>
      <c r="B83" s="115" t="s">
        <v>810</v>
      </c>
      <c r="C83" s="102" t="s">
        <v>7</v>
      </c>
      <c r="D83" s="102" t="s">
        <v>7</v>
      </c>
      <c r="E83" s="30" t="s">
        <v>7</v>
      </c>
      <c r="F83" s="31" t="s">
        <v>7</v>
      </c>
      <c r="G83" s="104">
        <f>SUM(G78:G82)</f>
        <v>0</v>
      </c>
      <c r="H83" s="104">
        <f>SUM(H78:H82)</f>
        <v>0</v>
      </c>
      <c r="I83" s="104">
        <f>SUM(I78:I82)</f>
        <v>0</v>
      </c>
      <c r="J83" s="105">
        <f>SUM(J78:J82)</f>
        <v>0</v>
      </c>
    </row>
    <row r="84" spans="1:10" s="111" customFormat="1" ht="27" customHeight="1" x14ac:dyDescent="0.2">
      <c r="A84" s="172" t="s">
        <v>809</v>
      </c>
      <c r="B84" s="142" t="s">
        <v>686</v>
      </c>
      <c r="C84" s="143"/>
      <c r="D84" s="143"/>
      <c r="E84" s="135"/>
      <c r="F84" s="135"/>
      <c r="G84" s="140"/>
      <c r="H84" s="140"/>
      <c r="I84" s="140"/>
      <c r="J84" s="141"/>
    </row>
    <row r="85" spans="1:10" s="111" customFormat="1" ht="33.75" customHeight="1" x14ac:dyDescent="0.2">
      <c r="A85" s="168">
        <v>1</v>
      </c>
      <c r="B85" s="114" t="s">
        <v>687</v>
      </c>
      <c r="C85" s="133">
        <v>36000</v>
      </c>
      <c r="D85" s="133" t="s">
        <v>0</v>
      </c>
      <c r="E85" s="107"/>
      <c r="F85" s="166"/>
      <c r="G85" s="106">
        <f t="shared" ref="G85:G92" si="19">C85*ROUND(F85, 4)</f>
        <v>0</v>
      </c>
      <c r="H85" s="106">
        <f>G85*0.095</f>
        <v>0</v>
      </c>
      <c r="I85" s="106">
        <f>G85+H85</f>
        <v>0</v>
      </c>
      <c r="J85" s="105" t="s">
        <v>7</v>
      </c>
    </row>
    <row r="86" spans="1:10" s="111" customFormat="1" ht="27.75" customHeight="1" x14ac:dyDescent="0.2">
      <c r="A86" s="168">
        <v>2</v>
      </c>
      <c r="B86" s="114" t="s">
        <v>314</v>
      </c>
      <c r="C86" s="133">
        <v>150</v>
      </c>
      <c r="D86" s="133" t="s">
        <v>1</v>
      </c>
      <c r="E86" s="107"/>
      <c r="F86" s="166"/>
      <c r="G86" s="106">
        <f t="shared" si="19"/>
        <v>0</v>
      </c>
      <c r="H86" s="106">
        <f t="shared" ref="H86:H92" si="20">G86*0.095</f>
        <v>0</v>
      </c>
      <c r="I86" s="106">
        <f t="shared" ref="I86:I92" si="21">G86+H86</f>
        <v>0</v>
      </c>
      <c r="J86" s="105" t="s">
        <v>7</v>
      </c>
    </row>
    <row r="87" spans="1:10" s="111" customFormat="1" ht="25.5" customHeight="1" x14ac:dyDescent="0.2">
      <c r="A87" s="168">
        <v>3</v>
      </c>
      <c r="B87" s="114" t="s">
        <v>315</v>
      </c>
      <c r="C87" s="133">
        <v>7000</v>
      </c>
      <c r="D87" s="133" t="s">
        <v>1</v>
      </c>
      <c r="E87" s="107"/>
      <c r="F87" s="166"/>
      <c r="G87" s="106">
        <f t="shared" si="19"/>
        <v>0</v>
      </c>
      <c r="H87" s="106">
        <f t="shared" si="20"/>
        <v>0</v>
      </c>
      <c r="I87" s="106">
        <f t="shared" si="21"/>
        <v>0</v>
      </c>
      <c r="J87" s="105" t="s">
        <v>7</v>
      </c>
    </row>
    <row r="88" spans="1:10" s="111" customFormat="1" ht="37.5" customHeight="1" x14ac:dyDescent="0.2">
      <c r="A88" s="168">
        <v>4</v>
      </c>
      <c r="B88" s="114" t="s">
        <v>688</v>
      </c>
      <c r="C88" s="133">
        <v>1500</v>
      </c>
      <c r="D88" s="133" t="s">
        <v>1</v>
      </c>
      <c r="E88" s="107"/>
      <c r="F88" s="166"/>
      <c r="G88" s="106">
        <f t="shared" si="19"/>
        <v>0</v>
      </c>
      <c r="H88" s="106">
        <f t="shared" si="20"/>
        <v>0</v>
      </c>
      <c r="I88" s="106">
        <f t="shared" si="21"/>
        <v>0</v>
      </c>
      <c r="J88" s="105" t="s">
        <v>7</v>
      </c>
    </row>
    <row r="89" spans="1:10" s="111" customFormat="1" ht="30.75" customHeight="1" x14ac:dyDescent="0.2">
      <c r="A89" s="168">
        <v>5</v>
      </c>
      <c r="B89" s="114" t="s">
        <v>689</v>
      </c>
      <c r="C89" s="133">
        <v>150</v>
      </c>
      <c r="D89" s="133" t="s">
        <v>1</v>
      </c>
      <c r="E89" s="107"/>
      <c r="F89" s="166"/>
      <c r="G89" s="106">
        <f t="shared" si="19"/>
        <v>0</v>
      </c>
      <c r="H89" s="106">
        <f t="shared" si="20"/>
        <v>0</v>
      </c>
      <c r="I89" s="106">
        <f t="shared" si="21"/>
        <v>0</v>
      </c>
      <c r="J89" s="105" t="s">
        <v>7</v>
      </c>
    </row>
    <row r="90" spans="1:10" s="111" customFormat="1" ht="33.75" customHeight="1" x14ac:dyDescent="0.2">
      <c r="A90" s="168">
        <v>6</v>
      </c>
      <c r="B90" s="114" t="s">
        <v>316</v>
      </c>
      <c r="C90" s="133">
        <v>50</v>
      </c>
      <c r="D90" s="133" t="s">
        <v>1</v>
      </c>
      <c r="E90" s="107"/>
      <c r="F90" s="166"/>
      <c r="G90" s="106">
        <f t="shared" si="19"/>
        <v>0</v>
      </c>
      <c r="H90" s="106">
        <f t="shared" si="20"/>
        <v>0</v>
      </c>
      <c r="I90" s="106">
        <f t="shared" si="21"/>
        <v>0</v>
      </c>
      <c r="J90" s="105" t="s">
        <v>7</v>
      </c>
    </row>
    <row r="91" spans="1:10" s="111" customFormat="1" ht="30.75" customHeight="1" x14ac:dyDescent="0.2">
      <c r="A91" s="168">
        <v>7</v>
      </c>
      <c r="B91" s="114" t="s">
        <v>67</v>
      </c>
      <c r="C91" s="133">
        <v>500</v>
      </c>
      <c r="D91" s="133" t="s">
        <v>1</v>
      </c>
      <c r="E91" s="107"/>
      <c r="F91" s="166"/>
      <c r="G91" s="106">
        <f t="shared" si="19"/>
        <v>0</v>
      </c>
      <c r="H91" s="106">
        <f t="shared" si="20"/>
        <v>0</v>
      </c>
      <c r="I91" s="106">
        <f t="shared" si="21"/>
        <v>0</v>
      </c>
      <c r="J91" s="105" t="s">
        <v>7</v>
      </c>
    </row>
    <row r="92" spans="1:10" s="111" customFormat="1" ht="26.25" customHeight="1" x14ac:dyDescent="0.2">
      <c r="A92" s="168">
        <v>8</v>
      </c>
      <c r="B92" s="114" t="s">
        <v>690</v>
      </c>
      <c r="C92" s="133">
        <v>2500</v>
      </c>
      <c r="D92" s="133" t="s">
        <v>1</v>
      </c>
      <c r="E92" s="107"/>
      <c r="F92" s="166"/>
      <c r="G92" s="106">
        <f t="shared" si="19"/>
        <v>0</v>
      </c>
      <c r="H92" s="106">
        <f t="shared" si="20"/>
        <v>0</v>
      </c>
      <c r="I92" s="106">
        <f t="shared" si="21"/>
        <v>0</v>
      </c>
      <c r="J92" s="105" t="s">
        <v>7</v>
      </c>
    </row>
    <row r="93" spans="1:10" s="111" customFormat="1" ht="29.25" customHeight="1" x14ac:dyDescent="0.2">
      <c r="A93" s="168"/>
      <c r="B93" s="115" t="s">
        <v>811</v>
      </c>
      <c r="C93" s="102" t="s">
        <v>7</v>
      </c>
      <c r="D93" s="102" t="s">
        <v>7</v>
      </c>
      <c r="E93" s="102" t="s">
        <v>7</v>
      </c>
      <c r="F93" s="103" t="s">
        <v>7</v>
      </c>
      <c r="G93" s="104">
        <f>SUM(G85:G92)</f>
        <v>0</v>
      </c>
      <c r="H93" s="104">
        <f>SUM(H85:H92)</f>
        <v>0</v>
      </c>
      <c r="I93" s="104">
        <f>SUM(I85:I92)</f>
        <v>0</v>
      </c>
      <c r="J93" s="105">
        <f>SUM(J85:J92)</f>
        <v>0</v>
      </c>
    </row>
    <row r="94" spans="1:10" s="111" customFormat="1" ht="25.5" customHeight="1" x14ac:dyDescent="0.2">
      <c r="A94" s="173"/>
      <c r="B94" s="132"/>
      <c r="C94" s="86"/>
      <c r="D94" s="86"/>
      <c r="E94" s="86"/>
      <c r="F94" s="87"/>
      <c r="G94" s="88"/>
      <c r="H94" s="88"/>
      <c r="I94" s="88"/>
      <c r="J94" s="89"/>
    </row>
    <row r="95" spans="1:10" s="111" customFormat="1" ht="15" customHeight="1" x14ac:dyDescent="0.2">
      <c r="A95" s="184" t="s">
        <v>117</v>
      </c>
      <c r="B95" s="184"/>
      <c r="C95" s="184"/>
      <c r="D95" s="184"/>
      <c r="E95" s="184"/>
      <c r="F95" s="184"/>
      <c r="G95" s="184"/>
      <c r="H95" s="184"/>
      <c r="I95" s="184"/>
      <c r="J95" s="184"/>
    </row>
    <row r="96" spans="1:10" s="111" customFormat="1" ht="30.75" customHeight="1" x14ac:dyDescent="0.2">
      <c r="A96" s="182" t="s">
        <v>614</v>
      </c>
      <c r="B96" s="183"/>
      <c r="C96" s="183"/>
      <c r="D96" s="183"/>
      <c r="E96" s="183"/>
      <c r="F96" s="183"/>
      <c r="G96" s="183"/>
      <c r="H96" s="183"/>
      <c r="I96" s="183"/>
      <c r="J96" s="183"/>
    </row>
    <row r="97" spans="1:10" s="111" customFormat="1" ht="33" customHeight="1" x14ac:dyDescent="0.25">
      <c r="A97" s="175" t="s">
        <v>790</v>
      </c>
      <c r="B97" s="163"/>
      <c r="C97" s="163"/>
      <c r="D97" s="163"/>
      <c r="E97" s="163"/>
      <c r="F97" s="163"/>
      <c r="G97" s="163"/>
      <c r="H97" s="163"/>
      <c r="I97" s="163"/>
      <c r="J97" s="163"/>
    </row>
    <row r="98" spans="1:10" s="111" customFormat="1" ht="15" customHeight="1" x14ac:dyDescent="0.2">
      <c r="A98" s="180" t="s">
        <v>791</v>
      </c>
      <c r="B98" s="180"/>
      <c r="C98" s="180"/>
      <c r="D98" s="180"/>
      <c r="E98" s="180"/>
      <c r="F98" s="180"/>
      <c r="G98" s="180"/>
      <c r="H98" s="180"/>
      <c r="I98" s="180"/>
      <c r="J98" s="180"/>
    </row>
    <row r="99" spans="1:10" s="111" customFormat="1" ht="33.75" customHeight="1" x14ac:dyDescent="0.2">
      <c r="A99" s="180" t="s">
        <v>792</v>
      </c>
      <c r="B99" s="180"/>
      <c r="C99" s="180"/>
      <c r="D99" s="180"/>
      <c r="E99" s="180"/>
      <c r="F99" s="180"/>
      <c r="G99" s="180"/>
      <c r="H99" s="180"/>
      <c r="I99" s="180"/>
      <c r="J99" s="180"/>
    </row>
    <row r="100" spans="1:10" ht="15" x14ac:dyDescent="0.25">
      <c r="A100" s="117" t="s">
        <v>615</v>
      </c>
      <c r="B100" s="164"/>
      <c r="C100" s="164"/>
      <c r="D100" s="164"/>
      <c r="E100" s="164"/>
      <c r="F100" s="164"/>
      <c r="G100" s="164"/>
      <c r="H100" s="164"/>
      <c r="I100" s="164"/>
      <c r="J100" s="164"/>
    </row>
    <row r="101" spans="1:10" ht="15" x14ac:dyDescent="0.25">
      <c r="A101" s="117" t="s">
        <v>616</v>
      </c>
      <c r="B101" s="164"/>
      <c r="C101" s="164"/>
      <c r="D101" s="164"/>
      <c r="E101" s="164"/>
      <c r="F101" s="164"/>
      <c r="G101" s="164"/>
      <c r="H101" s="164"/>
      <c r="I101" s="164"/>
      <c r="J101" s="164"/>
    </row>
    <row r="102" spans="1:10" ht="27.75" customHeight="1" x14ac:dyDescent="0.25">
      <c r="A102" s="180" t="s">
        <v>617</v>
      </c>
      <c r="B102" s="181"/>
      <c r="C102" s="181"/>
      <c r="D102" s="181"/>
      <c r="E102" s="181"/>
      <c r="F102" s="181"/>
      <c r="G102" s="181"/>
      <c r="H102" s="181"/>
      <c r="I102" s="181"/>
      <c r="J102" s="181"/>
    </row>
    <row r="103" spans="1:10" ht="33.75" customHeight="1" x14ac:dyDescent="0.25">
      <c r="A103" s="180" t="s">
        <v>793</v>
      </c>
      <c r="B103" s="180"/>
      <c r="C103" s="180"/>
      <c r="D103" s="180"/>
      <c r="E103" s="180"/>
      <c r="F103" s="180"/>
      <c r="G103" s="180"/>
      <c r="H103" s="180"/>
      <c r="I103" s="180"/>
      <c r="J103" s="180"/>
    </row>
    <row r="104" spans="1:10" ht="15" x14ac:dyDescent="0.25">
      <c r="A104" s="111" t="s">
        <v>794</v>
      </c>
      <c r="B104" s="124"/>
      <c r="C104" s="110"/>
      <c r="D104" s="111"/>
      <c r="E104" s="111"/>
      <c r="F104" s="111"/>
      <c r="G104" s="111"/>
      <c r="H104" s="111"/>
      <c r="I104" s="111"/>
      <c r="J104" s="111"/>
    </row>
    <row r="105" spans="1:10" ht="15" x14ac:dyDescent="0.25">
      <c r="A105" s="165"/>
      <c r="B105" s="165"/>
      <c r="C105" s="165"/>
      <c r="D105" s="165"/>
      <c r="E105" s="165"/>
      <c r="F105" s="165"/>
      <c r="G105" s="165"/>
      <c r="H105" s="165"/>
      <c r="I105" s="165"/>
      <c r="J105" s="165"/>
    </row>
  </sheetData>
  <sheetProtection algorithmName="SHA-512" hashValue="AMb70FoD6dzs/M0ioaCtLEC0IFztcFIvefHh0mpb0co4Y/YbECX8QsbR8ej1DYtylZbo35bsihox7yOZGWyuKQ==" saltValue="qMVFSsieRZlRkuhbMBT8Pg==" spinCount="100000" sheet="1" objects="1" scenarios="1"/>
  <mergeCells count="13">
    <mergeCell ref="A95:J95"/>
    <mergeCell ref="A77:J77"/>
    <mergeCell ref="A1:C1"/>
    <mergeCell ref="A3:J3"/>
    <mergeCell ref="A7:J7"/>
    <mergeCell ref="A48:J48"/>
    <mergeCell ref="A37:J37"/>
    <mergeCell ref="A42:J42"/>
    <mergeCell ref="A103:J103"/>
    <mergeCell ref="A102:J102"/>
    <mergeCell ref="A96:J96"/>
    <mergeCell ref="A98:J98"/>
    <mergeCell ref="A99:J99"/>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78:J82 J8:J35 J38:J40 J43:J46" xr:uid="{00000000-0002-0000-0000-000000000000}">
      <formula1>1</formula1>
    </dataValidation>
  </dataValidations>
  <pageMargins left="0.62992125984251968" right="0.23622047244094491" top="0.74803149606299213" bottom="0.55118110236220474" header="0.31496062992125984" footer="0.31496062992125984"/>
  <pageSetup paperSize="9" fitToHeight="0" orientation="landscape" cellComments="asDisplayed"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J127"/>
  <sheetViews>
    <sheetView view="pageBreakPreview" zoomScaleNormal="120" zoomScaleSheetLayoutView="100" workbookViewId="0">
      <pane ySplit="6" topLeftCell="A71" activePane="bottomLeft" state="frozen"/>
      <selection activeCell="A83" sqref="A83:K83"/>
      <selection pane="bottomLeft" activeCell="A89" sqref="A89:J89"/>
    </sheetView>
  </sheetViews>
  <sheetFormatPr defaultColWidth="9.28515625" defaultRowHeight="15" x14ac:dyDescent="0.25"/>
  <cols>
    <col min="1" max="1" width="3.5703125" style="3" customWidth="1"/>
    <col min="2" max="2" width="30.5703125" style="3" customWidth="1"/>
    <col min="3" max="3" width="7.5703125" style="3" customWidth="1"/>
    <col min="4" max="4" width="4.5703125" style="3" customWidth="1"/>
    <col min="5" max="5" width="14.7109375" style="3" customWidth="1"/>
    <col min="6" max="9" width="11.140625" style="3" customWidth="1"/>
    <col min="10" max="10" width="11.140625" style="69" customWidth="1"/>
    <col min="11" max="12" width="0" style="3" hidden="1" customWidth="1"/>
    <col min="13" max="16384" width="9.28515625" style="3"/>
  </cols>
  <sheetData>
    <row r="1" spans="1:10" x14ac:dyDescent="0.25">
      <c r="A1" s="187" t="s">
        <v>2</v>
      </c>
      <c r="B1" s="187"/>
      <c r="C1" s="187"/>
      <c r="D1" s="187"/>
      <c r="E1" s="17"/>
      <c r="G1" s="1" t="s">
        <v>787</v>
      </c>
      <c r="H1" s="1"/>
      <c r="I1" s="1"/>
      <c r="J1" s="68"/>
    </row>
    <row r="2" spans="1:10" s="7" customFormat="1" ht="6" customHeight="1" x14ac:dyDescent="0.15">
      <c r="A2" s="4"/>
      <c r="B2" s="4"/>
      <c r="C2" s="4"/>
      <c r="D2" s="6"/>
      <c r="E2" s="4"/>
      <c r="F2" s="4"/>
      <c r="G2" s="4"/>
      <c r="H2" s="4"/>
      <c r="I2" s="4"/>
      <c r="J2" s="4"/>
    </row>
    <row r="3" spans="1:10" s="40" customFormat="1" ht="18.75" x14ac:dyDescent="0.3">
      <c r="A3" s="188" t="s">
        <v>673</v>
      </c>
      <c r="B3" s="188"/>
      <c r="C3" s="188"/>
      <c r="D3" s="188"/>
      <c r="E3" s="188"/>
      <c r="F3" s="188"/>
      <c r="G3" s="188"/>
      <c r="H3" s="188"/>
      <c r="I3" s="188"/>
      <c r="J3" s="188"/>
    </row>
    <row r="4" spans="1:10" s="7" customFormat="1" ht="6" customHeight="1" x14ac:dyDescent="0.15">
      <c r="B4" s="18"/>
      <c r="C4" s="18"/>
      <c r="J4" s="70"/>
    </row>
    <row r="5" spans="1:10" s="8" customFormat="1" ht="48.75" customHeight="1" x14ac:dyDescent="0.15">
      <c r="A5" s="33" t="s">
        <v>3</v>
      </c>
      <c r="B5" s="33" t="s">
        <v>4</v>
      </c>
      <c r="C5" s="34" t="s">
        <v>5</v>
      </c>
      <c r="D5" s="34" t="s">
        <v>124</v>
      </c>
      <c r="E5" s="35" t="s">
        <v>6</v>
      </c>
      <c r="F5" s="35" t="s">
        <v>111</v>
      </c>
      <c r="G5" s="35" t="s">
        <v>112</v>
      </c>
      <c r="H5" s="35" t="s">
        <v>242</v>
      </c>
      <c r="I5" s="35" t="s">
        <v>115</v>
      </c>
      <c r="J5" s="76" t="s">
        <v>609</v>
      </c>
    </row>
    <row r="6" spans="1:10" s="8" customFormat="1" ht="11.25" x14ac:dyDescent="0.15">
      <c r="A6" s="36">
        <v>1</v>
      </c>
      <c r="B6" s="36">
        <v>2</v>
      </c>
      <c r="C6" s="37">
        <v>3</v>
      </c>
      <c r="D6" s="37">
        <v>4</v>
      </c>
      <c r="E6" s="37">
        <v>5</v>
      </c>
      <c r="F6" s="37">
        <v>6</v>
      </c>
      <c r="G6" s="38" t="s">
        <v>113</v>
      </c>
      <c r="H6" s="37" t="s">
        <v>114</v>
      </c>
      <c r="I6" s="38" t="s">
        <v>116</v>
      </c>
      <c r="J6" s="78">
        <v>10</v>
      </c>
    </row>
    <row r="7" spans="1:10" s="13" customFormat="1" ht="15" customHeight="1" x14ac:dyDescent="0.2">
      <c r="A7" s="185" t="s">
        <v>188</v>
      </c>
      <c r="B7" s="186"/>
      <c r="C7" s="186"/>
      <c r="D7" s="186"/>
      <c r="E7" s="186"/>
      <c r="F7" s="186"/>
      <c r="G7" s="186"/>
      <c r="H7" s="186"/>
      <c r="I7" s="186"/>
      <c r="J7" s="186"/>
    </row>
    <row r="8" spans="1:10" s="13" customFormat="1" ht="30" customHeight="1" x14ac:dyDescent="0.2">
      <c r="A8" s="95">
        <v>1</v>
      </c>
      <c r="B8" s="118" t="s">
        <v>118</v>
      </c>
      <c r="C8" s="97">
        <v>2000</v>
      </c>
      <c r="D8" s="95" t="s">
        <v>1</v>
      </c>
      <c r="E8" s="98"/>
      <c r="F8" s="99"/>
      <c r="G8" s="100">
        <f>C8*ROUND(F8, 4)</f>
        <v>0</v>
      </c>
      <c r="H8" s="100">
        <f t="shared" ref="H8" si="0">G8*0.095</f>
        <v>0</v>
      </c>
      <c r="I8" s="100">
        <f t="shared" ref="I8" si="1">G8+H8</f>
        <v>0</v>
      </c>
      <c r="J8" s="146"/>
    </row>
    <row r="9" spans="1:10" s="13" customFormat="1" ht="30" customHeight="1" x14ac:dyDescent="0.2">
      <c r="A9" s="95">
        <v>2</v>
      </c>
      <c r="B9" s="118" t="s">
        <v>119</v>
      </c>
      <c r="C9" s="97">
        <v>1200</v>
      </c>
      <c r="D9" s="95" t="s">
        <v>1</v>
      </c>
      <c r="E9" s="98"/>
      <c r="F9" s="99"/>
      <c r="G9" s="100">
        <f t="shared" ref="G9:G20" si="2">C9*ROUND(F9, 4)</f>
        <v>0</v>
      </c>
      <c r="H9" s="100">
        <f t="shared" ref="H9:H20" si="3">G9*0.095</f>
        <v>0</v>
      </c>
      <c r="I9" s="100">
        <f t="shared" ref="I9:I20" si="4">G9+H9</f>
        <v>0</v>
      </c>
      <c r="J9" s="146"/>
    </row>
    <row r="10" spans="1:10" s="13" customFormat="1" ht="30" customHeight="1" x14ac:dyDescent="0.2">
      <c r="A10" s="95">
        <v>3</v>
      </c>
      <c r="B10" s="118" t="s">
        <v>120</v>
      </c>
      <c r="C10" s="97">
        <v>2000</v>
      </c>
      <c r="D10" s="95" t="s">
        <v>1</v>
      </c>
      <c r="E10" s="98"/>
      <c r="F10" s="99"/>
      <c r="G10" s="100">
        <f t="shared" si="2"/>
        <v>0</v>
      </c>
      <c r="H10" s="100">
        <f t="shared" si="3"/>
        <v>0</v>
      </c>
      <c r="I10" s="100">
        <f t="shared" si="4"/>
        <v>0</v>
      </c>
      <c r="J10" s="146"/>
    </row>
    <row r="11" spans="1:10" s="13" customFormat="1" ht="30" customHeight="1" x14ac:dyDescent="0.2">
      <c r="A11" s="95">
        <v>4</v>
      </c>
      <c r="B11" s="118" t="s">
        <v>121</v>
      </c>
      <c r="C11" s="97">
        <v>1500</v>
      </c>
      <c r="D11" s="95" t="s">
        <v>1</v>
      </c>
      <c r="E11" s="98"/>
      <c r="F11" s="99"/>
      <c r="G11" s="100">
        <f t="shared" si="2"/>
        <v>0</v>
      </c>
      <c r="H11" s="100">
        <f t="shared" si="3"/>
        <v>0</v>
      </c>
      <c r="I11" s="100">
        <f t="shared" si="4"/>
        <v>0</v>
      </c>
      <c r="J11" s="146"/>
    </row>
    <row r="12" spans="1:10" s="13" customFormat="1" ht="30" customHeight="1" x14ac:dyDescent="0.2">
      <c r="A12" s="95">
        <v>5</v>
      </c>
      <c r="B12" s="118" t="s">
        <v>122</v>
      </c>
      <c r="C12" s="97">
        <v>1100</v>
      </c>
      <c r="D12" s="95" t="s">
        <v>1</v>
      </c>
      <c r="E12" s="98"/>
      <c r="F12" s="99"/>
      <c r="G12" s="100">
        <f t="shared" si="2"/>
        <v>0</v>
      </c>
      <c r="H12" s="100">
        <f t="shared" si="3"/>
        <v>0</v>
      </c>
      <c r="I12" s="100">
        <f t="shared" si="4"/>
        <v>0</v>
      </c>
      <c r="J12" s="146"/>
    </row>
    <row r="13" spans="1:10" s="13" customFormat="1" ht="30" customHeight="1" x14ac:dyDescent="0.2">
      <c r="A13" s="95">
        <v>6</v>
      </c>
      <c r="B13" s="118" t="s">
        <v>279</v>
      </c>
      <c r="C13" s="97">
        <v>1800</v>
      </c>
      <c r="D13" s="95" t="s">
        <v>1</v>
      </c>
      <c r="E13" s="98"/>
      <c r="F13" s="99"/>
      <c r="G13" s="100">
        <f t="shared" si="2"/>
        <v>0</v>
      </c>
      <c r="H13" s="100">
        <f t="shared" si="3"/>
        <v>0</v>
      </c>
      <c r="I13" s="100">
        <f t="shared" si="4"/>
        <v>0</v>
      </c>
      <c r="J13" s="146"/>
    </row>
    <row r="14" spans="1:10" s="13" customFormat="1" ht="30" customHeight="1" x14ac:dyDescent="0.2">
      <c r="A14" s="95">
        <v>7</v>
      </c>
      <c r="B14" s="118" t="s">
        <v>280</v>
      </c>
      <c r="C14" s="97">
        <v>1800</v>
      </c>
      <c r="D14" s="95" t="s">
        <v>1</v>
      </c>
      <c r="E14" s="98"/>
      <c r="F14" s="99"/>
      <c r="G14" s="100">
        <f t="shared" si="2"/>
        <v>0</v>
      </c>
      <c r="H14" s="100">
        <f t="shared" si="3"/>
        <v>0</v>
      </c>
      <c r="I14" s="100">
        <f t="shared" si="4"/>
        <v>0</v>
      </c>
      <c r="J14" s="146"/>
    </row>
    <row r="15" spans="1:10" s="13" customFormat="1" ht="20.100000000000001" customHeight="1" x14ac:dyDescent="0.2">
      <c r="A15" s="95">
        <v>8</v>
      </c>
      <c r="B15" s="118" t="s">
        <v>281</v>
      </c>
      <c r="C15" s="97">
        <v>1200</v>
      </c>
      <c r="D15" s="95" t="s">
        <v>1</v>
      </c>
      <c r="E15" s="98"/>
      <c r="F15" s="99"/>
      <c r="G15" s="100">
        <f t="shared" si="2"/>
        <v>0</v>
      </c>
      <c r="H15" s="100">
        <f t="shared" si="3"/>
        <v>0</v>
      </c>
      <c r="I15" s="100">
        <f t="shared" si="4"/>
        <v>0</v>
      </c>
      <c r="J15" s="146"/>
    </row>
    <row r="16" spans="1:10" s="13" customFormat="1" ht="30" customHeight="1" x14ac:dyDescent="0.2">
      <c r="A16" s="95">
        <v>9</v>
      </c>
      <c r="B16" s="118" t="s">
        <v>282</v>
      </c>
      <c r="C16" s="97">
        <v>800</v>
      </c>
      <c r="D16" s="95" t="s">
        <v>1</v>
      </c>
      <c r="E16" s="98"/>
      <c r="F16" s="99"/>
      <c r="G16" s="100">
        <f t="shared" si="2"/>
        <v>0</v>
      </c>
      <c r="H16" s="100">
        <f t="shared" si="3"/>
        <v>0</v>
      </c>
      <c r="I16" s="100">
        <f t="shared" si="4"/>
        <v>0</v>
      </c>
      <c r="J16" s="146"/>
    </row>
    <row r="17" spans="1:10" s="13" customFormat="1" ht="30" customHeight="1" x14ac:dyDescent="0.2">
      <c r="A17" s="95">
        <v>10</v>
      </c>
      <c r="B17" s="118" t="s">
        <v>283</v>
      </c>
      <c r="C17" s="97">
        <v>1400</v>
      </c>
      <c r="D17" s="95" t="s">
        <v>1</v>
      </c>
      <c r="E17" s="98"/>
      <c r="F17" s="99"/>
      <c r="G17" s="100">
        <f t="shared" si="2"/>
        <v>0</v>
      </c>
      <c r="H17" s="100">
        <f t="shared" si="3"/>
        <v>0</v>
      </c>
      <c r="I17" s="100">
        <f t="shared" si="4"/>
        <v>0</v>
      </c>
      <c r="J17" s="146"/>
    </row>
    <row r="18" spans="1:10" s="13" customFormat="1" ht="20.100000000000001" customHeight="1" x14ac:dyDescent="0.2">
      <c r="A18" s="95">
        <v>11</v>
      </c>
      <c r="B18" s="118" t="s">
        <v>284</v>
      </c>
      <c r="C18" s="97">
        <v>1300</v>
      </c>
      <c r="D18" s="95" t="s">
        <v>1</v>
      </c>
      <c r="E18" s="98"/>
      <c r="F18" s="99"/>
      <c r="G18" s="100">
        <f t="shared" si="2"/>
        <v>0</v>
      </c>
      <c r="H18" s="100">
        <f t="shared" si="3"/>
        <v>0</v>
      </c>
      <c r="I18" s="100">
        <f t="shared" si="4"/>
        <v>0</v>
      </c>
      <c r="J18" s="146"/>
    </row>
    <row r="19" spans="1:10" s="13" customFormat="1" ht="30" customHeight="1" x14ac:dyDescent="0.2">
      <c r="A19" s="95">
        <v>12</v>
      </c>
      <c r="B19" s="118" t="s">
        <v>123</v>
      </c>
      <c r="C19" s="97">
        <v>1100</v>
      </c>
      <c r="D19" s="95" t="s">
        <v>1</v>
      </c>
      <c r="E19" s="98"/>
      <c r="F19" s="99"/>
      <c r="G19" s="100">
        <f t="shared" si="2"/>
        <v>0</v>
      </c>
      <c r="H19" s="100">
        <f t="shared" si="3"/>
        <v>0</v>
      </c>
      <c r="I19" s="100">
        <f t="shared" si="4"/>
        <v>0</v>
      </c>
      <c r="J19" s="146"/>
    </row>
    <row r="20" spans="1:10" s="13" customFormat="1" ht="20.100000000000001" customHeight="1" x14ac:dyDescent="0.2">
      <c r="A20" s="95">
        <v>13</v>
      </c>
      <c r="B20" s="118" t="s">
        <v>125</v>
      </c>
      <c r="C20" s="97">
        <v>1000</v>
      </c>
      <c r="D20" s="95" t="s">
        <v>1</v>
      </c>
      <c r="E20" s="98"/>
      <c r="F20" s="99"/>
      <c r="G20" s="100">
        <f t="shared" si="2"/>
        <v>0</v>
      </c>
      <c r="H20" s="100">
        <f t="shared" si="3"/>
        <v>0</v>
      </c>
      <c r="I20" s="100">
        <f t="shared" si="4"/>
        <v>0</v>
      </c>
      <c r="J20" s="146"/>
    </row>
    <row r="21" spans="1:10" s="13" customFormat="1" ht="20.100000000000001" customHeight="1" x14ac:dyDescent="0.2">
      <c r="A21" s="96"/>
      <c r="B21" s="101" t="s">
        <v>186</v>
      </c>
      <c r="C21" s="102" t="s">
        <v>7</v>
      </c>
      <c r="D21" s="102" t="s">
        <v>7</v>
      </c>
      <c r="E21" s="30" t="s">
        <v>7</v>
      </c>
      <c r="F21" s="31" t="s">
        <v>7</v>
      </c>
      <c r="G21" s="104">
        <f>SUM(G8:G20)</f>
        <v>0</v>
      </c>
      <c r="H21" s="104">
        <f>SUM(H8:H20)</f>
        <v>0</v>
      </c>
      <c r="I21" s="104">
        <f>SUM(I8:I20)</f>
        <v>0</v>
      </c>
      <c r="J21" s="105">
        <f>SUM(J8:J20)</f>
        <v>0</v>
      </c>
    </row>
    <row r="22" spans="1:10" s="13" customFormat="1" ht="15" customHeight="1" x14ac:dyDescent="0.2">
      <c r="A22" s="185" t="s">
        <v>193</v>
      </c>
      <c r="B22" s="186"/>
      <c r="C22" s="186"/>
      <c r="D22" s="186"/>
      <c r="E22" s="186"/>
      <c r="F22" s="186"/>
      <c r="G22" s="186"/>
      <c r="H22" s="186"/>
      <c r="I22" s="186"/>
      <c r="J22" s="186"/>
    </row>
    <row r="23" spans="1:10" s="13" customFormat="1" ht="40.15" customHeight="1" x14ac:dyDescent="0.2">
      <c r="A23" s="95">
        <v>1</v>
      </c>
      <c r="B23" s="118" t="s">
        <v>465</v>
      </c>
      <c r="C23" s="97">
        <v>76</v>
      </c>
      <c r="D23" s="95" t="s">
        <v>1</v>
      </c>
      <c r="E23" s="98"/>
      <c r="F23" s="99"/>
      <c r="G23" s="100">
        <f t="shared" ref="G23:G46" si="5">C23*ROUND(F23, 4)</f>
        <v>0</v>
      </c>
      <c r="H23" s="100">
        <f t="shared" ref="H23" si="6">G23*0.095</f>
        <v>0</v>
      </c>
      <c r="I23" s="100">
        <f t="shared" ref="I23" si="7">G23+H23</f>
        <v>0</v>
      </c>
      <c r="J23" s="146"/>
    </row>
    <row r="24" spans="1:10" s="13" customFormat="1" ht="40.15" customHeight="1" x14ac:dyDescent="0.2">
      <c r="A24" s="95">
        <v>2</v>
      </c>
      <c r="B24" s="118" t="s">
        <v>466</v>
      </c>
      <c r="C24" s="97">
        <v>114</v>
      </c>
      <c r="D24" s="95" t="s">
        <v>1</v>
      </c>
      <c r="E24" s="98"/>
      <c r="F24" s="99"/>
      <c r="G24" s="100">
        <f t="shared" si="5"/>
        <v>0</v>
      </c>
      <c r="H24" s="100">
        <f t="shared" ref="H24:H46" si="8">G24*0.095</f>
        <v>0</v>
      </c>
      <c r="I24" s="100">
        <f t="shared" ref="I24:I46" si="9">G24+H24</f>
        <v>0</v>
      </c>
      <c r="J24" s="146"/>
    </row>
    <row r="25" spans="1:10" s="13" customFormat="1" ht="40.15" customHeight="1" x14ac:dyDescent="0.2">
      <c r="A25" s="95">
        <v>3</v>
      </c>
      <c r="B25" s="118" t="s">
        <v>467</v>
      </c>
      <c r="C25" s="97">
        <v>240</v>
      </c>
      <c r="D25" s="95" t="s">
        <v>1</v>
      </c>
      <c r="E25" s="98"/>
      <c r="F25" s="99"/>
      <c r="G25" s="100">
        <f t="shared" si="5"/>
        <v>0</v>
      </c>
      <c r="H25" s="100">
        <f t="shared" si="8"/>
        <v>0</v>
      </c>
      <c r="I25" s="100">
        <f t="shared" si="9"/>
        <v>0</v>
      </c>
      <c r="J25" s="146"/>
    </row>
    <row r="26" spans="1:10" s="13" customFormat="1" ht="40.15" customHeight="1" x14ac:dyDescent="0.2">
      <c r="A26" s="95">
        <v>4</v>
      </c>
      <c r="B26" s="118" t="s">
        <v>468</v>
      </c>
      <c r="C26" s="97">
        <v>330</v>
      </c>
      <c r="D26" s="95" t="s">
        <v>1</v>
      </c>
      <c r="E26" s="98"/>
      <c r="F26" s="99"/>
      <c r="G26" s="100">
        <f t="shared" si="5"/>
        <v>0</v>
      </c>
      <c r="H26" s="100">
        <f t="shared" si="8"/>
        <v>0</v>
      </c>
      <c r="I26" s="100">
        <f t="shared" si="9"/>
        <v>0</v>
      </c>
      <c r="J26" s="146"/>
    </row>
    <row r="27" spans="1:10" s="13" customFormat="1" ht="40.15" customHeight="1" x14ac:dyDescent="0.2">
      <c r="A27" s="95">
        <v>5</v>
      </c>
      <c r="B27" s="118" t="s">
        <v>469</v>
      </c>
      <c r="C27" s="97">
        <v>44</v>
      </c>
      <c r="D27" s="95" t="s">
        <v>1</v>
      </c>
      <c r="E27" s="98"/>
      <c r="F27" s="99"/>
      <c r="G27" s="100">
        <f t="shared" si="5"/>
        <v>0</v>
      </c>
      <c r="H27" s="100">
        <f t="shared" si="8"/>
        <v>0</v>
      </c>
      <c r="I27" s="100">
        <f t="shared" si="9"/>
        <v>0</v>
      </c>
      <c r="J27" s="146"/>
    </row>
    <row r="28" spans="1:10" s="13" customFormat="1" ht="50.1" customHeight="1" x14ac:dyDescent="0.2">
      <c r="A28" s="95">
        <v>6</v>
      </c>
      <c r="B28" s="118" t="s">
        <v>470</v>
      </c>
      <c r="C28" s="97">
        <v>78</v>
      </c>
      <c r="D28" s="95" t="s">
        <v>1</v>
      </c>
      <c r="E28" s="98"/>
      <c r="F28" s="99"/>
      <c r="G28" s="100">
        <f t="shared" si="5"/>
        <v>0</v>
      </c>
      <c r="H28" s="100">
        <f t="shared" si="8"/>
        <v>0</v>
      </c>
      <c r="I28" s="100">
        <f t="shared" si="9"/>
        <v>0</v>
      </c>
      <c r="J28" s="146"/>
    </row>
    <row r="29" spans="1:10" s="13" customFormat="1" ht="40.15" customHeight="1" x14ac:dyDescent="0.2">
      <c r="A29" s="95">
        <v>7</v>
      </c>
      <c r="B29" s="118" t="s">
        <v>471</v>
      </c>
      <c r="C29" s="97">
        <v>114</v>
      </c>
      <c r="D29" s="95" t="s">
        <v>1</v>
      </c>
      <c r="E29" s="98"/>
      <c r="F29" s="99"/>
      <c r="G29" s="100">
        <f t="shared" si="5"/>
        <v>0</v>
      </c>
      <c r="H29" s="100">
        <f t="shared" si="8"/>
        <v>0</v>
      </c>
      <c r="I29" s="100">
        <f t="shared" si="9"/>
        <v>0</v>
      </c>
      <c r="J29" s="146"/>
    </row>
    <row r="30" spans="1:10" s="13" customFormat="1" ht="40.15" customHeight="1" x14ac:dyDescent="0.2">
      <c r="A30" s="95">
        <v>8</v>
      </c>
      <c r="B30" s="118" t="s">
        <v>472</v>
      </c>
      <c r="C30" s="97">
        <v>76</v>
      </c>
      <c r="D30" s="95" t="s">
        <v>1</v>
      </c>
      <c r="E30" s="98"/>
      <c r="F30" s="99"/>
      <c r="G30" s="100">
        <f t="shared" si="5"/>
        <v>0</v>
      </c>
      <c r="H30" s="100">
        <f t="shared" si="8"/>
        <v>0</v>
      </c>
      <c r="I30" s="100">
        <f t="shared" si="9"/>
        <v>0</v>
      </c>
      <c r="J30" s="146"/>
    </row>
    <row r="31" spans="1:10" s="13" customFormat="1" ht="40.15" customHeight="1" x14ac:dyDescent="0.2">
      <c r="A31" s="95">
        <v>9</v>
      </c>
      <c r="B31" s="118" t="s">
        <v>473</v>
      </c>
      <c r="C31" s="97">
        <v>72</v>
      </c>
      <c r="D31" s="95" t="s">
        <v>1</v>
      </c>
      <c r="E31" s="98"/>
      <c r="F31" s="99"/>
      <c r="G31" s="100">
        <f t="shared" si="5"/>
        <v>0</v>
      </c>
      <c r="H31" s="100">
        <f t="shared" si="8"/>
        <v>0</v>
      </c>
      <c r="I31" s="100">
        <f t="shared" si="9"/>
        <v>0</v>
      </c>
      <c r="J31" s="146"/>
    </row>
    <row r="32" spans="1:10" s="13" customFormat="1" ht="40.15" customHeight="1" x14ac:dyDescent="0.2">
      <c r="A32" s="95">
        <v>10</v>
      </c>
      <c r="B32" s="118" t="s">
        <v>474</v>
      </c>
      <c r="C32" s="97">
        <v>48</v>
      </c>
      <c r="D32" s="95" t="s">
        <v>1</v>
      </c>
      <c r="E32" s="98"/>
      <c r="F32" s="99"/>
      <c r="G32" s="100">
        <f t="shared" si="5"/>
        <v>0</v>
      </c>
      <c r="H32" s="100">
        <f t="shared" si="8"/>
        <v>0</v>
      </c>
      <c r="I32" s="100">
        <f t="shared" si="9"/>
        <v>0</v>
      </c>
      <c r="J32" s="146"/>
    </row>
    <row r="33" spans="1:10" s="13" customFormat="1" ht="40.15" customHeight="1" x14ac:dyDescent="0.2">
      <c r="A33" s="95">
        <v>11</v>
      </c>
      <c r="B33" s="118" t="s">
        <v>475</v>
      </c>
      <c r="C33" s="97">
        <v>108</v>
      </c>
      <c r="D33" s="95" t="s">
        <v>1</v>
      </c>
      <c r="E33" s="98"/>
      <c r="F33" s="99"/>
      <c r="G33" s="100">
        <f t="shared" si="5"/>
        <v>0</v>
      </c>
      <c r="H33" s="100">
        <f t="shared" si="8"/>
        <v>0</v>
      </c>
      <c r="I33" s="100">
        <f t="shared" si="9"/>
        <v>0</v>
      </c>
      <c r="J33" s="146"/>
    </row>
    <row r="34" spans="1:10" s="13" customFormat="1" ht="40.15" customHeight="1" x14ac:dyDescent="0.2">
      <c r="A34" s="95">
        <v>12</v>
      </c>
      <c r="B34" s="118" t="s">
        <v>476</v>
      </c>
      <c r="C34" s="97">
        <v>72</v>
      </c>
      <c r="D34" s="95" t="s">
        <v>1</v>
      </c>
      <c r="E34" s="98"/>
      <c r="F34" s="99"/>
      <c r="G34" s="100">
        <f t="shared" si="5"/>
        <v>0</v>
      </c>
      <c r="H34" s="100">
        <f t="shared" si="8"/>
        <v>0</v>
      </c>
      <c r="I34" s="100">
        <f t="shared" si="9"/>
        <v>0</v>
      </c>
      <c r="J34" s="146"/>
    </row>
    <row r="35" spans="1:10" s="13" customFormat="1" ht="40.15" customHeight="1" x14ac:dyDescent="0.2">
      <c r="A35" s="95">
        <v>13</v>
      </c>
      <c r="B35" s="118" t="s">
        <v>477</v>
      </c>
      <c r="C35" s="97">
        <v>96</v>
      </c>
      <c r="D35" s="95" t="s">
        <v>1</v>
      </c>
      <c r="E35" s="98"/>
      <c r="F35" s="99"/>
      <c r="G35" s="100">
        <f t="shared" si="5"/>
        <v>0</v>
      </c>
      <c r="H35" s="100">
        <f t="shared" si="8"/>
        <v>0</v>
      </c>
      <c r="I35" s="100">
        <f t="shared" si="9"/>
        <v>0</v>
      </c>
      <c r="J35" s="146"/>
    </row>
    <row r="36" spans="1:10" s="13" customFormat="1" ht="40.15" customHeight="1" x14ac:dyDescent="0.2">
      <c r="A36" s="95">
        <v>14</v>
      </c>
      <c r="B36" s="118" t="s">
        <v>478</v>
      </c>
      <c r="C36" s="97">
        <v>64</v>
      </c>
      <c r="D36" s="95" t="s">
        <v>1</v>
      </c>
      <c r="E36" s="98"/>
      <c r="F36" s="99"/>
      <c r="G36" s="100">
        <f t="shared" si="5"/>
        <v>0</v>
      </c>
      <c r="H36" s="100">
        <f t="shared" si="8"/>
        <v>0</v>
      </c>
      <c r="I36" s="100">
        <f t="shared" si="9"/>
        <v>0</v>
      </c>
      <c r="J36" s="146"/>
    </row>
    <row r="37" spans="1:10" s="13" customFormat="1" ht="40.15" customHeight="1" x14ac:dyDescent="0.2">
      <c r="A37" s="95">
        <v>15</v>
      </c>
      <c r="B37" s="118" t="s">
        <v>479</v>
      </c>
      <c r="C37" s="97">
        <v>96</v>
      </c>
      <c r="D37" s="95" t="s">
        <v>1</v>
      </c>
      <c r="E37" s="98"/>
      <c r="F37" s="99"/>
      <c r="G37" s="100">
        <f t="shared" si="5"/>
        <v>0</v>
      </c>
      <c r="H37" s="100">
        <f t="shared" si="8"/>
        <v>0</v>
      </c>
      <c r="I37" s="100">
        <f t="shared" si="9"/>
        <v>0</v>
      </c>
      <c r="J37" s="146"/>
    </row>
    <row r="38" spans="1:10" s="13" customFormat="1" ht="40.15" customHeight="1" x14ac:dyDescent="0.2">
      <c r="A38" s="95">
        <v>16</v>
      </c>
      <c r="B38" s="118" t="s">
        <v>480</v>
      </c>
      <c r="C38" s="97">
        <v>64</v>
      </c>
      <c r="D38" s="95" t="s">
        <v>1</v>
      </c>
      <c r="E38" s="98"/>
      <c r="F38" s="99"/>
      <c r="G38" s="100">
        <f t="shared" si="5"/>
        <v>0</v>
      </c>
      <c r="H38" s="100">
        <f t="shared" si="8"/>
        <v>0</v>
      </c>
      <c r="I38" s="100">
        <f t="shared" si="9"/>
        <v>0</v>
      </c>
      <c r="J38" s="146"/>
    </row>
    <row r="39" spans="1:10" s="13" customFormat="1" ht="30" customHeight="1" x14ac:dyDescent="0.2">
      <c r="A39" s="95">
        <v>17</v>
      </c>
      <c r="B39" s="118" t="s">
        <v>653</v>
      </c>
      <c r="C39" s="97">
        <v>560</v>
      </c>
      <c r="D39" s="95" t="s">
        <v>1</v>
      </c>
      <c r="E39" s="98"/>
      <c r="F39" s="99"/>
      <c r="G39" s="100">
        <f t="shared" si="5"/>
        <v>0</v>
      </c>
      <c r="H39" s="100">
        <f t="shared" si="8"/>
        <v>0</v>
      </c>
      <c r="I39" s="100">
        <f t="shared" si="9"/>
        <v>0</v>
      </c>
      <c r="J39" s="146"/>
    </row>
    <row r="40" spans="1:10" s="13" customFormat="1" ht="30" customHeight="1" x14ac:dyDescent="0.2">
      <c r="A40" s="95">
        <v>18</v>
      </c>
      <c r="B40" s="118" t="s">
        <v>481</v>
      </c>
      <c r="C40" s="97">
        <v>95</v>
      </c>
      <c r="D40" s="95" t="s">
        <v>1</v>
      </c>
      <c r="E40" s="98"/>
      <c r="F40" s="99"/>
      <c r="G40" s="100">
        <f t="shared" si="5"/>
        <v>0</v>
      </c>
      <c r="H40" s="100">
        <f t="shared" si="8"/>
        <v>0</v>
      </c>
      <c r="I40" s="100">
        <f t="shared" si="9"/>
        <v>0</v>
      </c>
      <c r="J40" s="146"/>
    </row>
    <row r="41" spans="1:10" s="13" customFormat="1" ht="30" customHeight="1" x14ac:dyDescent="0.2">
      <c r="A41" s="95">
        <v>19</v>
      </c>
      <c r="B41" s="118" t="s">
        <v>482</v>
      </c>
      <c r="C41" s="97">
        <v>114</v>
      </c>
      <c r="D41" s="95" t="s">
        <v>1</v>
      </c>
      <c r="E41" s="98"/>
      <c r="F41" s="99"/>
      <c r="G41" s="100">
        <f t="shared" si="5"/>
        <v>0</v>
      </c>
      <c r="H41" s="100">
        <f t="shared" si="8"/>
        <v>0</v>
      </c>
      <c r="I41" s="100">
        <f t="shared" si="9"/>
        <v>0</v>
      </c>
      <c r="J41" s="146"/>
    </row>
    <row r="42" spans="1:10" s="13" customFormat="1" ht="30" customHeight="1" x14ac:dyDescent="0.2">
      <c r="A42" s="95">
        <v>20</v>
      </c>
      <c r="B42" s="118" t="s">
        <v>483</v>
      </c>
      <c r="C42" s="97">
        <v>252</v>
      </c>
      <c r="D42" s="95" t="s">
        <v>1</v>
      </c>
      <c r="E42" s="98"/>
      <c r="F42" s="99"/>
      <c r="G42" s="100">
        <f t="shared" si="5"/>
        <v>0</v>
      </c>
      <c r="H42" s="100">
        <f t="shared" si="8"/>
        <v>0</v>
      </c>
      <c r="I42" s="100">
        <f t="shared" si="9"/>
        <v>0</v>
      </c>
      <c r="J42" s="146"/>
    </row>
    <row r="43" spans="1:10" s="13" customFormat="1" ht="20.100000000000001" customHeight="1" x14ac:dyDescent="0.2">
      <c r="A43" s="95">
        <v>21</v>
      </c>
      <c r="B43" s="118" t="s">
        <v>484</v>
      </c>
      <c r="C43" s="97">
        <v>80</v>
      </c>
      <c r="D43" s="95" t="s">
        <v>1</v>
      </c>
      <c r="E43" s="98"/>
      <c r="F43" s="99"/>
      <c r="G43" s="100">
        <f t="shared" si="5"/>
        <v>0</v>
      </c>
      <c r="H43" s="100">
        <f t="shared" si="8"/>
        <v>0</v>
      </c>
      <c r="I43" s="100">
        <f t="shared" si="9"/>
        <v>0</v>
      </c>
      <c r="J43" s="146"/>
    </row>
    <row r="44" spans="1:10" s="13" customFormat="1" ht="30" customHeight="1" x14ac:dyDescent="0.2">
      <c r="A44" s="95">
        <v>22</v>
      </c>
      <c r="B44" s="118" t="s">
        <v>485</v>
      </c>
      <c r="C44" s="97">
        <v>120</v>
      </c>
      <c r="D44" s="95" t="s">
        <v>1</v>
      </c>
      <c r="E44" s="98"/>
      <c r="F44" s="99"/>
      <c r="G44" s="100">
        <f t="shared" si="5"/>
        <v>0</v>
      </c>
      <c r="H44" s="100">
        <f t="shared" si="8"/>
        <v>0</v>
      </c>
      <c r="I44" s="100">
        <f t="shared" si="9"/>
        <v>0</v>
      </c>
      <c r="J44" s="146"/>
    </row>
    <row r="45" spans="1:10" s="13" customFormat="1" ht="30" customHeight="1" x14ac:dyDescent="0.2">
      <c r="A45" s="95">
        <v>23</v>
      </c>
      <c r="B45" s="118" t="s">
        <v>486</v>
      </c>
      <c r="C45" s="97">
        <v>60</v>
      </c>
      <c r="D45" s="95" t="s">
        <v>1</v>
      </c>
      <c r="E45" s="98"/>
      <c r="F45" s="99"/>
      <c r="G45" s="100">
        <f t="shared" si="5"/>
        <v>0</v>
      </c>
      <c r="H45" s="100">
        <f t="shared" si="8"/>
        <v>0</v>
      </c>
      <c r="I45" s="100">
        <f t="shared" si="9"/>
        <v>0</v>
      </c>
      <c r="J45" s="146"/>
    </row>
    <row r="46" spans="1:10" s="13" customFormat="1" ht="30" customHeight="1" x14ac:dyDescent="0.2">
      <c r="A46" s="95">
        <v>24</v>
      </c>
      <c r="B46" s="118" t="s">
        <v>487</v>
      </c>
      <c r="C46" s="97">
        <v>88</v>
      </c>
      <c r="D46" s="95" t="s">
        <v>1</v>
      </c>
      <c r="E46" s="98"/>
      <c r="F46" s="99"/>
      <c r="G46" s="100">
        <f t="shared" si="5"/>
        <v>0</v>
      </c>
      <c r="H46" s="100">
        <f t="shared" si="8"/>
        <v>0</v>
      </c>
      <c r="I46" s="100">
        <f t="shared" si="9"/>
        <v>0</v>
      </c>
      <c r="J46" s="146"/>
    </row>
    <row r="47" spans="1:10" s="13" customFormat="1" ht="20.100000000000001" customHeight="1" x14ac:dyDescent="0.2">
      <c r="A47" s="96"/>
      <c r="B47" s="101" t="s">
        <v>187</v>
      </c>
      <c r="C47" s="102" t="s">
        <v>7</v>
      </c>
      <c r="D47" s="102" t="s">
        <v>7</v>
      </c>
      <c r="E47" s="30" t="s">
        <v>7</v>
      </c>
      <c r="F47" s="31" t="s">
        <v>7</v>
      </c>
      <c r="G47" s="104">
        <f>SUM(G23:G46)</f>
        <v>0</v>
      </c>
      <c r="H47" s="104">
        <f>SUM(H23:H46)</f>
        <v>0</v>
      </c>
      <c r="I47" s="104">
        <f>SUM(I23:I46)</f>
        <v>0</v>
      </c>
      <c r="J47" s="105">
        <f>SUM(J23:J46)</f>
        <v>0</v>
      </c>
    </row>
    <row r="48" spans="1:10" s="13" customFormat="1" ht="15" customHeight="1" x14ac:dyDescent="0.2">
      <c r="A48" s="185" t="s">
        <v>741</v>
      </c>
      <c r="B48" s="186"/>
      <c r="C48" s="186"/>
      <c r="D48" s="186"/>
      <c r="E48" s="186"/>
      <c r="F48" s="186"/>
      <c r="G48" s="186"/>
      <c r="H48" s="186"/>
      <c r="I48" s="186"/>
      <c r="J48" s="186"/>
    </row>
    <row r="49" spans="1:10" s="13" customFormat="1" ht="20.100000000000001" customHeight="1" x14ac:dyDescent="0.2">
      <c r="A49" s="95">
        <v>1</v>
      </c>
      <c r="B49" s="118" t="s">
        <v>464</v>
      </c>
      <c r="C49" s="97">
        <v>48</v>
      </c>
      <c r="D49" s="95" t="s">
        <v>1</v>
      </c>
      <c r="E49" s="107"/>
      <c r="F49" s="99"/>
      <c r="G49" s="100">
        <f t="shared" ref="G49:G67" si="10">C49*ROUND(F49, 4)</f>
        <v>0</v>
      </c>
      <c r="H49" s="100">
        <f t="shared" ref="H49" si="11">G49*0.095</f>
        <v>0</v>
      </c>
      <c r="I49" s="100">
        <f t="shared" ref="I49" si="12">G49+H49</f>
        <v>0</v>
      </c>
      <c r="J49" s="105" t="s">
        <v>7</v>
      </c>
    </row>
    <row r="50" spans="1:10" s="13" customFormat="1" ht="20.100000000000001" customHeight="1" x14ac:dyDescent="0.2">
      <c r="A50" s="95">
        <v>2</v>
      </c>
      <c r="B50" s="118" t="s">
        <v>488</v>
      </c>
      <c r="C50" s="97">
        <v>72</v>
      </c>
      <c r="D50" s="95" t="s">
        <v>1</v>
      </c>
      <c r="E50" s="107"/>
      <c r="F50" s="99"/>
      <c r="G50" s="100">
        <f t="shared" si="10"/>
        <v>0</v>
      </c>
      <c r="H50" s="100">
        <f t="shared" ref="H50:H67" si="13">G50*0.095</f>
        <v>0</v>
      </c>
      <c r="I50" s="100">
        <f t="shared" ref="I50:I67" si="14">G50+H50</f>
        <v>0</v>
      </c>
      <c r="J50" s="105" t="s">
        <v>7</v>
      </c>
    </row>
    <row r="51" spans="1:10" s="13" customFormat="1" ht="20.100000000000001" customHeight="1" x14ac:dyDescent="0.2">
      <c r="A51" s="95">
        <v>3</v>
      </c>
      <c r="B51" s="118" t="s">
        <v>489</v>
      </c>
      <c r="C51" s="97">
        <v>80</v>
      </c>
      <c r="D51" s="95" t="s">
        <v>1</v>
      </c>
      <c r="E51" s="107"/>
      <c r="F51" s="99"/>
      <c r="G51" s="100">
        <f t="shared" si="10"/>
        <v>0</v>
      </c>
      <c r="H51" s="100">
        <f t="shared" si="13"/>
        <v>0</v>
      </c>
      <c r="I51" s="100">
        <f t="shared" si="14"/>
        <v>0</v>
      </c>
      <c r="J51" s="105" t="s">
        <v>7</v>
      </c>
    </row>
    <row r="52" spans="1:10" s="13" customFormat="1" ht="20.100000000000001" customHeight="1" x14ac:dyDescent="0.2">
      <c r="A52" s="95">
        <v>4</v>
      </c>
      <c r="B52" s="118" t="s">
        <v>490</v>
      </c>
      <c r="C52" s="97">
        <v>84</v>
      </c>
      <c r="D52" s="95" t="s">
        <v>1</v>
      </c>
      <c r="E52" s="107"/>
      <c r="F52" s="99"/>
      <c r="G52" s="100">
        <f t="shared" si="10"/>
        <v>0</v>
      </c>
      <c r="H52" s="100">
        <f t="shared" si="13"/>
        <v>0</v>
      </c>
      <c r="I52" s="100">
        <f t="shared" si="14"/>
        <v>0</v>
      </c>
      <c r="J52" s="105" t="s">
        <v>7</v>
      </c>
    </row>
    <row r="53" spans="1:10" s="13" customFormat="1" ht="30" customHeight="1" x14ac:dyDescent="0.2">
      <c r="A53" s="95">
        <v>5</v>
      </c>
      <c r="B53" s="118" t="s">
        <v>491</v>
      </c>
      <c r="C53" s="97">
        <v>72</v>
      </c>
      <c r="D53" s="95" t="s">
        <v>1</v>
      </c>
      <c r="E53" s="107"/>
      <c r="F53" s="99"/>
      <c r="G53" s="100">
        <f t="shared" si="10"/>
        <v>0</v>
      </c>
      <c r="H53" s="100">
        <f t="shared" si="13"/>
        <v>0</v>
      </c>
      <c r="I53" s="100">
        <f t="shared" si="14"/>
        <v>0</v>
      </c>
      <c r="J53" s="105" t="s">
        <v>7</v>
      </c>
    </row>
    <row r="54" spans="1:10" s="13" customFormat="1" ht="20.100000000000001" customHeight="1" x14ac:dyDescent="0.2">
      <c r="A54" s="95">
        <v>6</v>
      </c>
      <c r="B54" s="118" t="s">
        <v>492</v>
      </c>
      <c r="C54" s="97">
        <v>84</v>
      </c>
      <c r="D54" s="95" t="s">
        <v>1</v>
      </c>
      <c r="E54" s="107"/>
      <c r="F54" s="99"/>
      <c r="G54" s="100">
        <f t="shared" si="10"/>
        <v>0</v>
      </c>
      <c r="H54" s="100">
        <f t="shared" si="13"/>
        <v>0</v>
      </c>
      <c r="I54" s="100">
        <f t="shared" si="14"/>
        <v>0</v>
      </c>
      <c r="J54" s="105" t="s">
        <v>7</v>
      </c>
    </row>
    <row r="55" spans="1:10" s="13" customFormat="1" ht="30" customHeight="1" x14ac:dyDescent="0.2">
      <c r="A55" s="95">
        <v>7</v>
      </c>
      <c r="B55" s="118" t="s">
        <v>493</v>
      </c>
      <c r="C55" s="97">
        <v>84</v>
      </c>
      <c r="D55" s="95" t="s">
        <v>1</v>
      </c>
      <c r="E55" s="107"/>
      <c r="F55" s="99"/>
      <c r="G55" s="100">
        <f t="shared" si="10"/>
        <v>0</v>
      </c>
      <c r="H55" s="100">
        <f t="shared" si="13"/>
        <v>0</v>
      </c>
      <c r="I55" s="100">
        <f t="shared" si="14"/>
        <v>0</v>
      </c>
      <c r="J55" s="105" t="s">
        <v>7</v>
      </c>
    </row>
    <row r="56" spans="1:10" s="13" customFormat="1" ht="30" customHeight="1" x14ac:dyDescent="0.2">
      <c r="A56" s="95">
        <v>8</v>
      </c>
      <c r="B56" s="118" t="s">
        <v>494</v>
      </c>
      <c r="C56" s="97">
        <v>80</v>
      </c>
      <c r="D56" s="95" t="s">
        <v>1</v>
      </c>
      <c r="E56" s="107"/>
      <c r="F56" s="99"/>
      <c r="G56" s="100">
        <f t="shared" si="10"/>
        <v>0</v>
      </c>
      <c r="H56" s="100">
        <f t="shared" si="13"/>
        <v>0</v>
      </c>
      <c r="I56" s="100">
        <f t="shared" si="14"/>
        <v>0</v>
      </c>
      <c r="J56" s="105" t="s">
        <v>7</v>
      </c>
    </row>
    <row r="57" spans="1:10" s="13" customFormat="1" ht="30" customHeight="1" x14ac:dyDescent="0.2">
      <c r="A57" s="95">
        <v>9</v>
      </c>
      <c r="B57" s="118" t="s">
        <v>495</v>
      </c>
      <c r="C57" s="97">
        <v>108</v>
      </c>
      <c r="D57" s="95" t="s">
        <v>1</v>
      </c>
      <c r="E57" s="107"/>
      <c r="F57" s="99"/>
      <c r="G57" s="100">
        <f t="shared" si="10"/>
        <v>0</v>
      </c>
      <c r="H57" s="100">
        <f t="shared" si="13"/>
        <v>0</v>
      </c>
      <c r="I57" s="100">
        <f t="shared" si="14"/>
        <v>0</v>
      </c>
      <c r="J57" s="105" t="s">
        <v>7</v>
      </c>
    </row>
    <row r="58" spans="1:10" s="13" customFormat="1" ht="30" customHeight="1" x14ac:dyDescent="0.2">
      <c r="A58" s="95">
        <v>10</v>
      </c>
      <c r="B58" s="118" t="s">
        <v>496</v>
      </c>
      <c r="C58" s="97">
        <v>126</v>
      </c>
      <c r="D58" s="95" t="s">
        <v>1</v>
      </c>
      <c r="E58" s="107"/>
      <c r="F58" s="99"/>
      <c r="G58" s="100">
        <f t="shared" si="10"/>
        <v>0</v>
      </c>
      <c r="H58" s="100">
        <f t="shared" si="13"/>
        <v>0</v>
      </c>
      <c r="I58" s="100">
        <f t="shared" si="14"/>
        <v>0</v>
      </c>
      <c r="J58" s="105" t="s">
        <v>7</v>
      </c>
    </row>
    <row r="59" spans="1:10" s="13" customFormat="1" ht="30" customHeight="1" x14ac:dyDescent="0.2">
      <c r="A59" s="95">
        <v>11</v>
      </c>
      <c r="B59" s="118" t="s">
        <v>127</v>
      </c>
      <c r="C59" s="97">
        <v>1200</v>
      </c>
      <c r="D59" s="95" t="s">
        <v>1</v>
      </c>
      <c r="E59" s="107"/>
      <c r="F59" s="99"/>
      <c r="G59" s="100">
        <f t="shared" si="10"/>
        <v>0</v>
      </c>
      <c r="H59" s="100">
        <f t="shared" si="13"/>
        <v>0</v>
      </c>
      <c r="I59" s="100">
        <f t="shared" si="14"/>
        <v>0</v>
      </c>
      <c r="J59" s="105" t="s">
        <v>7</v>
      </c>
    </row>
    <row r="60" spans="1:10" s="13" customFormat="1" ht="30" customHeight="1" x14ac:dyDescent="0.2">
      <c r="A60" s="95">
        <v>12</v>
      </c>
      <c r="B60" s="118" t="s">
        <v>126</v>
      </c>
      <c r="C60" s="97">
        <v>1200</v>
      </c>
      <c r="D60" s="95" t="s">
        <v>1</v>
      </c>
      <c r="E60" s="107"/>
      <c r="F60" s="99"/>
      <c r="G60" s="100">
        <f t="shared" si="10"/>
        <v>0</v>
      </c>
      <c r="H60" s="100">
        <f t="shared" si="13"/>
        <v>0</v>
      </c>
      <c r="I60" s="100">
        <f t="shared" si="14"/>
        <v>0</v>
      </c>
      <c r="J60" s="105" t="s">
        <v>7</v>
      </c>
    </row>
    <row r="61" spans="1:10" s="13" customFormat="1" ht="30" customHeight="1" x14ac:dyDescent="0.2">
      <c r="A61" s="95">
        <v>13</v>
      </c>
      <c r="B61" s="118" t="s">
        <v>206</v>
      </c>
      <c r="C61" s="97">
        <v>1200</v>
      </c>
      <c r="D61" s="95" t="s">
        <v>1</v>
      </c>
      <c r="E61" s="107"/>
      <c r="F61" s="99"/>
      <c r="G61" s="100">
        <f t="shared" si="10"/>
        <v>0</v>
      </c>
      <c r="H61" s="100">
        <f t="shared" si="13"/>
        <v>0</v>
      </c>
      <c r="I61" s="100">
        <f t="shared" si="14"/>
        <v>0</v>
      </c>
      <c r="J61" s="105" t="s">
        <v>7</v>
      </c>
    </row>
    <row r="62" spans="1:10" s="13" customFormat="1" ht="30" customHeight="1" x14ac:dyDescent="0.2">
      <c r="A62" s="95">
        <v>14</v>
      </c>
      <c r="B62" s="118" t="s">
        <v>285</v>
      </c>
      <c r="C62" s="97">
        <v>1100</v>
      </c>
      <c r="D62" s="95" t="s">
        <v>1</v>
      </c>
      <c r="E62" s="107"/>
      <c r="F62" s="99"/>
      <c r="G62" s="100">
        <f t="shared" si="10"/>
        <v>0</v>
      </c>
      <c r="H62" s="100">
        <f t="shared" si="13"/>
        <v>0</v>
      </c>
      <c r="I62" s="100">
        <f t="shared" si="14"/>
        <v>0</v>
      </c>
      <c r="J62" s="105" t="s">
        <v>7</v>
      </c>
    </row>
    <row r="63" spans="1:10" s="13" customFormat="1" ht="20.100000000000001" customHeight="1" x14ac:dyDescent="0.2">
      <c r="A63" s="95">
        <v>15</v>
      </c>
      <c r="B63" s="118" t="s">
        <v>241</v>
      </c>
      <c r="C63" s="97">
        <v>1200</v>
      </c>
      <c r="D63" s="95" t="s">
        <v>1</v>
      </c>
      <c r="E63" s="107"/>
      <c r="F63" s="99"/>
      <c r="G63" s="100">
        <f t="shared" si="10"/>
        <v>0</v>
      </c>
      <c r="H63" s="100">
        <f t="shared" si="13"/>
        <v>0</v>
      </c>
      <c r="I63" s="100">
        <f t="shared" si="14"/>
        <v>0</v>
      </c>
      <c r="J63" s="105" t="s">
        <v>7</v>
      </c>
    </row>
    <row r="64" spans="1:10" s="13" customFormat="1" ht="30" customHeight="1" x14ac:dyDescent="0.2">
      <c r="A64" s="95">
        <v>16</v>
      </c>
      <c r="B64" s="118" t="s">
        <v>286</v>
      </c>
      <c r="C64" s="97">
        <v>1200</v>
      </c>
      <c r="D64" s="95" t="s">
        <v>1</v>
      </c>
      <c r="E64" s="107"/>
      <c r="F64" s="99"/>
      <c r="G64" s="100">
        <f t="shared" si="10"/>
        <v>0</v>
      </c>
      <c r="H64" s="100">
        <f t="shared" si="13"/>
        <v>0</v>
      </c>
      <c r="I64" s="100">
        <f t="shared" si="14"/>
        <v>0</v>
      </c>
      <c r="J64" s="105" t="s">
        <v>7</v>
      </c>
    </row>
    <row r="65" spans="1:10" s="13" customFormat="1" ht="30" customHeight="1" x14ac:dyDescent="0.2">
      <c r="A65" s="95">
        <v>17</v>
      </c>
      <c r="B65" s="118" t="s">
        <v>288</v>
      </c>
      <c r="C65" s="97">
        <v>1000</v>
      </c>
      <c r="D65" s="95" t="s">
        <v>1</v>
      </c>
      <c r="E65" s="107"/>
      <c r="F65" s="99"/>
      <c r="G65" s="100">
        <f t="shared" si="10"/>
        <v>0</v>
      </c>
      <c r="H65" s="100">
        <f t="shared" si="13"/>
        <v>0</v>
      </c>
      <c r="I65" s="100">
        <f t="shared" si="14"/>
        <v>0</v>
      </c>
      <c r="J65" s="105" t="s">
        <v>7</v>
      </c>
    </row>
    <row r="66" spans="1:10" s="13" customFormat="1" ht="30" customHeight="1" x14ac:dyDescent="0.2">
      <c r="A66" s="95">
        <v>18</v>
      </c>
      <c r="B66" s="118" t="s">
        <v>287</v>
      </c>
      <c r="C66" s="97">
        <v>1000</v>
      </c>
      <c r="D66" s="95" t="s">
        <v>1</v>
      </c>
      <c r="E66" s="107"/>
      <c r="F66" s="99"/>
      <c r="G66" s="100">
        <f t="shared" si="10"/>
        <v>0</v>
      </c>
      <c r="H66" s="100">
        <f t="shared" si="13"/>
        <v>0</v>
      </c>
      <c r="I66" s="100">
        <f t="shared" si="14"/>
        <v>0</v>
      </c>
      <c r="J66" s="105" t="s">
        <v>7</v>
      </c>
    </row>
    <row r="67" spans="1:10" s="71" customFormat="1" ht="40.15" customHeight="1" x14ac:dyDescent="0.2">
      <c r="A67" s="95">
        <v>19</v>
      </c>
      <c r="B67" s="118" t="s">
        <v>497</v>
      </c>
      <c r="C67" s="97">
        <v>1000</v>
      </c>
      <c r="D67" s="95" t="s">
        <v>1</v>
      </c>
      <c r="E67" s="107"/>
      <c r="F67" s="99"/>
      <c r="G67" s="100">
        <f t="shared" si="10"/>
        <v>0</v>
      </c>
      <c r="H67" s="100">
        <f t="shared" si="13"/>
        <v>0</v>
      </c>
      <c r="I67" s="100">
        <f t="shared" si="14"/>
        <v>0</v>
      </c>
      <c r="J67" s="105" t="s">
        <v>7</v>
      </c>
    </row>
    <row r="68" spans="1:10" s="13" customFormat="1" ht="20.100000000000001" customHeight="1" x14ac:dyDescent="0.2">
      <c r="A68" s="96"/>
      <c r="B68" s="101" t="s">
        <v>189</v>
      </c>
      <c r="C68" s="102" t="s">
        <v>7</v>
      </c>
      <c r="D68" s="102" t="s">
        <v>7</v>
      </c>
      <c r="E68" s="30" t="s">
        <v>7</v>
      </c>
      <c r="F68" s="31" t="s">
        <v>7</v>
      </c>
      <c r="G68" s="104">
        <f>SUM(G49:G67)</f>
        <v>0</v>
      </c>
      <c r="H68" s="104">
        <f>SUM(H49:H67)</f>
        <v>0</v>
      </c>
      <c r="I68" s="104">
        <f>SUM(I49:I67)</f>
        <v>0</v>
      </c>
      <c r="J68" s="105">
        <f>SUM(J49:J67)</f>
        <v>0</v>
      </c>
    </row>
    <row r="69" spans="1:10" s="13" customFormat="1" ht="15" customHeight="1" x14ac:dyDescent="0.2">
      <c r="A69" s="185" t="s">
        <v>289</v>
      </c>
      <c r="B69" s="186"/>
      <c r="C69" s="186"/>
      <c r="D69" s="186"/>
      <c r="E69" s="186"/>
      <c r="F69" s="186"/>
      <c r="G69" s="186"/>
      <c r="H69" s="186"/>
      <c r="I69" s="186"/>
      <c r="J69" s="186"/>
    </row>
    <row r="70" spans="1:10" s="13" customFormat="1" ht="30" customHeight="1" x14ac:dyDescent="0.2">
      <c r="A70" s="95">
        <v>1</v>
      </c>
      <c r="B70" s="96" t="s">
        <v>630</v>
      </c>
      <c r="C70" s="97">
        <v>2200</v>
      </c>
      <c r="D70" s="95" t="s">
        <v>631</v>
      </c>
      <c r="E70" s="98"/>
      <c r="F70" s="99"/>
      <c r="G70" s="100">
        <f t="shared" ref="G70:G75" si="15">C70*ROUND(F70, 4)</f>
        <v>0</v>
      </c>
      <c r="H70" s="100">
        <f t="shared" ref="H70" si="16">G70*0.095</f>
        <v>0</v>
      </c>
      <c r="I70" s="100">
        <f t="shared" ref="I70" si="17">G70+H70</f>
        <v>0</v>
      </c>
      <c r="J70" s="146"/>
    </row>
    <row r="71" spans="1:10" s="13" customFormat="1" ht="30" customHeight="1" x14ac:dyDescent="0.2">
      <c r="A71" s="95">
        <v>2</v>
      </c>
      <c r="B71" s="96" t="s">
        <v>629</v>
      </c>
      <c r="C71" s="97">
        <v>1800</v>
      </c>
      <c r="D71" s="95" t="s">
        <v>631</v>
      </c>
      <c r="E71" s="98"/>
      <c r="F71" s="99"/>
      <c r="G71" s="100">
        <f t="shared" si="15"/>
        <v>0</v>
      </c>
      <c r="H71" s="100">
        <f t="shared" ref="H71:H75" si="18">G71*0.095</f>
        <v>0</v>
      </c>
      <c r="I71" s="100">
        <f t="shared" ref="I71:I75" si="19">G71+H71</f>
        <v>0</v>
      </c>
      <c r="J71" s="146"/>
    </row>
    <row r="72" spans="1:10" s="13" customFormat="1" ht="20.100000000000001" customHeight="1" x14ac:dyDescent="0.2">
      <c r="A72" s="95">
        <v>3</v>
      </c>
      <c r="B72" s="96" t="s">
        <v>628</v>
      </c>
      <c r="C72" s="97">
        <v>1800</v>
      </c>
      <c r="D72" s="95" t="s">
        <v>631</v>
      </c>
      <c r="E72" s="98"/>
      <c r="F72" s="99"/>
      <c r="G72" s="100">
        <f t="shared" si="15"/>
        <v>0</v>
      </c>
      <c r="H72" s="100">
        <f t="shared" si="18"/>
        <v>0</v>
      </c>
      <c r="I72" s="100">
        <f t="shared" si="19"/>
        <v>0</v>
      </c>
      <c r="J72" s="146"/>
    </row>
    <row r="73" spans="1:10" s="13" customFormat="1" ht="20.100000000000001" customHeight="1" x14ac:dyDescent="0.2">
      <c r="A73" s="95">
        <v>4</v>
      </c>
      <c r="B73" s="96" t="s">
        <v>627</v>
      </c>
      <c r="C73" s="97">
        <v>1800</v>
      </c>
      <c r="D73" s="95" t="s">
        <v>631</v>
      </c>
      <c r="E73" s="98"/>
      <c r="F73" s="99"/>
      <c r="G73" s="100">
        <f t="shared" si="15"/>
        <v>0</v>
      </c>
      <c r="H73" s="100">
        <f t="shared" si="18"/>
        <v>0</v>
      </c>
      <c r="I73" s="100">
        <f t="shared" si="19"/>
        <v>0</v>
      </c>
      <c r="J73" s="146"/>
    </row>
    <row r="74" spans="1:10" s="13" customFormat="1" ht="20.100000000000001" customHeight="1" x14ac:dyDescent="0.2">
      <c r="A74" s="95">
        <v>5</v>
      </c>
      <c r="B74" s="96" t="s">
        <v>626</v>
      </c>
      <c r="C74" s="97">
        <v>1800</v>
      </c>
      <c r="D74" s="95" t="s">
        <v>631</v>
      </c>
      <c r="E74" s="98"/>
      <c r="F74" s="99"/>
      <c r="G74" s="100">
        <f t="shared" si="15"/>
        <v>0</v>
      </c>
      <c r="H74" s="100">
        <f t="shared" si="18"/>
        <v>0</v>
      </c>
      <c r="I74" s="100">
        <f t="shared" si="19"/>
        <v>0</v>
      </c>
      <c r="J74" s="146"/>
    </row>
    <row r="75" spans="1:10" s="13" customFormat="1" ht="20.100000000000001" customHeight="1" x14ac:dyDescent="0.2">
      <c r="A75" s="95">
        <v>6</v>
      </c>
      <c r="B75" s="96" t="s">
        <v>632</v>
      </c>
      <c r="C75" s="97">
        <v>1800</v>
      </c>
      <c r="D75" s="95" t="s">
        <v>631</v>
      </c>
      <c r="E75" s="98"/>
      <c r="F75" s="99"/>
      <c r="G75" s="100">
        <f t="shared" si="15"/>
        <v>0</v>
      </c>
      <c r="H75" s="100">
        <f t="shared" si="18"/>
        <v>0</v>
      </c>
      <c r="I75" s="100">
        <f t="shared" si="19"/>
        <v>0</v>
      </c>
      <c r="J75" s="146"/>
    </row>
    <row r="76" spans="1:10" s="13" customFormat="1" ht="20.100000000000001" customHeight="1" x14ac:dyDescent="0.2">
      <c r="A76" s="96"/>
      <c r="B76" s="101" t="s">
        <v>190</v>
      </c>
      <c r="C76" s="102" t="s">
        <v>7</v>
      </c>
      <c r="D76" s="102" t="s">
        <v>7</v>
      </c>
      <c r="E76" s="30" t="s">
        <v>7</v>
      </c>
      <c r="F76" s="31" t="s">
        <v>7</v>
      </c>
      <c r="G76" s="104">
        <f>SUM(G70:G75)</f>
        <v>0</v>
      </c>
      <c r="H76" s="104">
        <f>SUM(H70:H75)</f>
        <v>0</v>
      </c>
      <c r="I76" s="104">
        <f>SUM(I70:I75)</f>
        <v>0</v>
      </c>
      <c r="J76" s="105">
        <f>SUM(J70:J75)</f>
        <v>0</v>
      </c>
    </row>
    <row r="77" spans="1:10" s="13" customFormat="1" ht="15" customHeight="1" x14ac:dyDescent="0.2">
      <c r="A77" s="185" t="s">
        <v>191</v>
      </c>
      <c r="B77" s="186"/>
      <c r="C77" s="186"/>
      <c r="D77" s="186"/>
      <c r="E77" s="186"/>
      <c r="F77" s="186"/>
      <c r="G77" s="186"/>
      <c r="H77" s="186"/>
      <c r="I77" s="186"/>
      <c r="J77" s="186"/>
    </row>
    <row r="78" spans="1:10" s="94" customFormat="1" ht="30" customHeight="1" x14ac:dyDescent="0.2">
      <c r="A78" s="95">
        <v>1</v>
      </c>
      <c r="B78" s="114" t="s">
        <v>593</v>
      </c>
      <c r="C78" s="97">
        <v>100</v>
      </c>
      <c r="D78" s="95" t="s">
        <v>1</v>
      </c>
      <c r="E78" s="98"/>
      <c r="F78" s="99"/>
      <c r="G78" s="100">
        <f t="shared" ref="G78:G87" si="20">C78*ROUND(F78, 4)</f>
        <v>0</v>
      </c>
      <c r="H78" s="100">
        <f>G78*0.095</f>
        <v>0</v>
      </c>
      <c r="I78" s="100">
        <f>G78+H78</f>
        <v>0</v>
      </c>
      <c r="J78" s="146"/>
    </row>
    <row r="79" spans="1:10" s="13" customFormat="1" ht="30" customHeight="1" x14ac:dyDescent="0.2">
      <c r="A79" s="95">
        <v>2</v>
      </c>
      <c r="B79" s="114" t="s">
        <v>83</v>
      </c>
      <c r="C79" s="97">
        <v>35</v>
      </c>
      <c r="D79" s="95" t="s">
        <v>1</v>
      </c>
      <c r="E79" s="98"/>
      <c r="F79" s="99"/>
      <c r="G79" s="100">
        <f t="shared" si="20"/>
        <v>0</v>
      </c>
      <c r="H79" s="100">
        <f t="shared" ref="H79:H87" si="21">G79*0.095</f>
        <v>0</v>
      </c>
      <c r="I79" s="100">
        <f t="shared" ref="I79:I87" si="22">G79+H79</f>
        <v>0</v>
      </c>
      <c r="J79" s="146"/>
    </row>
    <row r="80" spans="1:10" s="13" customFormat="1" ht="30" customHeight="1" x14ac:dyDescent="0.2">
      <c r="A80" s="95">
        <v>3</v>
      </c>
      <c r="B80" s="114" t="s">
        <v>84</v>
      </c>
      <c r="C80" s="97">
        <v>35</v>
      </c>
      <c r="D80" s="95" t="s">
        <v>1</v>
      </c>
      <c r="E80" s="98"/>
      <c r="F80" s="99"/>
      <c r="G80" s="100">
        <f t="shared" si="20"/>
        <v>0</v>
      </c>
      <c r="H80" s="100">
        <f t="shared" si="21"/>
        <v>0</v>
      </c>
      <c r="I80" s="100">
        <f t="shared" si="22"/>
        <v>0</v>
      </c>
      <c r="J80" s="146"/>
    </row>
    <row r="81" spans="1:10" s="13" customFormat="1" ht="30" customHeight="1" x14ac:dyDescent="0.2">
      <c r="A81" s="95">
        <v>4</v>
      </c>
      <c r="B81" s="114" t="s">
        <v>594</v>
      </c>
      <c r="C81" s="97">
        <v>50</v>
      </c>
      <c r="D81" s="95" t="s">
        <v>1</v>
      </c>
      <c r="E81" s="98"/>
      <c r="F81" s="99"/>
      <c r="G81" s="100">
        <f t="shared" si="20"/>
        <v>0</v>
      </c>
      <c r="H81" s="100">
        <f t="shared" si="21"/>
        <v>0</v>
      </c>
      <c r="I81" s="100">
        <f t="shared" si="22"/>
        <v>0</v>
      </c>
      <c r="J81" s="146"/>
    </row>
    <row r="82" spans="1:10" s="13" customFormat="1" ht="20.100000000000001" customHeight="1" x14ac:dyDescent="0.2">
      <c r="A82" s="95">
        <v>5</v>
      </c>
      <c r="B82" s="96" t="s">
        <v>498</v>
      </c>
      <c r="C82" s="97">
        <v>180</v>
      </c>
      <c r="D82" s="95" t="s">
        <v>1</v>
      </c>
      <c r="E82" s="98"/>
      <c r="F82" s="99"/>
      <c r="G82" s="100">
        <f t="shared" si="20"/>
        <v>0</v>
      </c>
      <c r="H82" s="100">
        <f t="shared" si="21"/>
        <v>0</v>
      </c>
      <c r="I82" s="100">
        <f t="shared" si="22"/>
        <v>0</v>
      </c>
      <c r="J82" s="146"/>
    </row>
    <row r="83" spans="1:10" s="13" customFormat="1" ht="20.100000000000001" customHeight="1" x14ac:dyDescent="0.2">
      <c r="A83" s="95">
        <v>6</v>
      </c>
      <c r="B83" s="96" t="s">
        <v>85</v>
      </c>
      <c r="C83" s="97">
        <v>30</v>
      </c>
      <c r="D83" s="95" t="s">
        <v>1</v>
      </c>
      <c r="E83" s="98"/>
      <c r="F83" s="99"/>
      <c r="G83" s="100">
        <f t="shared" si="20"/>
        <v>0</v>
      </c>
      <c r="H83" s="100">
        <f t="shared" si="21"/>
        <v>0</v>
      </c>
      <c r="I83" s="100">
        <f t="shared" si="22"/>
        <v>0</v>
      </c>
      <c r="J83" s="146"/>
    </row>
    <row r="84" spans="1:10" s="13" customFormat="1" ht="20.100000000000001" customHeight="1" x14ac:dyDescent="0.2">
      <c r="A84" s="95">
        <v>7</v>
      </c>
      <c r="B84" s="96" t="s">
        <v>86</v>
      </c>
      <c r="C84" s="97">
        <v>75</v>
      </c>
      <c r="D84" s="95" t="s">
        <v>1</v>
      </c>
      <c r="E84" s="98"/>
      <c r="F84" s="99"/>
      <c r="G84" s="100">
        <f t="shared" si="20"/>
        <v>0</v>
      </c>
      <c r="H84" s="100">
        <f t="shared" si="21"/>
        <v>0</v>
      </c>
      <c r="I84" s="100">
        <f t="shared" si="22"/>
        <v>0</v>
      </c>
      <c r="J84" s="146"/>
    </row>
    <row r="85" spans="1:10" s="13" customFormat="1" ht="20.100000000000001" customHeight="1" x14ac:dyDescent="0.2">
      <c r="A85" s="95">
        <v>8</v>
      </c>
      <c r="B85" s="96" t="s">
        <v>87</v>
      </c>
      <c r="C85" s="97">
        <v>150</v>
      </c>
      <c r="D85" s="95" t="s">
        <v>1</v>
      </c>
      <c r="E85" s="98"/>
      <c r="F85" s="99"/>
      <c r="G85" s="100">
        <f t="shared" si="20"/>
        <v>0</v>
      </c>
      <c r="H85" s="100">
        <f t="shared" si="21"/>
        <v>0</v>
      </c>
      <c r="I85" s="100">
        <f t="shared" si="22"/>
        <v>0</v>
      </c>
      <c r="J85" s="146"/>
    </row>
    <row r="86" spans="1:10" s="94" customFormat="1" ht="23.25" customHeight="1" x14ac:dyDescent="0.2">
      <c r="A86" s="95">
        <v>9</v>
      </c>
      <c r="B86" s="154" t="s">
        <v>729</v>
      </c>
      <c r="C86" s="148">
        <v>30</v>
      </c>
      <c r="D86" s="147" t="s">
        <v>708</v>
      </c>
      <c r="E86" s="98"/>
      <c r="F86" s="99"/>
      <c r="G86" s="100">
        <f t="shared" si="20"/>
        <v>0</v>
      </c>
      <c r="H86" s="100">
        <f t="shared" si="21"/>
        <v>0</v>
      </c>
      <c r="I86" s="100">
        <f t="shared" si="22"/>
        <v>0</v>
      </c>
      <c r="J86" s="146"/>
    </row>
    <row r="87" spans="1:10" s="94" customFormat="1" ht="26.25" customHeight="1" x14ac:dyDescent="0.2">
      <c r="A87" s="95">
        <v>10</v>
      </c>
      <c r="B87" s="154" t="s">
        <v>730</v>
      </c>
      <c r="C87" s="148">
        <v>20</v>
      </c>
      <c r="D87" s="147" t="s">
        <v>708</v>
      </c>
      <c r="E87" s="98"/>
      <c r="F87" s="99"/>
      <c r="G87" s="100">
        <f t="shared" si="20"/>
        <v>0</v>
      </c>
      <c r="H87" s="100">
        <f t="shared" si="21"/>
        <v>0</v>
      </c>
      <c r="I87" s="100">
        <f t="shared" si="22"/>
        <v>0</v>
      </c>
      <c r="J87" s="146"/>
    </row>
    <row r="88" spans="1:10" s="13" customFormat="1" ht="20.100000000000001" customHeight="1" x14ac:dyDescent="0.2">
      <c r="A88" s="96"/>
      <c r="B88" s="101" t="s">
        <v>192</v>
      </c>
      <c r="C88" s="102" t="s">
        <v>7</v>
      </c>
      <c r="D88" s="102" t="s">
        <v>7</v>
      </c>
      <c r="E88" s="30" t="s">
        <v>7</v>
      </c>
      <c r="F88" s="31" t="s">
        <v>7</v>
      </c>
      <c r="G88" s="104">
        <f>SUM(G78:G87)</f>
        <v>0</v>
      </c>
      <c r="H88" s="104">
        <f>SUM(H78:H87)</f>
        <v>0</v>
      </c>
      <c r="I88" s="104">
        <f>SUM(I78:I87)</f>
        <v>0</v>
      </c>
      <c r="J88" s="105">
        <f>SUM(J78:J87)</f>
        <v>0</v>
      </c>
    </row>
    <row r="89" spans="1:10" s="13" customFormat="1" ht="15" customHeight="1" x14ac:dyDescent="0.2">
      <c r="A89" s="185" t="s">
        <v>290</v>
      </c>
      <c r="B89" s="186"/>
      <c r="C89" s="186"/>
      <c r="D89" s="186"/>
      <c r="E89" s="186"/>
      <c r="F89" s="186"/>
      <c r="G89" s="186"/>
      <c r="H89" s="186"/>
      <c r="I89" s="186"/>
      <c r="J89" s="186"/>
    </row>
    <row r="90" spans="1:10" s="13" customFormat="1" ht="20.100000000000001" customHeight="1" x14ac:dyDescent="0.2">
      <c r="A90" s="95">
        <v>1</v>
      </c>
      <c r="B90" s="118" t="s">
        <v>88</v>
      </c>
      <c r="C90" s="97">
        <v>50</v>
      </c>
      <c r="D90" s="95" t="s">
        <v>1</v>
      </c>
      <c r="E90" s="98"/>
      <c r="F90" s="99"/>
      <c r="G90" s="100">
        <f t="shared" ref="G90:G95" si="23">C90*ROUND(F90, 4)</f>
        <v>0</v>
      </c>
      <c r="H90" s="100">
        <f t="shared" ref="H90:H95" si="24">G90*0.095</f>
        <v>0</v>
      </c>
      <c r="I90" s="100">
        <f t="shared" ref="I90:I95" si="25">G90+H90</f>
        <v>0</v>
      </c>
      <c r="J90" s="146"/>
    </row>
    <row r="91" spans="1:10" s="13" customFormat="1" ht="20.100000000000001" customHeight="1" x14ac:dyDescent="0.2">
      <c r="A91" s="95">
        <v>2</v>
      </c>
      <c r="B91" s="118" t="s">
        <v>89</v>
      </c>
      <c r="C91" s="97">
        <v>500</v>
      </c>
      <c r="D91" s="95" t="s">
        <v>1</v>
      </c>
      <c r="E91" s="98"/>
      <c r="F91" s="99"/>
      <c r="G91" s="100">
        <f t="shared" si="23"/>
        <v>0</v>
      </c>
      <c r="H91" s="100">
        <f t="shared" si="24"/>
        <v>0</v>
      </c>
      <c r="I91" s="100">
        <f t="shared" si="25"/>
        <v>0</v>
      </c>
      <c r="J91" s="146"/>
    </row>
    <row r="92" spans="1:10" s="13" customFormat="1" ht="20.100000000000001" customHeight="1" x14ac:dyDescent="0.2">
      <c r="A92" s="95">
        <v>3</v>
      </c>
      <c r="B92" s="118" t="s">
        <v>633</v>
      </c>
      <c r="C92" s="97">
        <v>500</v>
      </c>
      <c r="D92" s="95" t="s">
        <v>1</v>
      </c>
      <c r="E92" s="98"/>
      <c r="F92" s="99"/>
      <c r="G92" s="100">
        <f t="shared" si="23"/>
        <v>0</v>
      </c>
      <c r="H92" s="100">
        <f t="shared" si="24"/>
        <v>0</v>
      </c>
      <c r="I92" s="100">
        <f t="shared" si="25"/>
        <v>0</v>
      </c>
      <c r="J92" s="146"/>
    </row>
    <row r="93" spans="1:10" s="13" customFormat="1" ht="30" customHeight="1" x14ac:dyDescent="0.2">
      <c r="A93" s="95">
        <v>4</v>
      </c>
      <c r="B93" s="118" t="s">
        <v>291</v>
      </c>
      <c r="C93" s="97">
        <v>200</v>
      </c>
      <c r="D93" s="95" t="s">
        <v>1</v>
      </c>
      <c r="E93" s="98"/>
      <c r="F93" s="99"/>
      <c r="G93" s="100">
        <f t="shared" si="23"/>
        <v>0</v>
      </c>
      <c r="H93" s="100">
        <f t="shared" si="24"/>
        <v>0</v>
      </c>
      <c r="I93" s="100">
        <f t="shared" si="25"/>
        <v>0</v>
      </c>
      <c r="J93" s="146"/>
    </row>
    <row r="94" spans="1:10" s="13" customFormat="1" ht="30" customHeight="1" x14ac:dyDescent="0.2">
      <c r="A94" s="95">
        <v>5</v>
      </c>
      <c r="B94" s="118" t="s">
        <v>499</v>
      </c>
      <c r="C94" s="97">
        <v>50</v>
      </c>
      <c r="D94" s="95" t="s">
        <v>1</v>
      </c>
      <c r="E94" s="98"/>
      <c r="F94" s="99"/>
      <c r="G94" s="100">
        <f t="shared" si="23"/>
        <v>0</v>
      </c>
      <c r="H94" s="100">
        <f t="shared" si="24"/>
        <v>0</v>
      </c>
      <c r="I94" s="100">
        <f t="shared" si="25"/>
        <v>0</v>
      </c>
      <c r="J94" s="146"/>
    </row>
    <row r="95" spans="1:10" s="13" customFormat="1" ht="20.100000000000001" customHeight="1" x14ac:dyDescent="0.2">
      <c r="A95" s="95">
        <v>6</v>
      </c>
      <c r="B95" s="118" t="s">
        <v>500</v>
      </c>
      <c r="C95" s="97">
        <v>50</v>
      </c>
      <c r="D95" s="95" t="s">
        <v>1</v>
      </c>
      <c r="E95" s="98"/>
      <c r="F95" s="99"/>
      <c r="G95" s="100">
        <f t="shared" si="23"/>
        <v>0</v>
      </c>
      <c r="H95" s="100">
        <f t="shared" si="24"/>
        <v>0</v>
      </c>
      <c r="I95" s="100">
        <f t="shared" si="25"/>
        <v>0</v>
      </c>
      <c r="J95" s="146"/>
    </row>
    <row r="96" spans="1:10" s="13" customFormat="1" ht="20.100000000000001" customHeight="1" x14ac:dyDescent="0.2">
      <c r="A96" s="96"/>
      <c r="B96" s="101" t="s">
        <v>194</v>
      </c>
      <c r="C96" s="102" t="s">
        <v>7</v>
      </c>
      <c r="D96" s="102" t="s">
        <v>7</v>
      </c>
      <c r="E96" s="30" t="s">
        <v>7</v>
      </c>
      <c r="F96" s="31" t="s">
        <v>7</v>
      </c>
      <c r="G96" s="104">
        <f>SUM(G90:G95)</f>
        <v>0</v>
      </c>
      <c r="H96" s="104">
        <f>SUM(H90:H95)</f>
        <v>0</v>
      </c>
      <c r="I96" s="104">
        <f>SUM(I90:I95)</f>
        <v>0</v>
      </c>
      <c r="J96" s="105">
        <f>SUM(J90:J95)</f>
        <v>0</v>
      </c>
    </row>
    <row r="97" spans="1:10" s="121" customFormat="1" ht="15" customHeight="1" x14ac:dyDescent="0.2">
      <c r="A97" s="185" t="s">
        <v>463</v>
      </c>
      <c r="B97" s="186"/>
      <c r="C97" s="186"/>
      <c r="D97" s="186"/>
      <c r="E97" s="186"/>
      <c r="F97" s="186"/>
      <c r="G97" s="186"/>
      <c r="H97" s="186"/>
      <c r="I97" s="186"/>
      <c r="J97" s="186"/>
    </row>
    <row r="98" spans="1:10" s="13" customFormat="1" ht="30" customHeight="1" x14ac:dyDescent="0.2">
      <c r="A98" s="95">
        <v>1</v>
      </c>
      <c r="B98" s="114" t="s">
        <v>595</v>
      </c>
      <c r="C98" s="97">
        <v>50</v>
      </c>
      <c r="D98" s="95" t="s">
        <v>1</v>
      </c>
      <c r="E98" s="107"/>
      <c r="F98" s="99"/>
      <c r="G98" s="100">
        <f t="shared" ref="G98:G100" si="26">C98*ROUND(F98, 4)</f>
        <v>0</v>
      </c>
      <c r="H98" s="100">
        <f t="shared" ref="H98" si="27">G98*0.095</f>
        <v>0</v>
      </c>
      <c r="I98" s="100">
        <f t="shared" ref="I98" si="28">G98+H98</f>
        <v>0</v>
      </c>
      <c r="J98" s="105" t="s">
        <v>7</v>
      </c>
    </row>
    <row r="99" spans="1:10" s="13" customFormat="1" ht="20.100000000000001" customHeight="1" x14ac:dyDescent="0.2">
      <c r="A99" s="95">
        <v>2</v>
      </c>
      <c r="B99" s="96" t="s">
        <v>501</v>
      </c>
      <c r="C99" s="97">
        <v>50</v>
      </c>
      <c r="D99" s="95" t="s">
        <v>1</v>
      </c>
      <c r="E99" s="107"/>
      <c r="F99" s="99"/>
      <c r="G99" s="100">
        <f t="shared" si="26"/>
        <v>0</v>
      </c>
      <c r="H99" s="100">
        <f t="shared" ref="H99:H100" si="29">G99*0.095</f>
        <v>0</v>
      </c>
      <c r="I99" s="100">
        <f t="shared" ref="I99:I100" si="30">G99+H99</f>
        <v>0</v>
      </c>
      <c r="J99" s="105" t="s">
        <v>7</v>
      </c>
    </row>
    <row r="100" spans="1:10" s="13" customFormat="1" ht="20.100000000000001" customHeight="1" x14ac:dyDescent="0.2">
      <c r="A100" s="95">
        <v>3</v>
      </c>
      <c r="B100" s="96" t="s">
        <v>292</v>
      </c>
      <c r="C100" s="97">
        <v>50</v>
      </c>
      <c r="D100" s="95" t="s">
        <v>1</v>
      </c>
      <c r="E100" s="107"/>
      <c r="F100" s="99"/>
      <c r="G100" s="100">
        <f t="shared" si="26"/>
        <v>0</v>
      </c>
      <c r="H100" s="100">
        <f t="shared" si="29"/>
        <v>0</v>
      </c>
      <c r="I100" s="100">
        <f t="shared" si="30"/>
        <v>0</v>
      </c>
      <c r="J100" s="105" t="s">
        <v>7</v>
      </c>
    </row>
    <row r="101" spans="1:10" s="13" customFormat="1" ht="20.100000000000001" customHeight="1" x14ac:dyDescent="0.2">
      <c r="A101" s="96"/>
      <c r="B101" s="101" t="s">
        <v>195</v>
      </c>
      <c r="C101" s="102" t="s">
        <v>7</v>
      </c>
      <c r="D101" s="102" t="s">
        <v>7</v>
      </c>
      <c r="E101" s="30" t="s">
        <v>7</v>
      </c>
      <c r="F101" s="31" t="s">
        <v>7</v>
      </c>
      <c r="G101" s="104">
        <f>SUM(G98:G100)</f>
        <v>0</v>
      </c>
      <c r="H101" s="104">
        <f>SUM(H98:H100)</f>
        <v>0</v>
      </c>
      <c r="I101" s="104">
        <f>SUM(I98:I100)</f>
        <v>0</v>
      </c>
      <c r="J101" s="105">
        <f>SUM(J98:J100)</f>
        <v>0</v>
      </c>
    </row>
    <row r="102" spans="1:10" s="13" customFormat="1" ht="15" customHeight="1" x14ac:dyDescent="0.2">
      <c r="A102" s="185" t="s">
        <v>197</v>
      </c>
      <c r="B102" s="186"/>
      <c r="C102" s="186"/>
      <c r="D102" s="186"/>
      <c r="E102" s="186"/>
      <c r="F102" s="186"/>
      <c r="G102" s="186"/>
      <c r="H102" s="186"/>
      <c r="I102" s="186"/>
      <c r="J102" s="186"/>
    </row>
    <row r="103" spans="1:10" s="13" customFormat="1" ht="15" customHeight="1" x14ac:dyDescent="0.2">
      <c r="A103" s="95">
        <v>1</v>
      </c>
      <c r="B103" s="96" t="s">
        <v>90</v>
      </c>
      <c r="C103" s="97">
        <v>250</v>
      </c>
      <c r="D103" s="95" t="s">
        <v>1</v>
      </c>
      <c r="E103" s="98"/>
      <c r="F103" s="99"/>
      <c r="G103" s="100">
        <f t="shared" ref="G103:G112" si="31">C103*ROUND(F103, 4)</f>
        <v>0</v>
      </c>
      <c r="H103" s="100">
        <f t="shared" ref="H103" si="32">G103*0.095</f>
        <v>0</v>
      </c>
      <c r="I103" s="100">
        <f t="shared" ref="I103" si="33">G103+H103</f>
        <v>0</v>
      </c>
      <c r="J103" s="146"/>
    </row>
    <row r="104" spans="1:10" s="13" customFormat="1" ht="15" customHeight="1" x14ac:dyDescent="0.2">
      <c r="A104" s="95">
        <v>2</v>
      </c>
      <c r="B104" s="96" t="s">
        <v>93</v>
      </c>
      <c r="C104" s="97">
        <v>250</v>
      </c>
      <c r="D104" s="95" t="s">
        <v>1</v>
      </c>
      <c r="E104" s="98"/>
      <c r="F104" s="99"/>
      <c r="G104" s="100">
        <f t="shared" si="31"/>
        <v>0</v>
      </c>
      <c r="H104" s="100">
        <f t="shared" ref="H104:H112" si="34">G104*0.095</f>
        <v>0</v>
      </c>
      <c r="I104" s="100">
        <f t="shared" ref="I104:I112" si="35">G104+H104</f>
        <v>0</v>
      </c>
      <c r="J104" s="146"/>
    </row>
    <row r="105" spans="1:10" s="13" customFormat="1" ht="15" customHeight="1" x14ac:dyDescent="0.2">
      <c r="A105" s="95">
        <v>3</v>
      </c>
      <c r="B105" s="96" t="s">
        <v>94</v>
      </c>
      <c r="C105" s="97">
        <v>250</v>
      </c>
      <c r="D105" s="95" t="s">
        <v>1</v>
      </c>
      <c r="E105" s="98"/>
      <c r="F105" s="99"/>
      <c r="G105" s="100">
        <f t="shared" si="31"/>
        <v>0</v>
      </c>
      <c r="H105" s="100">
        <f t="shared" si="34"/>
        <v>0</v>
      </c>
      <c r="I105" s="100">
        <f t="shared" si="35"/>
        <v>0</v>
      </c>
      <c r="J105" s="146"/>
    </row>
    <row r="106" spans="1:10" s="13" customFormat="1" ht="15" customHeight="1" x14ac:dyDescent="0.2">
      <c r="A106" s="95">
        <v>4</v>
      </c>
      <c r="B106" s="96" t="s">
        <v>91</v>
      </c>
      <c r="C106" s="97">
        <v>250</v>
      </c>
      <c r="D106" s="95" t="s">
        <v>1</v>
      </c>
      <c r="E106" s="98"/>
      <c r="F106" s="99"/>
      <c r="G106" s="100">
        <f t="shared" si="31"/>
        <v>0</v>
      </c>
      <c r="H106" s="100">
        <f t="shared" si="34"/>
        <v>0</v>
      </c>
      <c r="I106" s="100">
        <f t="shared" si="35"/>
        <v>0</v>
      </c>
      <c r="J106" s="146"/>
    </row>
    <row r="107" spans="1:10" s="13" customFormat="1" ht="15" customHeight="1" x14ac:dyDescent="0.2">
      <c r="A107" s="95">
        <v>5</v>
      </c>
      <c r="B107" s="114" t="s">
        <v>92</v>
      </c>
      <c r="C107" s="97">
        <v>100</v>
      </c>
      <c r="D107" s="95" t="s">
        <v>1</v>
      </c>
      <c r="E107" s="98"/>
      <c r="F107" s="99"/>
      <c r="G107" s="100">
        <f t="shared" si="31"/>
        <v>0</v>
      </c>
      <c r="H107" s="100">
        <f t="shared" si="34"/>
        <v>0</v>
      </c>
      <c r="I107" s="100">
        <f t="shared" si="35"/>
        <v>0</v>
      </c>
      <c r="J107" s="146"/>
    </row>
    <row r="108" spans="1:10" s="13" customFormat="1" ht="15" customHeight="1" x14ac:dyDescent="0.2">
      <c r="A108" s="95">
        <v>6</v>
      </c>
      <c r="B108" s="114" t="s">
        <v>95</v>
      </c>
      <c r="C108" s="97">
        <v>100</v>
      </c>
      <c r="D108" s="95" t="s">
        <v>1</v>
      </c>
      <c r="E108" s="98"/>
      <c r="F108" s="99"/>
      <c r="G108" s="100">
        <f t="shared" si="31"/>
        <v>0</v>
      </c>
      <c r="H108" s="100">
        <f t="shared" si="34"/>
        <v>0</v>
      </c>
      <c r="I108" s="100">
        <f t="shared" si="35"/>
        <v>0</v>
      </c>
      <c r="J108" s="146"/>
    </row>
    <row r="109" spans="1:10" s="13" customFormat="1" ht="15" customHeight="1" x14ac:dyDescent="0.2">
      <c r="A109" s="95">
        <v>7</v>
      </c>
      <c r="B109" s="114" t="s">
        <v>596</v>
      </c>
      <c r="C109" s="97">
        <v>600</v>
      </c>
      <c r="D109" s="95" t="s">
        <v>1</v>
      </c>
      <c r="E109" s="98"/>
      <c r="F109" s="99"/>
      <c r="G109" s="100">
        <f t="shared" si="31"/>
        <v>0</v>
      </c>
      <c r="H109" s="100">
        <f t="shared" si="34"/>
        <v>0</v>
      </c>
      <c r="I109" s="100">
        <f t="shared" si="35"/>
        <v>0</v>
      </c>
      <c r="J109" s="146"/>
    </row>
    <row r="110" spans="1:10" s="13" customFormat="1" ht="15" customHeight="1" x14ac:dyDescent="0.2">
      <c r="A110" s="95">
        <v>8</v>
      </c>
      <c r="B110" s="114" t="s">
        <v>597</v>
      </c>
      <c r="C110" s="97">
        <v>1400</v>
      </c>
      <c r="D110" s="95" t="s">
        <v>1</v>
      </c>
      <c r="E110" s="98"/>
      <c r="F110" s="99"/>
      <c r="G110" s="100">
        <f t="shared" si="31"/>
        <v>0</v>
      </c>
      <c r="H110" s="100">
        <f t="shared" si="34"/>
        <v>0</v>
      </c>
      <c r="I110" s="100">
        <f t="shared" si="35"/>
        <v>0</v>
      </c>
      <c r="J110" s="146"/>
    </row>
    <row r="111" spans="1:10" s="13" customFormat="1" ht="15" customHeight="1" x14ac:dyDescent="0.2">
      <c r="A111" s="95">
        <v>9</v>
      </c>
      <c r="B111" s="114" t="s">
        <v>97</v>
      </c>
      <c r="C111" s="97">
        <v>500</v>
      </c>
      <c r="D111" s="95" t="s">
        <v>1</v>
      </c>
      <c r="E111" s="98"/>
      <c r="F111" s="99"/>
      <c r="G111" s="100">
        <f t="shared" si="31"/>
        <v>0</v>
      </c>
      <c r="H111" s="100">
        <f t="shared" si="34"/>
        <v>0</v>
      </c>
      <c r="I111" s="100">
        <f t="shared" si="35"/>
        <v>0</v>
      </c>
      <c r="J111" s="146"/>
    </row>
    <row r="112" spans="1:10" s="13" customFormat="1" ht="15" customHeight="1" x14ac:dyDescent="0.2">
      <c r="A112" s="95">
        <v>10</v>
      </c>
      <c r="B112" s="96" t="s">
        <v>96</v>
      </c>
      <c r="C112" s="97">
        <v>500</v>
      </c>
      <c r="D112" s="95" t="s">
        <v>1</v>
      </c>
      <c r="E112" s="98"/>
      <c r="F112" s="99"/>
      <c r="G112" s="100">
        <f t="shared" si="31"/>
        <v>0</v>
      </c>
      <c r="H112" s="100">
        <f t="shared" si="34"/>
        <v>0</v>
      </c>
      <c r="I112" s="100">
        <f t="shared" si="35"/>
        <v>0</v>
      </c>
      <c r="J112" s="146"/>
    </row>
    <row r="113" spans="1:10" s="13" customFormat="1" ht="15" customHeight="1" x14ac:dyDescent="0.2">
      <c r="A113" s="96"/>
      <c r="B113" s="101" t="s">
        <v>196</v>
      </c>
      <c r="C113" s="102" t="s">
        <v>7</v>
      </c>
      <c r="D113" s="102" t="s">
        <v>7</v>
      </c>
      <c r="E113" s="30" t="s">
        <v>7</v>
      </c>
      <c r="F113" s="31" t="s">
        <v>7</v>
      </c>
      <c r="G113" s="104">
        <f>SUM(G103:G112)</f>
        <v>0</v>
      </c>
      <c r="H113" s="104">
        <f>SUM(H103:H112)</f>
        <v>0</v>
      </c>
      <c r="I113" s="104">
        <f>SUM(I103:I112)</f>
        <v>0</v>
      </c>
      <c r="J113" s="105">
        <f>SUM(J103:J112)</f>
        <v>0</v>
      </c>
    </row>
    <row r="114" spans="1:10" s="13" customFormat="1" ht="17.100000000000001" customHeight="1" x14ac:dyDescent="0.2">
      <c r="J114" s="94"/>
    </row>
    <row r="115" spans="1:10" s="23" customFormat="1" ht="17.100000000000001" customHeight="1" x14ac:dyDescent="0.2">
      <c r="A115" s="67" t="s">
        <v>225</v>
      </c>
      <c r="B115" s="68"/>
      <c r="C115" s="65"/>
      <c r="D115" s="66"/>
      <c r="E115" s="68"/>
      <c r="F115" s="68"/>
      <c r="G115" s="68"/>
      <c r="H115" s="68"/>
      <c r="I115" s="68"/>
      <c r="J115" s="68"/>
    </row>
    <row r="116" spans="1:10" s="23" customFormat="1" ht="39" customHeight="1" x14ac:dyDescent="0.2">
      <c r="A116" s="196" t="s">
        <v>236</v>
      </c>
      <c r="B116" s="196"/>
      <c r="C116" s="196"/>
      <c r="D116" s="196"/>
      <c r="E116" s="196"/>
      <c r="F116" s="196"/>
      <c r="G116" s="196"/>
      <c r="H116" s="196"/>
      <c r="I116" s="196"/>
      <c r="J116" s="196"/>
    </row>
    <row r="117" spans="1:10" s="94" customFormat="1" ht="17.100000000000001" customHeight="1" x14ac:dyDescent="0.2"/>
    <row r="118" spans="1:10" s="111" customFormat="1" ht="15" customHeight="1" x14ac:dyDescent="0.2">
      <c r="A118" s="184" t="s">
        <v>117</v>
      </c>
      <c r="B118" s="184"/>
      <c r="C118" s="184"/>
      <c r="D118" s="184"/>
      <c r="E118" s="184"/>
      <c r="F118" s="184"/>
      <c r="G118" s="184"/>
      <c r="H118" s="184"/>
      <c r="I118" s="184"/>
      <c r="J118" s="184"/>
    </row>
    <row r="119" spans="1:10" s="111" customFormat="1" ht="28.5" customHeight="1" x14ac:dyDescent="0.2">
      <c r="A119" s="182" t="s">
        <v>614</v>
      </c>
      <c r="B119" s="183"/>
      <c r="C119" s="183"/>
      <c r="D119" s="183"/>
      <c r="E119" s="183"/>
      <c r="F119" s="183"/>
      <c r="G119" s="183"/>
      <c r="H119" s="183"/>
      <c r="I119" s="183"/>
      <c r="J119" s="183"/>
    </row>
    <row r="120" spans="1:10" s="111" customFormat="1" ht="24.75" customHeight="1" x14ac:dyDescent="0.25">
      <c r="A120" s="175" t="s">
        <v>790</v>
      </c>
      <c r="B120" s="163"/>
      <c r="C120" s="163"/>
      <c r="D120" s="163"/>
      <c r="E120" s="163"/>
      <c r="F120" s="163"/>
      <c r="G120" s="163"/>
      <c r="H120" s="163"/>
      <c r="I120" s="163"/>
      <c r="J120" s="163"/>
    </row>
    <row r="121" spans="1:10" s="111" customFormat="1" ht="15" customHeight="1" x14ac:dyDescent="0.2">
      <c r="A121" s="180" t="s">
        <v>791</v>
      </c>
      <c r="B121" s="180"/>
      <c r="C121" s="180"/>
      <c r="D121" s="180"/>
      <c r="E121" s="180"/>
      <c r="F121" s="180"/>
      <c r="G121" s="180"/>
      <c r="H121" s="180"/>
      <c r="I121" s="180"/>
      <c r="J121" s="180"/>
    </row>
    <row r="122" spans="1:10" s="111" customFormat="1" ht="40.5" customHeight="1" x14ac:dyDescent="0.2">
      <c r="A122" s="180" t="s">
        <v>792</v>
      </c>
      <c r="B122" s="180"/>
      <c r="C122" s="180"/>
      <c r="D122" s="180"/>
      <c r="E122" s="180"/>
      <c r="F122" s="180"/>
      <c r="G122" s="180"/>
      <c r="H122" s="180"/>
      <c r="I122" s="180"/>
      <c r="J122" s="180"/>
    </row>
    <row r="123" spans="1:10" s="111" customFormat="1" ht="21" customHeight="1" x14ac:dyDescent="0.2">
      <c r="A123" s="117" t="s">
        <v>615</v>
      </c>
      <c r="B123" s="164"/>
      <c r="C123" s="164"/>
      <c r="D123" s="164"/>
      <c r="E123" s="164"/>
      <c r="F123" s="164"/>
      <c r="G123" s="164"/>
      <c r="H123" s="164"/>
      <c r="I123" s="164"/>
      <c r="J123" s="164"/>
    </row>
    <row r="124" spans="1:10" s="111" customFormat="1" ht="21.75" customHeight="1" x14ac:dyDescent="0.2">
      <c r="A124" s="117" t="s">
        <v>616</v>
      </c>
      <c r="B124" s="164"/>
      <c r="C124" s="164"/>
      <c r="D124" s="164"/>
      <c r="E124" s="164"/>
      <c r="F124" s="164"/>
      <c r="G124" s="164"/>
      <c r="H124" s="164"/>
      <c r="I124" s="164"/>
      <c r="J124" s="164"/>
    </row>
    <row r="125" spans="1:10" s="111" customFormat="1" ht="30" customHeight="1" x14ac:dyDescent="0.2">
      <c r="A125" s="180" t="s">
        <v>617</v>
      </c>
      <c r="B125" s="181"/>
      <c r="C125" s="181"/>
      <c r="D125" s="181"/>
      <c r="E125" s="181"/>
      <c r="F125" s="181"/>
      <c r="G125" s="181"/>
      <c r="H125" s="181"/>
      <c r="I125" s="181"/>
      <c r="J125" s="181"/>
    </row>
    <row r="126" spans="1:10" s="111" customFormat="1" ht="40.5" customHeight="1" x14ac:dyDescent="0.2">
      <c r="A126" s="180" t="s">
        <v>793</v>
      </c>
      <c r="B126" s="180"/>
      <c r="C126" s="180"/>
      <c r="D126" s="180"/>
      <c r="E126" s="180"/>
      <c r="F126" s="180"/>
      <c r="G126" s="180"/>
      <c r="H126" s="180"/>
      <c r="I126" s="180"/>
      <c r="J126" s="180"/>
    </row>
    <row r="127" spans="1:10" s="111" customFormat="1" ht="15" customHeight="1" x14ac:dyDescent="0.2">
      <c r="A127" s="111" t="s">
        <v>794</v>
      </c>
      <c r="B127" s="124"/>
      <c r="C127" s="110"/>
    </row>
  </sheetData>
  <sheetProtection algorithmName="SHA-512" hashValue="cNpyREccWp/zj2jUftgMXEE8l+6cdHWS8J3a7QjKCwSEt+M/AlEmbTxdjbAG+Zbq/Jc8NOq1Z7kNu3a9zWZOcA==" saltValue="FceKCYlvsxU2W6alMd6Dlw==" spinCount="100000" sheet="1" objects="1" scenarios="1"/>
  <mergeCells count="17">
    <mergeCell ref="A119:J119"/>
    <mergeCell ref="A121:J121"/>
    <mergeCell ref="A122:J122"/>
    <mergeCell ref="A125:J125"/>
    <mergeCell ref="A126:J126"/>
    <mergeCell ref="A1:D1"/>
    <mergeCell ref="A3:J3"/>
    <mergeCell ref="A7:J7"/>
    <mergeCell ref="A69:J69"/>
    <mergeCell ref="A22:J22"/>
    <mergeCell ref="A48:J48"/>
    <mergeCell ref="A118:J118"/>
    <mergeCell ref="A89:J89"/>
    <mergeCell ref="A77:J77"/>
    <mergeCell ref="A116:J116"/>
    <mergeCell ref="A97:J97"/>
    <mergeCell ref="A102:J102"/>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20 J23:J46 J103:J112 J70:J75 J78:J87 J90:J95" xr:uid="{00000000-0002-0000-0900-000000000000}">
      <formula1>1</formula1>
    </dataValidation>
  </dataValidations>
  <pageMargins left="0.43307086614173229" right="0.23622047244094491" top="0.74803149606299213" bottom="0.35433070866141736" header="0.31496062992125984" footer="0.31496062992125984"/>
  <pageSetup paperSize="9" fitToHeight="0" orientation="landscape" cellComments="asDisplayed" r:id="rId1"/>
  <rowBreaks count="2" manualBreakCount="2">
    <brk id="88" max="16383" man="1"/>
    <brk id="11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J115"/>
  <sheetViews>
    <sheetView view="pageBreakPreview" zoomScale="120" zoomScaleNormal="120" zoomScaleSheetLayoutView="120" workbookViewId="0">
      <pane ySplit="6" topLeftCell="A95" activePane="bottomLeft" state="frozen"/>
      <selection activeCell="A83" sqref="A83:K83"/>
      <selection pane="bottomLeft" activeCell="F101" sqref="F101"/>
    </sheetView>
  </sheetViews>
  <sheetFormatPr defaultColWidth="9.28515625" defaultRowHeight="15" x14ac:dyDescent="0.25"/>
  <cols>
    <col min="1" max="1" width="3.28515625" style="3" customWidth="1"/>
    <col min="2" max="2" width="25.42578125" style="3" customWidth="1"/>
    <col min="3" max="3" width="6.5703125" style="3" customWidth="1"/>
    <col min="4" max="4" width="4.5703125" style="3" customWidth="1"/>
    <col min="5" max="5" width="13.5703125" style="3" customWidth="1"/>
    <col min="6" max="9" width="11.140625" style="3" customWidth="1"/>
    <col min="10" max="10" width="11.140625" style="69" customWidth="1"/>
    <col min="11" max="16384" width="9.28515625" style="3"/>
  </cols>
  <sheetData>
    <row r="1" spans="1:10" x14ac:dyDescent="0.25">
      <c r="A1" s="187" t="s">
        <v>2</v>
      </c>
      <c r="B1" s="187"/>
      <c r="C1" s="187"/>
      <c r="D1" s="187"/>
      <c r="E1" s="58"/>
      <c r="F1" s="55"/>
      <c r="G1" s="55" t="s">
        <v>787</v>
      </c>
      <c r="H1" s="54"/>
      <c r="I1" s="55"/>
      <c r="J1" s="68"/>
    </row>
    <row r="2" spans="1:10" s="7" customFormat="1" ht="6" customHeight="1" x14ac:dyDescent="0.15">
      <c r="A2" s="56"/>
      <c r="B2" s="56"/>
      <c r="C2" s="56"/>
      <c r="D2" s="56"/>
      <c r="E2" s="56"/>
      <c r="F2" s="56"/>
      <c r="G2" s="56"/>
      <c r="H2" s="56"/>
      <c r="I2" s="56"/>
      <c r="J2" s="70"/>
    </row>
    <row r="3" spans="1:10" ht="18" customHeight="1" x14ac:dyDescent="0.25">
      <c r="A3" s="188" t="s">
        <v>672</v>
      </c>
      <c r="B3" s="188"/>
      <c r="C3" s="188"/>
      <c r="D3" s="188"/>
      <c r="E3" s="188"/>
      <c r="F3" s="188"/>
      <c r="G3" s="188"/>
      <c r="H3" s="188"/>
      <c r="I3" s="188"/>
      <c r="J3" s="188"/>
    </row>
    <row r="4" spans="1:10" s="7" customFormat="1" ht="6" customHeight="1" x14ac:dyDescent="0.15">
      <c r="A4" s="56"/>
      <c r="B4" s="56"/>
      <c r="C4" s="56"/>
      <c r="D4" s="56"/>
      <c r="E4" s="56"/>
      <c r="F4" s="56"/>
      <c r="G4" s="56"/>
      <c r="H4" s="56"/>
      <c r="I4" s="56"/>
      <c r="J4" s="70"/>
    </row>
    <row r="5" spans="1:10" s="8" customFormat="1" ht="48.75" customHeight="1" x14ac:dyDescent="0.15">
      <c r="A5" s="59" t="s">
        <v>3</v>
      </c>
      <c r="B5" s="59" t="s">
        <v>4</v>
      </c>
      <c r="C5" s="60" t="s">
        <v>5</v>
      </c>
      <c r="D5" s="60" t="s">
        <v>124</v>
      </c>
      <c r="E5" s="61" t="s">
        <v>6</v>
      </c>
      <c r="F5" s="61" t="s">
        <v>111</v>
      </c>
      <c r="G5" s="61" t="s">
        <v>112</v>
      </c>
      <c r="H5" s="61" t="s">
        <v>242</v>
      </c>
      <c r="I5" s="61" t="s">
        <v>115</v>
      </c>
      <c r="J5" s="76" t="s">
        <v>609</v>
      </c>
    </row>
    <row r="6" spans="1:10" s="41" customFormat="1" ht="14.25" customHeight="1" x14ac:dyDescent="0.25">
      <c r="A6" s="62">
        <v>1</v>
      </c>
      <c r="B6" s="62">
        <v>2</v>
      </c>
      <c r="C6" s="63">
        <v>3</v>
      </c>
      <c r="D6" s="63">
        <v>4</v>
      </c>
      <c r="E6" s="63">
        <v>5</v>
      </c>
      <c r="F6" s="63">
        <v>6</v>
      </c>
      <c r="G6" s="64" t="s">
        <v>113</v>
      </c>
      <c r="H6" s="63" t="s">
        <v>114</v>
      </c>
      <c r="I6" s="64" t="s">
        <v>116</v>
      </c>
      <c r="J6" s="78">
        <v>10</v>
      </c>
    </row>
    <row r="7" spans="1:10" s="13" customFormat="1" ht="15" customHeight="1" x14ac:dyDescent="0.2">
      <c r="A7" s="193" t="s">
        <v>198</v>
      </c>
      <c r="B7" s="193"/>
      <c r="C7" s="193"/>
      <c r="D7" s="193"/>
      <c r="E7" s="193"/>
      <c r="F7" s="193"/>
      <c r="G7" s="193"/>
      <c r="H7" s="193"/>
      <c r="I7" s="193"/>
      <c r="J7" s="193"/>
    </row>
    <row r="8" spans="1:10" s="13" customFormat="1" ht="30" customHeight="1" x14ac:dyDescent="0.2">
      <c r="A8" s="95">
        <v>1</v>
      </c>
      <c r="B8" s="118" t="s">
        <v>293</v>
      </c>
      <c r="C8" s="97">
        <v>80</v>
      </c>
      <c r="D8" s="95" t="s">
        <v>0</v>
      </c>
      <c r="E8" s="98"/>
      <c r="F8" s="99"/>
      <c r="G8" s="100">
        <f>C8*ROUND(F8, 4)</f>
        <v>0</v>
      </c>
      <c r="H8" s="100">
        <f t="shared" ref="H8:H17" si="0">G8*0.095</f>
        <v>0</v>
      </c>
      <c r="I8" s="100">
        <f t="shared" ref="I8:I17" si="1">G8+H8</f>
        <v>0</v>
      </c>
      <c r="J8" s="146"/>
    </row>
    <row r="9" spans="1:10" s="13" customFormat="1" ht="30" customHeight="1" x14ac:dyDescent="0.2">
      <c r="A9" s="95">
        <v>2</v>
      </c>
      <c r="B9" s="118" t="s">
        <v>294</v>
      </c>
      <c r="C9" s="97">
        <v>3000</v>
      </c>
      <c r="D9" s="95" t="s">
        <v>0</v>
      </c>
      <c r="E9" s="98"/>
      <c r="F9" s="99"/>
      <c r="G9" s="100">
        <f t="shared" ref="G9:G17" si="2">C9*ROUND(F9, 4)</f>
        <v>0</v>
      </c>
      <c r="H9" s="100">
        <f t="shared" si="0"/>
        <v>0</v>
      </c>
      <c r="I9" s="100">
        <f t="shared" si="1"/>
        <v>0</v>
      </c>
      <c r="J9" s="146"/>
    </row>
    <row r="10" spans="1:10" s="13" customFormat="1" ht="30" customHeight="1" x14ac:dyDescent="0.2">
      <c r="A10" s="95">
        <v>3</v>
      </c>
      <c r="B10" s="118" t="s">
        <v>502</v>
      </c>
      <c r="C10" s="97">
        <v>80</v>
      </c>
      <c r="D10" s="95" t="s">
        <v>0</v>
      </c>
      <c r="E10" s="98"/>
      <c r="F10" s="99"/>
      <c r="G10" s="100">
        <f t="shared" si="2"/>
        <v>0</v>
      </c>
      <c r="H10" s="100">
        <f t="shared" si="0"/>
        <v>0</v>
      </c>
      <c r="I10" s="100">
        <f t="shared" si="1"/>
        <v>0</v>
      </c>
      <c r="J10" s="146"/>
    </row>
    <row r="11" spans="1:10" s="13" customFormat="1" ht="30" customHeight="1" x14ac:dyDescent="0.2">
      <c r="A11" s="95">
        <v>4</v>
      </c>
      <c r="B11" s="118" t="s">
        <v>503</v>
      </c>
      <c r="C11" s="97">
        <v>10</v>
      </c>
      <c r="D11" s="95" t="s">
        <v>0</v>
      </c>
      <c r="E11" s="98"/>
      <c r="F11" s="99"/>
      <c r="G11" s="100">
        <f t="shared" si="2"/>
        <v>0</v>
      </c>
      <c r="H11" s="100">
        <f t="shared" si="0"/>
        <v>0</v>
      </c>
      <c r="I11" s="100">
        <f t="shared" si="1"/>
        <v>0</v>
      </c>
      <c r="J11" s="146"/>
    </row>
    <row r="12" spans="1:10" s="13" customFormat="1" ht="30" customHeight="1" x14ac:dyDescent="0.2">
      <c r="A12" s="95">
        <v>5</v>
      </c>
      <c r="B12" s="118" t="s">
        <v>295</v>
      </c>
      <c r="C12" s="97">
        <v>5</v>
      </c>
      <c r="D12" s="95" t="s">
        <v>0</v>
      </c>
      <c r="E12" s="98"/>
      <c r="F12" s="99"/>
      <c r="G12" s="100">
        <f t="shared" si="2"/>
        <v>0</v>
      </c>
      <c r="H12" s="100">
        <f t="shared" si="0"/>
        <v>0</v>
      </c>
      <c r="I12" s="100">
        <f t="shared" si="1"/>
        <v>0</v>
      </c>
      <c r="J12" s="146"/>
    </row>
    <row r="13" spans="1:10" s="13" customFormat="1" ht="30" customHeight="1" x14ac:dyDescent="0.2">
      <c r="A13" s="95">
        <v>6</v>
      </c>
      <c r="B13" s="118" t="s">
        <v>504</v>
      </c>
      <c r="C13" s="97">
        <v>5</v>
      </c>
      <c r="D13" s="95" t="s">
        <v>0</v>
      </c>
      <c r="E13" s="98"/>
      <c r="F13" s="99"/>
      <c r="G13" s="100">
        <f t="shared" si="2"/>
        <v>0</v>
      </c>
      <c r="H13" s="100">
        <f t="shared" si="0"/>
        <v>0</v>
      </c>
      <c r="I13" s="100">
        <f t="shared" si="1"/>
        <v>0</v>
      </c>
      <c r="J13" s="146"/>
    </row>
    <row r="14" spans="1:10" s="13" customFormat="1" ht="30" customHeight="1" x14ac:dyDescent="0.2">
      <c r="A14" s="95">
        <v>7</v>
      </c>
      <c r="B14" s="118" t="s">
        <v>296</v>
      </c>
      <c r="C14" s="95">
        <v>80</v>
      </c>
      <c r="D14" s="95" t="s">
        <v>1</v>
      </c>
      <c r="E14" s="98"/>
      <c r="F14" s="99"/>
      <c r="G14" s="100">
        <f t="shared" si="2"/>
        <v>0</v>
      </c>
      <c r="H14" s="100">
        <f t="shared" si="0"/>
        <v>0</v>
      </c>
      <c r="I14" s="100">
        <f t="shared" si="1"/>
        <v>0</v>
      </c>
      <c r="J14" s="146"/>
    </row>
    <row r="15" spans="1:10" s="13" customFormat="1" ht="40.15" customHeight="1" x14ac:dyDescent="0.2">
      <c r="A15" s="95">
        <v>8</v>
      </c>
      <c r="B15" s="118" t="s">
        <v>237</v>
      </c>
      <c r="C15" s="95">
        <v>600</v>
      </c>
      <c r="D15" s="95" t="s">
        <v>1</v>
      </c>
      <c r="E15" s="98"/>
      <c r="F15" s="99"/>
      <c r="G15" s="100">
        <f t="shared" si="2"/>
        <v>0</v>
      </c>
      <c r="H15" s="100">
        <f t="shared" si="0"/>
        <v>0</v>
      </c>
      <c r="I15" s="100">
        <f t="shared" si="1"/>
        <v>0</v>
      </c>
      <c r="J15" s="146"/>
    </row>
    <row r="16" spans="1:10" s="13" customFormat="1" ht="40.15" customHeight="1" x14ac:dyDescent="0.2">
      <c r="A16" s="95">
        <v>9</v>
      </c>
      <c r="B16" s="118" t="s">
        <v>634</v>
      </c>
      <c r="C16" s="95">
        <v>40</v>
      </c>
      <c r="D16" s="95" t="s">
        <v>0</v>
      </c>
      <c r="E16" s="98"/>
      <c r="F16" s="99"/>
      <c r="G16" s="100">
        <f t="shared" si="2"/>
        <v>0</v>
      </c>
      <c r="H16" s="100">
        <f t="shared" si="0"/>
        <v>0</v>
      </c>
      <c r="I16" s="100">
        <f t="shared" si="1"/>
        <v>0</v>
      </c>
      <c r="J16" s="146"/>
    </row>
    <row r="17" spans="1:10" s="13" customFormat="1" ht="40.15" customHeight="1" x14ac:dyDescent="0.2">
      <c r="A17" s="95">
        <v>10</v>
      </c>
      <c r="B17" s="118" t="s">
        <v>297</v>
      </c>
      <c r="C17" s="95">
        <v>60</v>
      </c>
      <c r="D17" s="95" t="s">
        <v>0</v>
      </c>
      <c r="E17" s="98"/>
      <c r="F17" s="99"/>
      <c r="G17" s="100">
        <f t="shared" si="2"/>
        <v>0</v>
      </c>
      <c r="H17" s="100">
        <f t="shared" si="0"/>
        <v>0</v>
      </c>
      <c r="I17" s="100">
        <f t="shared" si="1"/>
        <v>0</v>
      </c>
      <c r="J17" s="146"/>
    </row>
    <row r="18" spans="1:10" s="13" customFormat="1" ht="20.100000000000001" customHeight="1" x14ac:dyDescent="0.2">
      <c r="A18" s="96"/>
      <c r="B18" s="101" t="s">
        <v>199</v>
      </c>
      <c r="C18" s="102" t="s">
        <v>7</v>
      </c>
      <c r="D18" s="102" t="s">
        <v>7</v>
      </c>
      <c r="E18" s="102" t="s">
        <v>7</v>
      </c>
      <c r="F18" s="103" t="s">
        <v>7</v>
      </c>
      <c r="G18" s="104">
        <f>SUM(G8:G17)</f>
        <v>0</v>
      </c>
      <c r="H18" s="104">
        <f>SUM(H8:H17)</f>
        <v>0</v>
      </c>
      <c r="I18" s="104">
        <f>SUM(I8:I17)</f>
        <v>0</v>
      </c>
      <c r="J18" s="105">
        <f>SUM(J8:J17)</f>
        <v>0</v>
      </c>
    </row>
    <row r="19" spans="1:10" s="13" customFormat="1" ht="15" customHeight="1" x14ac:dyDescent="0.2">
      <c r="A19" s="193" t="s">
        <v>679</v>
      </c>
      <c r="B19" s="193"/>
      <c r="C19" s="193"/>
      <c r="D19" s="193"/>
      <c r="E19" s="193"/>
      <c r="F19" s="193"/>
      <c r="G19" s="193"/>
      <c r="H19" s="193"/>
      <c r="I19" s="193"/>
      <c r="J19" s="193"/>
    </row>
    <row r="20" spans="1:10" s="13" customFormat="1" ht="30" customHeight="1" x14ac:dyDescent="0.2">
      <c r="A20" s="95">
        <v>1</v>
      </c>
      <c r="B20" s="118" t="s">
        <v>516</v>
      </c>
      <c r="C20" s="95">
        <v>120</v>
      </c>
      <c r="D20" s="95" t="s">
        <v>1</v>
      </c>
      <c r="E20" s="98"/>
      <c r="F20" s="99"/>
      <c r="G20" s="100">
        <f t="shared" ref="G20:G27" si="3">C20*ROUND(F20, 4)</f>
        <v>0</v>
      </c>
      <c r="H20" s="100">
        <f>G20*0.095</f>
        <v>0</v>
      </c>
      <c r="I20" s="100">
        <f t="shared" ref="I20:I27" si="4">G20+H20</f>
        <v>0</v>
      </c>
      <c r="J20" s="146"/>
    </row>
    <row r="21" spans="1:10" s="13" customFormat="1" ht="30" customHeight="1" x14ac:dyDescent="0.2">
      <c r="A21" s="95">
        <v>2</v>
      </c>
      <c r="B21" s="118" t="s">
        <v>98</v>
      </c>
      <c r="C21" s="95">
        <v>120</v>
      </c>
      <c r="D21" s="95" t="s">
        <v>1</v>
      </c>
      <c r="E21" s="98"/>
      <c r="F21" s="99"/>
      <c r="G21" s="100">
        <f t="shared" si="3"/>
        <v>0</v>
      </c>
      <c r="H21" s="100">
        <f t="shared" ref="H21:H27" si="5">G21*0.095</f>
        <v>0</v>
      </c>
      <c r="I21" s="100">
        <f t="shared" si="4"/>
        <v>0</v>
      </c>
      <c r="J21" s="146"/>
    </row>
    <row r="22" spans="1:10" s="13" customFormat="1" ht="30" customHeight="1" x14ac:dyDescent="0.2">
      <c r="A22" s="95">
        <v>3</v>
      </c>
      <c r="B22" s="118" t="s">
        <v>21</v>
      </c>
      <c r="C22" s="95">
        <v>1</v>
      </c>
      <c r="D22" s="95" t="s">
        <v>1</v>
      </c>
      <c r="E22" s="98"/>
      <c r="F22" s="99"/>
      <c r="G22" s="100">
        <f t="shared" si="3"/>
        <v>0</v>
      </c>
      <c r="H22" s="100">
        <f t="shared" si="5"/>
        <v>0</v>
      </c>
      <c r="I22" s="100">
        <f t="shared" si="4"/>
        <v>0</v>
      </c>
      <c r="J22" s="146"/>
    </row>
    <row r="23" spans="1:10" s="13" customFormat="1" ht="30" customHeight="1" x14ac:dyDescent="0.2">
      <c r="A23" s="95">
        <v>4</v>
      </c>
      <c r="B23" s="118" t="s">
        <v>99</v>
      </c>
      <c r="C23" s="95">
        <v>1</v>
      </c>
      <c r="D23" s="95" t="s">
        <v>1</v>
      </c>
      <c r="E23" s="98"/>
      <c r="F23" s="99"/>
      <c r="G23" s="100">
        <f t="shared" si="3"/>
        <v>0</v>
      </c>
      <c r="H23" s="100">
        <f t="shared" si="5"/>
        <v>0</v>
      </c>
      <c r="I23" s="100">
        <f t="shared" si="4"/>
        <v>0</v>
      </c>
      <c r="J23" s="146"/>
    </row>
    <row r="24" spans="1:10" s="13" customFormat="1" ht="30" customHeight="1" x14ac:dyDescent="0.2">
      <c r="A24" s="95">
        <v>5</v>
      </c>
      <c r="B24" s="123" t="s">
        <v>726</v>
      </c>
      <c r="C24" s="147">
        <v>50</v>
      </c>
      <c r="D24" s="147" t="s">
        <v>1</v>
      </c>
      <c r="E24" s="98"/>
      <c r="F24" s="99"/>
      <c r="G24" s="100">
        <f t="shared" si="3"/>
        <v>0</v>
      </c>
      <c r="H24" s="100">
        <f t="shared" si="5"/>
        <v>0</v>
      </c>
      <c r="I24" s="100">
        <f t="shared" si="4"/>
        <v>0</v>
      </c>
      <c r="J24" s="146"/>
    </row>
    <row r="25" spans="1:10" s="13" customFormat="1" ht="30" customHeight="1" x14ac:dyDescent="0.2">
      <c r="A25" s="95">
        <v>6</v>
      </c>
      <c r="B25" s="123" t="s">
        <v>727</v>
      </c>
      <c r="C25" s="147">
        <v>50</v>
      </c>
      <c r="D25" s="147" t="s">
        <v>1</v>
      </c>
      <c r="E25" s="98"/>
      <c r="F25" s="99"/>
      <c r="G25" s="100">
        <f t="shared" si="3"/>
        <v>0</v>
      </c>
      <c r="H25" s="100">
        <f t="shared" si="5"/>
        <v>0</v>
      </c>
      <c r="I25" s="100">
        <f t="shared" si="4"/>
        <v>0</v>
      </c>
      <c r="J25" s="146"/>
    </row>
    <row r="26" spans="1:10" s="13" customFormat="1" ht="30" customHeight="1" x14ac:dyDescent="0.2">
      <c r="A26" s="95">
        <v>7</v>
      </c>
      <c r="B26" s="123" t="s">
        <v>725</v>
      </c>
      <c r="C26" s="147">
        <v>50</v>
      </c>
      <c r="D26" s="147" t="s">
        <v>1</v>
      </c>
      <c r="E26" s="98"/>
      <c r="F26" s="99"/>
      <c r="G26" s="100">
        <f t="shared" si="3"/>
        <v>0</v>
      </c>
      <c r="H26" s="100">
        <f t="shared" si="5"/>
        <v>0</v>
      </c>
      <c r="I26" s="100">
        <f t="shared" si="4"/>
        <v>0</v>
      </c>
      <c r="J26" s="146"/>
    </row>
    <row r="27" spans="1:10" s="13" customFormat="1" ht="30" customHeight="1" x14ac:dyDescent="0.2">
      <c r="A27" s="95">
        <v>8</v>
      </c>
      <c r="B27" s="118" t="s">
        <v>517</v>
      </c>
      <c r="C27" s="95">
        <v>8</v>
      </c>
      <c r="D27" s="95" t="s">
        <v>1</v>
      </c>
      <c r="E27" s="98"/>
      <c r="F27" s="99"/>
      <c r="G27" s="100">
        <f t="shared" si="3"/>
        <v>0</v>
      </c>
      <c r="H27" s="100">
        <f t="shared" si="5"/>
        <v>0</v>
      </c>
      <c r="I27" s="100">
        <f t="shared" si="4"/>
        <v>0</v>
      </c>
      <c r="J27" s="146"/>
    </row>
    <row r="28" spans="1:10" s="13" customFormat="1" ht="20.100000000000001" customHeight="1" x14ac:dyDescent="0.2">
      <c r="A28" s="96"/>
      <c r="B28" s="101" t="s">
        <v>200</v>
      </c>
      <c r="C28" s="102" t="s">
        <v>7</v>
      </c>
      <c r="D28" s="102" t="s">
        <v>7</v>
      </c>
      <c r="E28" s="102" t="s">
        <v>7</v>
      </c>
      <c r="F28" s="103" t="s">
        <v>7</v>
      </c>
      <c r="G28" s="104">
        <f>SUM(G20:G27)</f>
        <v>0</v>
      </c>
      <c r="H28" s="104">
        <f>SUM(H20:H27)</f>
        <v>0</v>
      </c>
      <c r="I28" s="104">
        <f>SUM(I20:I27)</f>
        <v>0</v>
      </c>
      <c r="J28" s="105">
        <f>SUM(J20:J27)</f>
        <v>0</v>
      </c>
    </row>
    <row r="29" spans="1:10" s="13" customFormat="1" ht="15" customHeight="1" x14ac:dyDescent="0.2">
      <c r="A29" s="193" t="s">
        <v>680</v>
      </c>
      <c r="B29" s="193"/>
      <c r="C29" s="193"/>
      <c r="D29" s="193"/>
      <c r="E29" s="193"/>
      <c r="F29" s="193"/>
      <c r="G29" s="193"/>
      <c r="H29" s="193"/>
      <c r="I29" s="193"/>
      <c r="J29" s="193"/>
    </row>
    <row r="30" spans="1:10" s="13" customFormat="1" ht="40.15" customHeight="1" x14ac:dyDescent="0.2">
      <c r="A30" s="95">
        <v>1</v>
      </c>
      <c r="B30" s="118" t="s">
        <v>555</v>
      </c>
      <c r="C30" s="95">
        <v>1.5</v>
      </c>
      <c r="D30" s="95" t="s">
        <v>1</v>
      </c>
      <c r="E30" s="98"/>
      <c r="F30" s="99"/>
      <c r="G30" s="100">
        <f t="shared" ref="G30:G60" si="6">C30*ROUND(F30, 4)</f>
        <v>0</v>
      </c>
      <c r="H30" s="100">
        <f t="shared" ref="H30:H56" si="7">G30*0.095</f>
        <v>0</v>
      </c>
      <c r="I30" s="100">
        <f t="shared" ref="I30:I56" si="8">G30+H30</f>
        <v>0</v>
      </c>
      <c r="J30" s="146"/>
    </row>
    <row r="31" spans="1:10" s="13" customFormat="1" ht="20.100000000000001" customHeight="1" x14ac:dyDescent="0.2">
      <c r="A31" s="95">
        <v>2</v>
      </c>
      <c r="B31" s="118" t="s">
        <v>304</v>
      </c>
      <c r="C31" s="95">
        <v>1</v>
      </c>
      <c r="D31" s="95" t="s">
        <v>1</v>
      </c>
      <c r="E31" s="98"/>
      <c r="F31" s="99"/>
      <c r="G31" s="100">
        <f t="shared" si="6"/>
        <v>0</v>
      </c>
      <c r="H31" s="100">
        <f t="shared" si="7"/>
        <v>0</v>
      </c>
      <c r="I31" s="100">
        <f t="shared" si="8"/>
        <v>0</v>
      </c>
      <c r="J31" s="146"/>
    </row>
    <row r="32" spans="1:10" s="13" customFormat="1" ht="40.15" customHeight="1" x14ac:dyDescent="0.2">
      <c r="A32" s="95">
        <v>3</v>
      </c>
      <c r="B32" s="118" t="s">
        <v>542</v>
      </c>
      <c r="C32" s="95">
        <v>2</v>
      </c>
      <c r="D32" s="95" t="s">
        <v>1</v>
      </c>
      <c r="E32" s="98"/>
      <c r="F32" s="99"/>
      <c r="G32" s="100">
        <f t="shared" si="6"/>
        <v>0</v>
      </c>
      <c r="H32" s="100">
        <f t="shared" si="7"/>
        <v>0</v>
      </c>
      <c r="I32" s="100">
        <f t="shared" si="8"/>
        <v>0</v>
      </c>
      <c r="J32" s="146"/>
    </row>
    <row r="33" spans="1:10" s="13" customFormat="1" ht="40.15" customHeight="1" x14ac:dyDescent="0.2">
      <c r="A33" s="95">
        <v>4</v>
      </c>
      <c r="B33" s="118" t="s">
        <v>543</v>
      </c>
      <c r="C33" s="95">
        <v>1</v>
      </c>
      <c r="D33" s="95" t="s">
        <v>1</v>
      </c>
      <c r="E33" s="98"/>
      <c r="F33" s="99"/>
      <c r="G33" s="100">
        <f t="shared" si="6"/>
        <v>0</v>
      </c>
      <c r="H33" s="100">
        <f t="shared" si="7"/>
        <v>0</v>
      </c>
      <c r="I33" s="100">
        <f t="shared" si="8"/>
        <v>0</v>
      </c>
      <c r="J33" s="146"/>
    </row>
    <row r="34" spans="1:10" s="13" customFormat="1" ht="20.100000000000001" customHeight="1" x14ac:dyDescent="0.2">
      <c r="A34" s="95">
        <v>5</v>
      </c>
      <c r="B34" s="118" t="s">
        <v>305</v>
      </c>
      <c r="C34" s="95">
        <v>0.5</v>
      </c>
      <c r="D34" s="95" t="s">
        <v>1</v>
      </c>
      <c r="E34" s="98"/>
      <c r="F34" s="99"/>
      <c r="G34" s="100">
        <f t="shared" si="6"/>
        <v>0</v>
      </c>
      <c r="H34" s="100">
        <f t="shared" si="7"/>
        <v>0</v>
      </c>
      <c r="I34" s="100">
        <f t="shared" si="8"/>
        <v>0</v>
      </c>
      <c r="J34" s="146"/>
    </row>
    <row r="35" spans="1:10" s="13" customFormat="1" ht="40.15" customHeight="1" x14ac:dyDescent="0.2">
      <c r="A35" s="95">
        <v>6</v>
      </c>
      <c r="B35" s="118" t="s">
        <v>544</v>
      </c>
      <c r="C35" s="95">
        <v>1</v>
      </c>
      <c r="D35" s="95" t="s">
        <v>1</v>
      </c>
      <c r="E35" s="98"/>
      <c r="F35" s="99"/>
      <c r="G35" s="100">
        <f t="shared" si="6"/>
        <v>0</v>
      </c>
      <c r="H35" s="100">
        <f t="shared" si="7"/>
        <v>0</v>
      </c>
      <c r="I35" s="100">
        <f t="shared" si="8"/>
        <v>0</v>
      </c>
      <c r="J35" s="146"/>
    </row>
    <row r="36" spans="1:10" s="13" customFormat="1" ht="40.15" customHeight="1" x14ac:dyDescent="0.2">
      <c r="A36" s="95">
        <v>7</v>
      </c>
      <c r="B36" s="118" t="s">
        <v>545</v>
      </c>
      <c r="C36" s="95">
        <v>3</v>
      </c>
      <c r="D36" s="95" t="s">
        <v>1</v>
      </c>
      <c r="E36" s="98"/>
      <c r="F36" s="99"/>
      <c r="G36" s="100">
        <f t="shared" si="6"/>
        <v>0</v>
      </c>
      <c r="H36" s="100">
        <f t="shared" si="7"/>
        <v>0</v>
      </c>
      <c r="I36" s="100">
        <f t="shared" si="8"/>
        <v>0</v>
      </c>
      <c r="J36" s="146"/>
    </row>
    <row r="37" spans="1:10" s="13" customFormat="1" ht="40.15" customHeight="1" x14ac:dyDescent="0.2">
      <c r="A37" s="95">
        <v>8</v>
      </c>
      <c r="B37" s="118" t="s">
        <v>546</v>
      </c>
      <c r="C37" s="95">
        <v>3</v>
      </c>
      <c r="D37" s="95" t="s">
        <v>1</v>
      </c>
      <c r="E37" s="98"/>
      <c r="F37" s="99"/>
      <c r="G37" s="100">
        <f t="shared" si="6"/>
        <v>0</v>
      </c>
      <c r="H37" s="100">
        <f t="shared" si="7"/>
        <v>0</v>
      </c>
      <c r="I37" s="100">
        <f t="shared" si="8"/>
        <v>0</v>
      </c>
      <c r="J37" s="146"/>
    </row>
    <row r="38" spans="1:10" s="13" customFormat="1" ht="40.15" customHeight="1" x14ac:dyDescent="0.2">
      <c r="A38" s="95">
        <v>9</v>
      </c>
      <c r="B38" s="118" t="s">
        <v>556</v>
      </c>
      <c r="C38" s="95">
        <v>2</v>
      </c>
      <c r="D38" s="95" t="s">
        <v>1</v>
      </c>
      <c r="E38" s="98"/>
      <c r="F38" s="99"/>
      <c r="G38" s="100">
        <f t="shared" si="6"/>
        <v>0</v>
      </c>
      <c r="H38" s="100">
        <f t="shared" si="7"/>
        <v>0</v>
      </c>
      <c r="I38" s="100">
        <f t="shared" si="8"/>
        <v>0</v>
      </c>
      <c r="J38" s="146"/>
    </row>
    <row r="39" spans="1:10" s="13" customFormat="1" ht="60" customHeight="1" x14ac:dyDescent="0.2">
      <c r="A39" s="95">
        <v>10</v>
      </c>
      <c r="B39" s="118" t="s">
        <v>519</v>
      </c>
      <c r="C39" s="95">
        <v>3</v>
      </c>
      <c r="D39" s="95" t="s">
        <v>1</v>
      </c>
      <c r="E39" s="98"/>
      <c r="F39" s="99"/>
      <c r="G39" s="100">
        <f t="shared" si="6"/>
        <v>0</v>
      </c>
      <c r="H39" s="100">
        <f t="shared" si="7"/>
        <v>0</v>
      </c>
      <c r="I39" s="100">
        <f t="shared" si="8"/>
        <v>0</v>
      </c>
      <c r="J39" s="146"/>
    </row>
    <row r="40" spans="1:10" s="13" customFormat="1" ht="40.15" customHeight="1" x14ac:dyDescent="0.2">
      <c r="A40" s="95">
        <v>11</v>
      </c>
      <c r="B40" s="118" t="s">
        <v>547</v>
      </c>
      <c r="C40" s="95">
        <v>0.5</v>
      </c>
      <c r="D40" s="95" t="s">
        <v>1</v>
      </c>
      <c r="E40" s="98"/>
      <c r="F40" s="99"/>
      <c r="G40" s="100">
        <f t="shared" si="6"/>
        <v>0</v>
      </c>
      <c r="H40" s="100">
        <f t="shared" si="7"/>
        <v>0</v>
      </c>
      <c r="I40" s="100">
        <f t="shared" si="8"/>
        <v>0</v>
      </c>
      <c r="J40" s="146"/>
    </row>
    <row r="41" spans="1:10" s="13" customFormat="1" ht="20.100000000000001" customHeight="1" x14ac:dyDescent="0.2">
      <c r="A41" s="95">
        <v>12</v>
      </c>
      <c r="B41" s="118" t="s">
        <v>548</v>
      </c>
      <c r="C41" s="95">
        <v>0.5</v>
      </c>
      <c r="D41" s="95" t="s">
        <v>1</v>
      </c>
      <c r="E41" s="98"/>
      <c r="F41" s="99"/>
      <c r="G41" s="100">
        <f t="shared" si="6"/>
        <v>0</v>
      </c>
      <c r="H41" s="100">
        <f t="shared" si="7"/>
        <v>0</v>
      </c>
      <c r="I41" s="100">
        <f t="shared" si="8"/>
        <v>0</v>
      </c>
      <c r="J41" s="146"/>
    </row>
    <row r="42" spans="1:10" s="13" customFormat="1" ht="40.15" customHeight="1" x14ac:dyDescent="0.2">
      <c r="A42" s="95">
        <v>13</v>
      </c>
      <c r="B42" s="118" t="s">
        <v>549</v>
      </c>
      <c r="C42" s="95">
        <v>1.5</v>
      </c>
      <c r="D42" s="95" t="s">
        <v>1</v>
      </c>
      <c r="E42" s="98"/>
      <c r="F42" s="99"/>
      <c r="G42" s="100">
        <f t="shared" si="6"/>
        <v>0</v>
      </c>
      <c r="H42" s="100">
        <f t="shared" si="7"/>
        <v>0</v>
      </c>
      <c r="I42" s="100">
        <f t="shared" si="8"/>
        <v>0</v>
      </c>
      <c r="J42" s="146"/>
    </row>
    <row r="43" spans="1:10" s="71" customFormat="1" ht="20.100000000000001" customHeight="1" x14ac:dyDescent="0.2">
      <c r="A43" s="95">
        <v>14</v>
      </c>
      <c r="B43" s="118" t="s">
        <v>310</v>
      </c>
      <c r="C43" s="95">
        <v>0.5</v>
      </c>
      <c r="D43" s="95" t="s">
        <v>1</v>
      </c>
      <c r="E43" s="98"/>
      <c r="F43" s="99"/>
      <c r="G43" s="100">
        <f t="shared" si="6"/>
        <v>0</v>
      </c>
      <c r="H43" s="100">
        <f t="shared" si="7"/>
        <v>0</v>
      </c>
      <c r="I43" s="100">
        <f t="shared" si="8"/>
        <v>0</v>
      </c>
      <c r="J43" s="146"/>
    </row>
    <row r="44" spans="1:10" s="13" customFormat="1" ht="20.100000000000001" customHeight="1" x14ac:dyDescent="0.2">
      <c r="A44" s="95">
        <v>15</v>
      </c>
      <c r="B44" s="118" t="s">
        <v>550</v>
      </c>
      <c r="C44" s="95">
        <v>0.5</v>
      </c>
      <c r="D44" s="95" t="s">
        <v>1</v>
      </c>
      <c r="E44" s="98"/>
      <c r="F44" s="99"/>
      <c r="G44" s="100">
        <f t="shared" si="6"/>
        <v>0</v>
      </c>
      <c r="H44" s="100">
        <f t="shared" si="7"/>
        <v>0</v>
      </c>
      <c r="I44" s="100">
        <f t="shared" si="8"/>
        <v>0</v>
      </c>
      <c r="J44" s="146"/>
    </row>
    <row r="45" spans="1:10" s="13" customFormat="1" ht="40.15" customHeight="1" x14ac:dyDescent="0.2">
      <c r="A45" s="95">
        <v>16</v>
      </c>
      <c r="B45" s="118" t="s">
        <v>551</v>
      </c>
      <c r="C45" s="95">
        <v>1.5</v>
      </c>
      <c r="D45" s="95" t="s">
        <v>1</v>
      </c>
      <c r="E45" s="98"/>
      <c r="F45" s="99"/>
      <c r="G45" s="100">
        <f t="shared" si="6"/>
        <v>0</v>
      </c>
      <c r="H45" s="100">
        <f t="shared" si="7"/>
        <v>0</v>
      </c>
      <c r="I45" s="100">
        <f t="shared" si="8"/>
        <v>0</v>
      </c>
      <c r="J45" s="146"/>
    </row>
    <row r="46" spans="1:10" s="13" customFormat="1" ht="40.15" customHeight="1" x14ac:dyDescent="0.2">
      <c r="A46" s="95">
        <v>17</v>
      </c>
      <c r="B46" s="118" t="s">
        <v>552</v>
      </c>
      <c r="C46" s="95">
        <v>12</v>
      </c>
      <c r="D46" s="95" t="s">
        <v>1</v>
      </c>
      <c r="E46" s="98"/>
      <c r="F46" s="99"/>
      <c r="G46" s="100">
        <f t="shared" si="6"/>
        <v>0</v>
      </c>
      <c r="H46" s="100">
        <f t="shared" si="7"/>
        <v>0</v>
      </c>
      <c r="I46" s="100">
        <f t="shared" si="8"/>
        <v>0</v>
      </c>
      <c r="J46" s="146"/>
    </row>
    <row r="47" spans="1:10" s="13" customFormat="1" ht="50.1" customHeight="1" x14ac:dyDescent="0.2">
      <c r="A47" s="95">
        <v>18</v>
      </c>
      <c r="B47" s="118" t="s">
        <v>557</v>
      </c>
      <c r="C47" s="95">
        <v>0.6</v>
      </c>
      <c r="D47" s="95" t="s">
        <v>1</v>
      </c>
      <c r="E47" s="98"/>
      <c r="F47" s="99"/>
      <c r="G47" s="100">
        <f t="shared" si="6"/>
        <v>0</v>
      </c>
      <c r="H47" s="100">
        <f t="shared" si="7"/>
        <v>0</v>
      </c>
      <c r="I47" s="100">
        <f t="shared" si="8"/>
        <v>0</v>
      </c>
      <c r="J47" s="146"/>
    </row>
    <row r="48" spans="1:10" s="13" customFormat="1" ht="40.15" customHeight="1" x14ac:dyDescent="0.2">
      <c r="A48" s="95">
        <v>19</v>
      </c>
      <c r="B48" s="118" t="s">
        <v>520</v>
      </c>
      <c r="C48" s="95">
        <v>1</v>
      </c>
      <c r="D48" s="95" t="s">
        <v>1</v>
      </c>
      <c r="E48" s="98"/>
      <c r="F48" s="99"/>
      <c r="G48" s="100">
        <f t="shared" si="6"/>
        <v>0</v>
      </c>
      <c r="H48" s="100">
        <f t="shared" si="7"/>
        <v>0</v>
      </c>
      <c r="I48" s="100">
        <f t="shared" si="8"/>
        <v>0</v>
      </c>
      <c r="J48" s="146"/>
    </row>
    <row r="49" spans="1:10" s="13" customFormat="1" ht="40.15" customHeight="1" x14ac:dyDescent="0.2">
      <c r="A49" s="95">
        <v>20</v>
      </c>
      <c r="B49" s="118" t="s">
        <v>521</v>
      </c>
      <c r="C49" s="95">
        <v>1.5</v>
      </c>
      <c r="D49" s="95" t="s">
        <v>1</v>
      </c>
      <c r="E49" s="98"/>
      <c r="F49" s="99"/>
      <c r="G49" s="100">
        <f t="shared" si="6"/>
        <v>0</v>
      </c>
      <c r="H49" s="100">
        <f t="shared" si="7"/>
        <v>0</v>
      </c>
      <c r="I49" s="100">
        <f t="shared" si="8"/>
        <v>0</v>
      </c>
      <c r="J49" s="146"/>
    </row>
    <row r="50" spans="1:10" s="13" customFormat="1" ht="40.15" customHeight="1" x14ac:dyDescent="0.2">
      <c r="A50" s="95">
        <v>21</v>
      </c>
      <c r="B50" s="118" t="s">
        <v>522</v>
      </c>
      <c r="C50" s="95">
        <v>2.5</v>
      </c>
      <c r="D50" s="95" t="s">
        <v>1</v>
      </c>
      <c r="E50" s="98"/>
      <c r="F50" s="99"/>
      <c r="G50" s="100">
        <f t="shared" si="6"/>
        <v>0</v>
      </c>
      <c r="H50" s="100">
        <f t="shared" si="7"/>
        <v>0</v>
      </c>
      <c r="I50" s="100">
        <f t="shared" si="8"/>
        <v>0</v>
      </c>
      <c r="J50" s="146"/>
    </row>
    <row r="51" spans="1:10" s="13" customFormat="1" ht="40.15" customHeight="1" x14ac:dyDescent="0.2">
      <c r="A51" s="95">
        <v>22</v>
      </c>
      <c r="B51" s="118" t="s">
        <v>558</v>
      </c>
      <c r="C51" s="95">
        <v>1.5</v>
      </c>
      <c r="D51" s="95" t="s">
        <v>1</v>
      </c>
      <c r="E51" s="98"/>
      <c r="F51" s="99"/>
      <c r="G51" s="100">
        <f t="shared" si="6"/>
        <v>0</v>
      </c>
      <c r="H51" s="100">
        <f t="shared" si="7"/>
        <v>0</v>
      </c>
      <c r="I51" s="100">
        <f t="shared" si="8"/>
        <v>0</v>
      </c>
      <c r="J51" s="146"/>
    </row>
    <row r="52" spans="1:10" s="13" customFormat="1" ht="40.15" customHeight="1" x14ac:dyDescent="0.2">
      <c r="A52" s="95">
        <v>23</v>
      </c>
      <c r="B52" s="118" t="s">
        <v>559</v>
      </c>
      <c r="C52" s="95">
        <v>3</v>
      </c>
      <c r="D52" s="95" t="s">
        <v>1</v>
      </c>
      <c r="E52" s="98"/>
      <c r="F52" s="99"/>
      <c r="G52" s="100">
        <f t="shared" si="6"/>
        <v>0</v>
      </c>
      <c r="H52" s="100">
        <f t="shared" si="7"/>
        <v>0</v>
      </c>
      <c r="I52" s="100">
        <f t="shared" si="8"/>
        <v>0</v>
      </c>
      <c r="J52" s="146"/>
    </row>
    <row r="53" spans="1:10" s="13" customFormat="1" ht="20.100000000000001" customHeight="1" x14ac:dyDescent="0.2">
      <c r="A53" s="95">
        <v>24</v>
      </c>
      <c r="B53" s="118" t="s">
        <v>553</v>
      </c>
      <c r="C53" s="95">
        <v>1</v>
      </c>
      <c r="D53" s="95" t="s">
        <v>1</v>
      </c>
      <c r="E53" s="98"/>
      <c r="F53" s="99"/>
      <c r="G53" s="100">
        <f t="shared" si="6"/>
        <v>0</v>
      </c>
      <c r="H53" s="100">
        <f t="shared" si="7"/>
        <v>0</v>
      </c>
      <c r="I53" s="100">
        <f t="shared" si="8"/>
        <v>0</v>
      </c>
      <c r="J53" s="146"/>
    </row>
    <row r="54" spans="1:10" s="13" customFormat="1" ht="40.15" customHeight="1" x14ac:dyDescent="0.2">
      <c r="A54" s="95">
        <v>25</v>
      </c>
      <c r="B54" s="118" t="s">
        <v>554</v>
      </c>
      <c r="C54" s="95">
        <v>1</v>
      </c>
      <c r="D54" s="95" t="s">
        <v>1</v>
      </c>
      <c r="E54" s="98"/>
      <c r="F54" s="99"/>
      <c r="G54" s="100">
        <f t="shared" si="6"/>
        <v>0</v>
      </c>
      <c r="H54" s="100">
        <f t="shared" si="7"/>
        <v>0</v>
      </c>
      <c r="I54" s="100">
        <f t="shared" si="8"/>
        <v>0</v>
      </c>
      <c r="J54" s="146"/>
    </row>
    <row r="55" spans="1:10" s="13" customFormat="1" ht="40.15" customHeight="1" x14ac:dyDescent="0.2">
      <c r="A55" s="95">
        <v>26</v>
      </c>
      <c r="B55" s="118" t="s">
        <v>523</v>
      </c>
      <c r="C55" s="95">
        <v>2</v>
      </c>
      <c r="D55" s="95" t="s">
        <v>1</v>
      </c>
      <c r="E55" s="98"/>
      <c r="F55" s="99"/>
      <c r="G55" s="100">
        <f t="shared" si="6"/>
        <v>0</v>
      </c>
      <c r="H55" s="100">
        <f t="shared" si="7"/>
        <v>0</v>
      </c>
      <c r="I55" s="100">
        <f t="shared" si="8"/>
        <v>0</v>
      </c>
      <c r="J55" s="146"/>
    </row>
    <row r="56" spans="1:10" s="13" customFormat="1" ht="20.100000000000001" customHeight="1" x14ac:dyDescent="0.2">
      <c r="A56" s="95">
        <v>27</v>
      </c>
      <c r="B56" s="118" t="s">
        <v>518</v>
      </c>
      <c r="C56" s="95">
        <v>0.5</v>
      </c>
      <c r="D56" s="95" t="s">
        <v>1</v>
      </c>
      <c r="E56" s="98"/>
      <c r="F56" s="99"/>
      <c r="G56" s="100">
        <f t="shared" si="6"/>
        <v>0</v>
      </c>
      <c r="H56" s="100">
        <f t="shared" si="7"/>
        <v>0</v>
      </c>
      <c r="I56" s="100">
        <f t="shared" si="8"/>
        <v>0</v>
      </c>
      <c r="J56" s="146"/>
    </row>
    <row r="57" spans="1:10" s="13" customFormat="1" ht="20.100000000000001" customHeight="1" x14ac:dyDescent="0.2">
      <c r="A57" s="96"/>
      <c r="B57" s="101" t="s">
        <v>681</v>
      </c>
      <c r="C57" s="102" t="s">
        <v>7</v>
      </c>
      <c r="D57" s="102" t="s">
        <v>7</v>
      </c>
      <c r="E57" s="102" t="s">
        <v>7</v>
      </c>
      <c r="F57" s="103" t="s">
        <v>7</v>
      </c>
      <c r="G57" s="178">
        <f>SUM(G30:G56)</f>
        <v>0</v>
      </c>
      <c r="H57" s="104">
        <f>SUM(H30:H56)</f>
        <v>0</v>
      </c>
      <c r="I57" s="104">
        <f>SUM(I30:I56)</f>
        <v>0</v>
      </c>
      <c r="J57" s="105">
        <f>SUM(J30:J56)</f>
        <v>0</v>
      </c>
    </row>
    <row r="58" spans="1:10" s="13" customFormat="1" ht="15" customHeight="1" x14ac:dyDescent="0.2">
      <c r="A58" s="193" t="s">
        <v>682</v>
      </c>
      <c r="B58" s="193"/>
      <c r="C58" s="193"/>
      <c r="D58" s="193"/>
      <c r="E58" s="193"/>
      <c r="F58" s="193"/>
      <c r="G58" s="193"/>
      <c r="H58" s="193"/>
      <c r="I58" s="193"/>
      <c r="J58" s="193"/>
    </row>
    <row r="59" spans="1:10" s="13" customFormat="1" ht="40.15" customHeight="1" x14ac:dyDescent="0.2">
      <c r="A59" s="95">
        <v>1</v>
      </c>
      <c r="B59" s="118" t="s">
        <v>524</v>
      </c>
      <c r="C59" s="97">
        <v>30</v>
      </c>
      <c r="D59" s="95" t="s">
        <v>1</v>
      </c>
      <c r="E59" s="98"/>
      <c r="F59" s="99"/>
      <c r="G59" s="100">
        <f t="shared" si="6"/>
        <v>0</v>
      </c>
      <c r="H59" s="100">
        <f>G59*0.095</f>
        <v>0</v>
      </c>
      <c r="I59" s="100">
        <f t="shared" ref="I59:I60" si="9">G59+H59</f>
        <v>0</v>
      </c>
      <c r="J59" s="146"/>
    </row>
    <row r="60" spans="1:10" s="13" customFormat="1" ht="30" customHeight="1" x14ac:dyDescent="0.2">
      <c r="A60" s="95">
        <v>2</v>
      </c>
      <c r="B60" s="118" t="s">
        <v>525</v>
      </c>
      <c r="C60" s="97">
        <v>20</v>
      </c>
      <c r="D60" s="95" t="s">
        <v>1</v>
      </c>
      <c r="E60" s="98"/>
      <c r="F60" s="99"/>
      <c r="G60" s="100">
        <f t="shared" si="6"/>
        <v>0</v>
      </c>
      <c r="H60" s="100">
        <f t="shared" ref="H60" si="10">G60*0.095</f>
        <v>0</v>
      </c>
      <c r="I60" s="100">
        <f t="shared" si="9"/>
        <v>0</v>
      </c>
      <c r="J60" s="146"/>
    </row>
    <row r="61" spans="1:10" s="13" customFormat="1" ht="20.100000000000001" customHeight="1" x14ac:dyDescent="0.2">
      <c r="A61" s="96"/>
      <c r="B61" s="101" t="s">
        <v>201</v>
      </c>
      <c r="C61" s="102" t="s">
        <v>7</v>
      </c>
      <c r="D61" s="102" t="s">
        <v>7</v>
      </c>
      <c r="E61" s="102" t="s">
        <v>7</v>
      </c>
      <c r="F61" s="103" t="s">
        <v>7</v>
      </c>
      <c r="G61" s="104">
        <f>SUM(G59:G60)</f>
        <v>0</v>
      </c>
      <c r="H61" s="104">
        <f>SUM(H59:H60)</f>
        <v>0</v>
      </c>
      <c r="I61" s="104">
        <f>SUM(I59:I60)</f>
        <v>0</v>
      </c>
      <c r="J61" s="105">
        <f>SUM(J59:J60)</f>
        <v>0</v>
      </c>
    </row>
    <row r="62" spans="1:10" s="13" customFormat="1" ht="15" customHeight="1" x14ac:dyDescent="0.2">
      <c r="A62" s="193" t="s">
        <v>683</v>
      </c>
      <c r="B62" s="193"/>
      <c r="C62" s="193"/>
      <c r="D62" s="193"/>
      <c r="E62" s="193"/>
      <c r="F62" s="193"/>
      <c r="G62" s="193"/>
      <c r="H62" s="193"/>
      <c r="I62" s="193"/>
      <c r="J62" s="193"/>
    </row>
    <row r="63" spans="1:10" s="13" customFormat="1" ht="27" x14ac:dyDescent="0.2">
      <c r="A63" s="95">
        <v>1</v>
      </c>
      <c r="B63" s="96" t="s">
        <v>654</v>
      </c>
      <c r="C63" s="95">
        <v>75</v>
      </c>
      <c r="D63" s="95" t="s">
        <v>0</v>
      </c>
      <c r="E63" s="98"/>
      <c r="F63" s="99"/>
      <c r="G63" s="100">
        <f t="shared" ref="G63:G98" si="11">C63*ROUND(F63, 4)</f>
        <v>0</v>
      </c>
      <c r="H63" s="100">
        <f>G63*0.095</f>
        <v>0</v>
      </c>
      <c r="I63" s="100">
        <f t="shared" ref="I63:I98" si="12">G63+H63</f>
        <v>0</v>
      </c>
      <c r="J63" s="146"/>
    </row>
    <row r="64" spans="1:10" s="13" customFormat="1" ht="27" x14ac:dyDescent="0.2">
      <c r="A64" s="95">
        <v>2</v>
      </c>
      <c r="B64" s="96" t="s">
        <v>655</v>
      </c>
      <c r="C64" s="95">
        <v>300</v>
      </c>
      <c r="D64" s="95" t="s">
        <v>0</v>
      </c>
      <c r="E64" s="98"/>
      <c r="F64" s="99"/>
      <c r="G64" s="100">
        <f t="shared" si="11"/>
        <v>0</v>
      </c>
      <c r="H64" s="100">
        <f t="shared" ref="H64:H97" si="13">G64*0.095</f>
        <v>0</v>
      </c>
      <c r="I64" s="100">
        <f t="shared" si="12"/>
        <v>0</v>
      </c>
      <c r="J64" s="146"/>
    </row>
    <row r="65" spans="1:10" s="13" customFormat="1" ht="40.15" customHeight="1" x14ac:dyDescent="0.2">
      <c r="A65" s="95">
        <v>3</v>
      </c>
      <c r="B65" s="96" t="s">
        <v>526</v>
      </c>
      <c r="C65" s="95">
        <v>1200</v>
      </c>
      <c r="D65" s="95" t="s">
        <v>1</v>
      </c>
      <c r="E65" s="98"/>
      <c r="F65" s="99"/>
      <c r="G65" s="100">
        <f t="shared" si="11"/>
        <v>0</v>
      </c>
      <c r="H65" s="100">
        <f t="shared" si="13"/>
        <v>0</v>
      </c>
      <c r="I65" s="100">
        <f t="shared" si="12"/>
        <v>0</v>
      </c>
      <c r="J65" s="146"/>
    </row>
    <row r="66" spans="1:10" s="13" customFormat="1" ht="30" customHeight="1" x14ac:dyDescent="0.2">
      <c r="A66" s="95">
        <v>4</v>
      </c>
      <c r="B66" s="96" t="s">
        <v>100</v>
      </c>
      <c r="C66" s="95">
        <v>150</v>
      </c>
      <c r="D66" s="95" t="s">
        <v>1</v>
      </c>
      <c r="E66" s="98"/>
      <c r="F66" s="99"/>
      <c r="G66" s="100">
        <f t="shared" si="11"/>
        <v>0</v>
      </c>
      <c r="H66" s="100">
        <f t="shared" si="13"/>
        <v>0</v>
      </c>
      <c r="I66" s="100">
        <f t="shared" si="12"/>
        <v>0</v>
      </c>
      <c r="J66" s="146"/>
    </row>
    <row r="67" spans="1:10" s="13" customFormat="1" ht="40.15" customHeight="1" x14ac:dyDescent="0.2">
      <c r="A67" s="95">
        <v>5</v>
      </c>
      <c r="B67" s="96" t="s">
        <v>527</v>
      </c>
      <c r="C67" s="95">
        <v>150</v>
      </c>
      <c r="D67" s="95" t="s">
        <v>1</v>
      </c>
      <c r="E67" s="98"/>
      <c r="F67" s="99"/>
      <c r="G67" s="100">
        <f t="shared" si="11"/>
        <v>0</v>
      </c>
      <c r="H67" s="100">
        <f t="shared" si="13"/>
        <v>0</v>
      </c>
      <c r="I67" s="100">
        <f t="shared" si="12"/>
        <v>0</v>
      </c>
      <c r="J67" s="146"/>
    </row>
    <row r="68" spans="1:10" s="94" customFormat="1" ht="40.15" customHeight="1" x14ac:dyDescent="0.2">
      <c r="A68" s="95">
        <v>6</v>
      </c>
      <c r="B68" s="154" t="s">
        <v>728</v>
      </c>
      <c r="C68" s="147">
        <v>50</v>
      </c>
      <c r="D68" s="147" t="s">
        <v>708</v>
      </c>
      <c r="E68" s="98"/>
      <c r="F68" s="99"/>
      <c r="G68" s="100">
        <f t="shared" si="11"/>
        <v>0</v>
      </c>
      <c r="H68" s="100">
        <f t="shared" si="13"/>
        <v>0</v>
      </c>
      <c r="I68" s="100">
        <f t="shared" si="12"/>
        <v>0</v>
      </c>
      <c r="J68" s="146"/>
    </row>
    <row r="69" spans="1:10" s="13" customFormat="1" ht="30" customHeight="1" x14ac:dyDescent="0.2">
      <c r="A69" s="95">
        <v>7</v>
      </c>
      <c r="B69" s="116" t="s">
        <v>528</v>
      </c>
      <c r="C69" s="95">
        <v>75</v>
      </c>
      <c r="D69" s="95" t="s">
        <v>1</v>
      </c>
      <c r="E69" s="98"/>
      <c r="F69" s="99"/>
      <c r="G69" s="100">
        <f t="shared" si="11"/>
        <v>0</v>
      </c>
      <c r="H69" s="100">
        <f t="shared" si="13"/>
        <v>0</v>
      </c>
      <c r="I69" s="100">
        <f t="shared" si="12"/>
        <v>0</v>
      </c>
      <c r="J69" s="146"/>
    </row>
    <row r="70" spans="1:10" s="13" customFormat="1" ht="30" customHeight="1" x14ac:dyDescent="0.2">
      <c r="A70" s="95">
        <v>8</v>
      </c>
      <c r="B70" s="116" t="s">
        <v>529</v>
      </c>
      <c r="C70" s="95">
        <v>75</v>
      </c>
      <c r="D70" s="95" t="s">
        <v>1</v>
      </c>
      <c r="E70" s="98"/>
      <c r="F70" s="99"/>
      <c r="G70" s="100">
        <f t="shared" si="11"/>
        <v>0</v>
      </c>
      <c r="H70" s="100">
        <f t="shared" si="13"/>
        <v>0</v>
      </c>
      <c r="I70" s="100">
        <f t="shared" si="12"/>
        <v>0</v>
      </c>
      <c r="J70" s="146"/>
    </row>
    <row r="71" spans="1:10" s="13" customFormat="1" ht="40.15" customHeight="1" x14ac:dyDescent="0.2">
      <c r="A71" s="95">
        <v>9</v>
      </c>
      <c r="B71" s="96" t="s">
        <v>530</v>
      </c>
      <c r="C71" s="95">
        <v>180</v>
      </c>
      <c r="D71" s="95" t="s">
        <v>1</v>
      </c>
      <c r="E71" s="98"/>
      <c r="F71" s="99"/>
      <c r="G71" s="100">
        <f t="shared" si="11"/>
        <v>0</v>
      </c>
      <c r="H71" s="100">
        <f t="shared" si="13"/>
        <v>0</v>
      </c>
      <c r="I71" s="100">
        <f t="shared" si="12"/>
        <v>0</v>
      </c>
      <c r="J71" s="146"/>
    </row>
    <row r="72" spans="1:10" s="13" customFormat="1" ht="30" customHeight="1" x14ac:dyDescent="0.2">
      <c r="A72" s="95">
        <v>10</v>
      </c>
      <c r="B72" s="96" t="s">
        <v>298</v>
      </c>
      <c r="C72" s="95">
        <v>10</v>
      </c>
      <c r="D72" s="95" t="s">
        <v>1</v>
      </c>
      <c r="E72" s="98"/>
      <c r="F72" s="99"/>
      <c r="G72" s="100">
        <f t="shared" si="11"/>
        <v>0</v>
      </c>
      <c r="H72" s="100">
        <f t="shared" si="13"/>
        <v>0</v>
      </c>
      <c r="I72" s="100">
        <f t="shared" si="12"/>
        <v>0</v>
      </c>
      <c r="J72" s="146"/>
    </row>
    <row r="73" spans="1:10" s="13" customFormat="1" ht="30" customHeight="1" x14ac:dyDescent="0.2">
      <c r="A73" s="95">
        <v>11</v>
      </c>
      <c r="B73" s="96" t="s">
        <v>22</v>
      </c>
      <c r="C73" s="95">
        <v>60</v>
      </c>
      <c r="D73" s="95" t="s">
        <v>1</v>
      </c>
      <c r="E73" s="98"/>
      <c r="F73" s="99"/>
      <c r="G73" s="100">
        <f t="shared" si="11"/>
        <v>0</v>
      </c>
      <c r="H73" s="100">
        <f t="shared" si="13"/>
        <v>0</v>
      </c>
      <c r="I73" s="100">
        <f t="shared" si="12"/>
        <v>0</v>
      </c>
      <c r="J73" s="146"/>
    </row>
    <row r="74" spans="1:10" s="13" customFormat="1" ht="30" customHeight="1" x14ac:dyDescent="0.2">
      <c r="A74" s="95">
        <v>12</v>
      </c>
      <c r="B74" s="96" t="s">
        <v>299</v>
      </c>
      <c r="C74" s="95">
        <v>60</v>
      </c>
      <c r="D74" s="95" t="s">
        <v>1</v>
      </c>
      <c r="E74" s="98"/>
      <c r="F74" s="99"/>
      <c r="G74" s="100">
        <f t="shared" si="11"/>
        <v>0</v>
      </c>
      <c r="H74" s="100">
        <f t="shared" si="13"/>
        <v>0</v>
      </c>
      <c r="I74" s="100">
        <f t="shared" si="12"/>
        <v>0</v>
      </c>
      <c r="J74" s="146"/>
    </row>
    <row r="75" spans="1:10" s="13" customFormat="1" ht="40.15" customHeight="1" x14ac:dyDescent="0.2">
      <c r="A75" s="95">
        <v>13</v>
      </c>
      <c r="B75" s="96" t="s">
        <v>531</v>
      </c>
      <c r="C75" s="95">
        <v>110</v>
      </c>
      <c r="D75" s="95" t="s">
        <v>1</v>
      </c>
      <c r="E75" s="98"/>
      <c r="F75" s="99"/>
      <c r="G75" s="100">
        <f t="shared" si="11"/>
        <v>0</v>
      </c>
      <c r="H75" s="100">
        <f t="shared" si="13"/>
        <v>0</v>
      </c>
      <c r="I75" s="100">
        <f t="shared" si="12"/>
        <v>0</v>
      </c>
      <c r="J75" s="146"/>
    </row>
    <row r="76" spans="1:10" s="13" customFormat="1" ht="20.100000000000001" customHeight="1" x14ac:dyDescent="0.2">
      <c r="A76" s="95">
        <v>14</v>
      </c>
      <c r="B76" s="96" t="s">
        <v>532</v>
      </c>
      <c r="C76" s="95">
        <v>20</v>
      </c>
      <c r="D76" s="95" t="s">
        <v>1</v>
      </c>
      <c r="E76" s="98"/>
      <c r="F76" s="99"/>
      <c r="G76" s="100">
        <f t="shared" si="11"/>
        <v>0</v>
      </c>
      <c r="H76" s="100">
        <f t="shared" si="13"/>
        <v>0</v>
      </c>
      <c r="I76" s="100">
        <f t="shared" si="12"/>
        <v>0</v>
      </c>
      <c r="J76" s="146"/>
    </row>
    <row r="77" spans="1:10" s="13" customFormat="1" ht="20.100000000000001" customHeight="1" x14ac:dyDescent="0.2">
      <c r="A77" s="95">
        <v>15</v>
      </c>
      <c r="B77" s="96" t="s">
        <v>533</v>
      </c>
      <c r="C77" s="95">
        <v>1</v>
      </c>
      <c r="D77" s="95" t="s">
        <v>1</v>
      </c>
      <c r="E77" s="98"/>
      <c r="F77" s="99"/>
      <c r="G77" s="100">
        <f t="shared" si="11"/>
        <v>0</v>
      </c>
      <c r="H77" s="100">
        <f t="shared" si="13"/>
        <v>0</v>
      </c>
      <c r="I77" s="100">
        <f t="shared" si="12"/>
        <v>0</v>
      </c>
      <c r="J77" s="146"/>
    </row>
    <row r="78" spans="1:10" s="13" customFormat="1" ht="20.100000000000001" customHeight="1" x14ac:dyDescent="0.2">
      <c r="A78" s="95">
        <v>16</v>
      </c>
      <c r="B78" s="96" t="s">
        <v>101</v>
      </c>
      <c r="C78" s="95">
        <v>1500</v>
      </c>
      <c r="D78" s="95" t="s">
        <v>1</v>
      </c>
      <c r="E78" s="98"/>
      <c r="F78" s="99"/>
      <c r="G78" s="100">
        <f t="shared" si="11"/>
        <v>0</v>
      </c>
      <c r="H78" s="100">
        <f t="shared" si="13"/>
        <v>0</v>
      </c>
      <c r="I78" s="100">
        <f t="shared" si="12"/>
        <v>0</v>
      </c>
      <c r="J78" s="146"/>
    </row>
    <row r="79" spans="1:10" s="13" customFormat="1" ht="20.100000000000001" customHeight="1" x14ac:dyDescent="0.2">
      <c r="A79" s="95">
        <v>17</v>
      </c>
      <c r="B79" s="96" t="s">
        <v>102</v>
      </c>
      <c r="C79" s="95">
        <v>75</v>
      </c>
      <c r="D79" s="95" t="s">
        <v>1</v>
      </c>
      <c r="E79" s="98"/>
      <c r="F79" s="99"/>
      <c r="G79" s="100">
        <f t="shared" si="11"/>
        <v>0</v>
      </c>
      <c r="H79" s="100">
        <f t="shared" si="13"/>
        <v>0</v>
      </c>
      <c r="I79" s="100">
        <f t="shared" si="12"/>
        <v>0</v>
      </c>
      <c r="J79" s="146"/>
    </row>
    <row r="80" spans="1:10" s="13" customFormat="1" ht="20.100000000000001" customHeight="1" x14ac:dyDescent="0.2">
      <c r="A80" s="95">
        <v>18</v>
      </c>
      <c r="B80" s="96" t="s">
        <v>103</v>
      </c>
      <c r="C80" s="95">
        <v>60</v>
      </c>
      <c r="D80" s="95" t="s">
        <v>1</v>
      </c>
      <c r="E80" s="98"/>
      <c r="F80" s="99"/>
      <c r="G80" s="100">
        <f t="shared" si="11"/>
        <v>0</v>
      </c>
      <c r="H80" s="100">
        <f t="shared" si="13"/>
        <v>0</v>
      </c>
      <c r="I80" s="100">
        <f t="shared" si="12"/>
        <v>0</v>
      </c>
      <c r="J80" s="146"/>
    </row>
    <row r="81" spans="1:10" s="13" customFormat="1" ht="20.100000000000001" customHeight="1" x14ac:dyDescent="0.2">
      <c r="A81" s="95">
        <v>19</v>
      </c>
      <c r="B81" s="96" t="s">
        <v>300</v>
      </c>
      <c r="C81" s="95">
        <v>1</v>
      </c>
      <c r="D81" s="95" t="s">
        <v>1</v>
      </c>
      <c r="E81" s="98"/>
      <c r="F81" s="99"/>
      <c r="G81" s="100">
        <f t="shared" si="11"/>
        <v>0</v>
      </c>
      <c r="H81" s="100">
        <f t="shared" si="13"/>
        <v>0</v>
      </c>
      <c r="I81" s="100">
        <f t="shared" si="12"/>
        <v>0</v>
      </c>
      <c r="J81" s="146"/>
    </row>
    <row r="82" spans="1:10" s="13" customFormat="1" ht="20.100000000000001" customHeight="1" x14ac:dyDescent="0.2">
      <c r="A82" s="95">
        <v>20</v>
      </c>
      <c r="B82" s="96" t="s">
        <v>104</v>
      </c>
      <c r="C82" s="95">
        <v>75</v>
      </c>
      <c r="D82" s="95" t="s">
        <v>1</v>
      </c>
      <c r="E82" s="98"/>
      <c r="F82" s="99"/>
      <c r="G82" s="100">
        <f t="shared" si="11"/>
        <v>0</v>
      </c>
      <c r="H82" s="100">
        <f t="shared" si="13"/>
        <v>0</v>
      </c>
      <c r="I82" s="100">
        <f t="shared" si="12"/>
        <v>0</v>
      </c>
      <c r="J82" s="146"/>
    </row>
    <row r="83" spans="1:10" s="13" customFormat="1" ht="20.100000000000001" customHeight="1" x14ac:dyDescent="0.2">
      <c r="A83" s="95">
        <v>21</v>
      </c>
      <c r="B83" s="96" t="s">
        <v>105</v>
      </c>
      <c r="C83" s="95">
        <v>75</v>
      </c>
      <c r="D83" s="95" t="s">
        <v>1</v>
      </c>
      <c r="E83" s="98"/>
      <c r="F83" s="99"/>
      <c r="G83" s="100">
        <f t="shared" si="11"/>
        <v>0</v>
      </c>
      <c r="H83" s="100">
        <f t="shared" si="13"/>
        <v>0</v>
      </c>
      <c r="I83" s="100">
        <f t="shared" si="12"/>
        <v>0</v>
      </c>
      <c r="J83" s="146"/>
    </row>
    <row r="84" spans="1:10" s="13" customFormat="1" ht="20.100000000000001" customHeight="1" x14ac:dyDescent="0.2">
      <c r="A84" s="95">
        <v>22</v>
      </c>
      <c r="B84" s="96" t="s">
        <v>301</v>
      </c>
      <c r="C84" s="95">
        <v>30</v>
      </c>
      <c r="D84" s="95" t="s">
        <v>1</v>
      </c>
      <c r="E84" s="98"/>
      <c r="F84" s="99"/>
      <c r="G84" s="100">
        <f t="shared" si="11"/>
        <v>0</v>
      </c>
      <c r="H84" s="100">
        <f t="shared" si="13"/>
        <v>0</v>
      </c>
      <c r="I84" s="100">
        <f t="shared" si="12"/>
        <v>0</v>
      </c>
      <c r="J84" s="146"/>
    </row>
    <row r="85" spans="1:10" s="13" customFormat="1" ht="20.100000000000001" customHeight="1" x14ac:dyDescent="0.2">
      <c r="A85" s="95">
        <v>23</v>
      </c>
      <c r="B85" s="96" t="s">
        <v>303</v>
      </c>
      <c r="C85" s="95">
        <v>2</v>
      </c>
      <c r="D85" s="95" t="s">
        <v>1</v>
      </c>
      <c r="E85" s="98"/>
      <c r="F85" s="99"/>
      <c r="G85" s="100">
        <f t="shared" si="11"/>
        <v>0</v>
      </c>
      <c r="H85" s="100">
        <f>G85*0.22</f>
        <v>0</v>
      </c>
      <c r="I85" s="100">
        <f t="shared" si="12"/>
        <v>0</v>
      </c>
      <c r="J85" s="146"/>
    </row>
    <row r="86" spans="1:10" s="13" customFormat="1" ht="20.100000000000001" customHeight="1" x14ac:dyDescent="0.2">
      <c r="A86" s="95">
        <v>24</v>
      </c>
      <c r="B86" s="96" t="s">
        <v>24</v>
      </c>
      <c r="C86" s="95">
        <v>15</v>
      </c>
      <c r="D86" s="95" t="s">
        <v>1</v>
      </c>
      <c r="E86" s="98"/>
      <c r="F86" s="99"/>
      <c r="G86" s="100">
        <f t="shared" si="11"/>
        <v>0</v>
      </c>
      <c r="H86" s="100">
        <f t="shared" si="13"/>
        <v>0</v>
      </c>
      <c r="I86" s="100">
        <f t="shared" si="12"/>
        <v>0</v>
      </c>
      <c r="J86" s="146"/>
    </row>
    <row r="87" spans="1:10" s="13" customFormat="1" ht="20.100000000000001" customHeight="1" x14ac:dyDescent="0.2">
      <c r="A87" s="95">
        <v>25</v>
      </c>
      <c r="B87" s="96" t="s">
        <v>23</v>
      </c>
      <c r="C87" s="95">
        <v>3</v>
      </c>
      <c r="D87" s="95" t="s">
        <v>0</v>
      </c>
      <c r="E87" s="98"/>
      <c r="F87" s="99"/>
      <c r="G87" s="100">
        <f t="shared" si="11"/>
        <v>0</v>
      </c>
      <c r="H87" s="100">
        <f>G87*0.22</f>
        <v>0</v>
      </c>
      <c r="I87" s="100">
        <f t="shared" si="12"/>
        <v>0</v>
      </c>
      <c r="J87" s="146"/>
    </row>
    <row r="88" spans="1:10" s="13" customFormat="1" ht="30" customHeight="1" x14ac:dyDescent="0.2">
      <c r="A88" s="95">
        <v>26</v>
      </c>
      <c r="B88" s="114" t="s">
        <v>598</v>
      </c>
      <c r="C88" s="95">
        <v>15</v>
      </c>
      <c r="D88" s="95" t="s">
        <v>1</v>
      </c>
      <c r="E88" s="98"/>
      <c r="F88" s="99"/>
      <c r="G88" s="100">
        <f t="shared" si="11"/>
        <v>0</v>
      </c>
      <c r="H88" s="100">
        <f t="shared" si="13"/>
        <v>0</v>
      </c>
      <c r="I88" s="100">
        <f t="shared" si="12"/>
        <v>0</v>
      </c>
      <c r="J88" s="146"/>
    </row>
    <row r="89" spans="1:10" s="13" customFormat="1" ht="20.100000000000001" customHeight="1" x14ac:dyDescent="0.2">
      <c r="A89" s="95">
        <v>27</v>
      </c>
      <c r="B89" s="114" t="s">
        <v>599</v>
      </c>
      <c r="C89" s="95">
        <v>150</v>
      </c>
      <c r="D89" s="95" t="s">
        <v>1</v>
      </c>
      <c r="E89" s="98"/>
      <c r="F89" s="99"/>
      <c r="G89" s="100">
        <f t="shared" si="11"/>
        <v>0</v>
      </c>
      <c r="H89" s="100">
        <f t="shared" si="13"/>
        <v>0</v>
      </c>
      <c r="I89" s="100">
        <f t="shared" si="12"/>
        <v>0</v>
      </c>
      <c r="J89" s="146"/>
    </row>
    <row r="90" spans="1:10" s="13" customFormat="1" ht="20.100000000000001" customHeight="1" x14ac:dyDescent="0.2">
      <c r="A90" s="95">
        <v>28</v>
      </c>
      <c r="B90" s="114" t="s">
        <v>302</v>
      </c>
      <c r="C90" s="95">
        <v>150</v>
      </c>
      <c r="D90" s="95" t="s">
        <v>1</v>
      </c>
      <c r="E90" s="98"/>
      <c r="F90" s="99"/>
      <c r="G90" s="100">
        <f t="shared" si="11"/>
        <v>0</v>
      </c>
      <c r="H90" s="100">
        <f t="shared" si="13"/>
        <v>0</v>
      </c>
      <c r="I90" s="100">
        <f t="shared" si="12"/>
        <v>0</v>
      </c>
      <c r="J90" s="146"/>
    </row>
    <row r="91" spans="1:10" s="13" customFormat="1" ht="30" customHeight="1" x14ac:dyDescent="0.2">
      <c r="A91" s="95">
        <v>29</v>
      </c>
      <c r="B91" s="114" t="s">
        <v>600</v>
      </c>
      <c r="C91" s="95">
        <v>50</v>
      </c>
      <c r="D91" s="95" t="s">
        <v>1</v>
      </c>
      <c r="E91" s="98"/>
      <c r="F91" s="99"/>
      <c r="G91" s="100">
        <f t="shared" si="11"/>
        <v>0</v>
      </c>
      <c r="H91" s="100">
        <f t="shared" si="13"/>
        <v>0</v>
      </c>
      <c r="I91" s="100">
        <f t="shared" si="12"/>
        <v>0</v>
      </c>
      <c r="J91" s="146"/>
    </row>
    <row r="92" spans="1:10" s="13" customFormat="1" ht="40.15" customHeight="1" x14ac:dyDescent="0.2">
      <c r="A92" s="95">
        <v>30</v>
      </c>
      <c r="B92" s="96" t="s">
        <v>25</v>
      </c>
      <c r="C92" s="95">
        <v>2</v>
      </c>
      <c r="D92" s="95" t="s">
        <v>1</v>
      </c>
      <c r="E92" s="98"/>
      <c r="F92" s="99"/>
      <c r="G92" s="100">
        <f t="shared" si="11"/>
        <v>0</v>
      </c>
      <c r="H92" s="100">
        <f t="shared" si="13"/>
        <v>0</v>
      </c>
      <c r="I92" s="100">
        <f t="shared" si="12"/>
        <v>0</v>
      </c>
      <c r="J92" s="146"/>
    </row>
    <row r="93" spans="1:10" s="13" customFormat="1" ht="30" customHeight="1" x14ac:dyDescent="0.2">
      <c r="A93" s="95">
        <v>31</v>
      </c>
      <c r="B93" s="96" t="s">
        <v>534</v>
      </c>
      <c r="C93" s="95">
        <v>210</v>
      </c>
      <c r="D93" s="95" t="s">
        <v>0</v>
      </c>
      <c r="E93" s="98"/>
      <c r="F93" s="99"/>
      <c r="G93" s="100">
        <f t="shared" si="11"/>
        <v>0</v>
      </c>
      <c r="H93" s="100">
        <f t="shared" si="13"/>
        <v>0</v>
      </c>
      <c r="I93" s="100">
        <f t="shared" si="12"/>
        <v>0</v>
      </c>
      <c r="J93" s="146"/>
    </row>
    <row r="94" spans="1:10" s="13" customFormat="1" ht="30" customHeight="1" x14ac:dyDescent="0.2">
      <c r="A94" s="95">
        <v>32</v>
      </c>
      <c r="B94" s="96" t="s">
        <v>535</v>
      </c>
      <c r="C94" s="95">
        <v>30</v>
      </c>
      <c r="D94" s="95" t="s">
        <v>0</v>
      </c>
      <c r="E94" s="98"/>
      <c r="F94" s="99"/>
      <c r="G94" s="100">
        <f t="shared" si="11"/>
        <v>0</v>
      </c>
      <c r="H94" s="100">
        <f t="shared" si="13"/>
        <v>0</v>
      </c>
      <c r="I94" s="100">
        <f t="shared" si="12"/>
        <v>0</v>
      </c>
      <c r="J94" s="146"/>
    </row>
    <row r="95" spans="1:10" s="13" customFormat="1" ht="30" customHeight="1" x14ac:dyDescent="0.2">
      <c r="A95" s="95">
        <v>33</v>
      </c>
      <c r="B95" s="122" t="s">
        <v>536</v>
      </c>
      <c r="C95" s="95">
        <v>5</v>
      </c>
      <c r="D95" s="95" t="s">
        <v>0</v>
      </c>
      <c r="E95" s="98"/>
      <c r="F95" s="99"/>
      <c r="G95" s="100">
        <f t="shared" si="11"/>
        <v>0</v>
      </c>
      <c r="H95" s="100">
        <f t="shared" si="13"/>
        <v>0</v>
      </c>
      <c r="I95" s="100">
        <f t="shared" si="12"/>
        <v>0</v>
      </c>
      <c r="J95" s="146"/>
    </row>
    <row r="96" spans="1:10" s="13" customFormat="1" ht="20.100000000000001" customHeight="1" x14ac:dyDescent="0.2">
      <c r="A96" s="95">
        <v>34</v>
      </c>
      <c r="B96" s="96" t="s">
        <v>537</v>
      </c>
      <c r="C96" s="95">
        <v>3</v>
      </c>
      <c r="D96" s="95" t="s">
        <v>0</v>
      </c>
      <c r="E96" s="98"/>
      <c r="F96" s="99"/>
      <c r="G96" s="100">
        <f t="shared" si="11"/>
        <v>0</v>
      </c>
      <c r="H96" s="100">
        <f t="shared" si="13"/>
        <v>0</v>
      </c>
      <c r="I96" s="100">
        <f t="shared" si="12"/>
        <v>0</v>
      </c>
      <c r="J96" s="146"/>
    </row>
    <row r="97" spans="1:10" s="13" customFormat="1" ht="30" customHeight="1" x14ac:dyDescent="0.2">
      <c r="A97" s="95">
        <v>35</v>
      </c>
      <c r="B97" s="114" t="s">
        <v>601</v>
      </c>
      <c r="C97" s="95">
        <v>2</v>
      </c>
      <c r="D97" s="95" t="s">
        <v>1</v>
      </c>
      <c r="E97" s="98"/>
      <c r="F97" s="99"/>
      <c r="G97" s="100">
        <f t="shared" si="11"/>
        <v>0</v>
      </c>
      <c r="H97" s="100">
        <f t="shared" si="13"/>
        <v>0</v>
      </c>
      <c r="I97" s="100">
        <f t="shared" si="12"/>
        <v>0</v>
      </c>
      <c r="J97" s="146"/>
    </row>
    <row r="98" spans="1:10" s="23" customFormat="1" ht="30" customHeight="1" x14ac:dyDescent="0.2">
      <c r="A98" s="95">
        <v>36</v>
      </c>
      <c r="B98" s="96" t="s">
        <v>538</v>
      </c>
      <c r="C98" s="95">
        <v>2</v>
      </c>
      <c r="D98" s="95" t="s">
        <v>1</v>
      </c>
      <c r="E98" s="98"/>
      <c r="F98" s="99"/>
      <c r="G98" s="100">
        <f t="shared" si="11"/>
        <v>0</v>
      </c>
      <c r="H98" s="100">
        <f>G98*0.22</f>
        <v>0</v>
      </c>
      <c r="I98" s="100">
        <f t="shared" si="12"/>
        <v>0</v>
      </c>
      <c r="J98" s="146"/>
    </row>
    <row r="99" spans="1:10" s="111" customFormat="1" ht="20.100000000000001" customHeight="1" x14ac:dyDescent="0.2">
      <c r="A99" s="96"/>
      <c r="B99" s="101" t="s">
        <v>202</v>
      </c>
      <c r="C99" s="102" t="s">
        <v>7</v>
      </c>
      <c r="D99" s="102" t="s">
        <v>7</v>
      </c>
      <c r="E99" s="102" t="s">
        <v>7</v>
      </c>
      <c r="F99" s="103" t="s">
        <v>7</v>
      </c>
      <c r="G99" s="104">
        <f>SUM(G63:G98)</f>
        <v>0</v>
      </c>
      <c r="H99" s="104">
        <f>SUM(H63:H98)</f>
        <v>0</v>
      </c>
      <c r="I99" s="104">
        <f>SUM(I63:I98)</f>
        <v>0</v>
      </c>
      <c r="J99" s="105">
        <f>SUM(J63:J98)</f>
        <v>0</v>
      </c>
    </row>
    <row r="100" spans="1:10" s="111" customFormat="1" ht="13.5" customHeight="1" x14ac:dyDescent="0.2">
      <c r="A100" s="185" t="s">
        <v>684</v>
      </c>
      <c r="B100" s="186"/>
      <c r="C100" s="186"/>
      <c r="D100" s="186"/>
      <c r="E100" s="186"/>
      <c r="F100" s="186"/>
      <c r="G100" s="186"/>
      <c r="H100" s="186"/>
      <c r="I100" s="186"/>
      <c r="J100" s="186"/>
    </row>
    <row r="101" spans="1:10" s="111" customFormat="1" ht="13.5" x14ac:dyDescent="0.2">
      <c r="A101" s="95">
        <v>1</v>
      </c>
      <c r="B101" s="157" t="s">
        <v>742</v>
      </c>
      <c r="C101" s="158">
        <v>750</v>
      </c>
      <c r="D101" s="158" t="s">
        <v>1</v>
      </c>
      <c r="E101" s="98"/>
      <c r="F101" s="99"/>
      <c r="G101" s="100">
        <f t="shared" ref="G101:G103" si="14">C101*ROUND(F101, 4)</f>
        <v>0</v>
      </c>
      <c r="H101" s="100">
        <f>G101*0.095</f>
        <v>0</v>
      </c>
      <c r="I101" s="100">
        <f>G101+H101</f>
        <v>0</v>
      </c>
      <c r="J101" s="146"/>
    </row>
    <row r="102" spans="1:10" s="111" customFormat="1" ht="13.5" x14ac:dyDescent="0.2">
      <c r="A102" s="95">
        <v>2</v>
      </c>
      <c r="B102" s="157" t="s">
        <v>743</v>
      </c>
      <c r="C102" s="158">
        <v>60</v>
      </c>
      <c r="D102" s="158" t="s">
        <v>1</v>
      </c>
      <c r="E102" s="98"/>
      <c r="F102" s="99"/>
      <c r="G102" s="100">
        <f t="shared" si="14"/>
        <v>0</v>
      </c>
      <c r="H102" s="100">
        <f>G102*0.095</f>
        <v>0</v>
      </c>
      <c r="I102" s="100">
        <f>G102+H102</f>
        <v>0</v>
      </c>
      <c r="J102" s="146"/>
    </row>
    <row r="103" spans="1:10" s="111" customFormat="1" ht="13.5" x14ac:dyDescent="0.2">
      <c r="A103" s="95">
        <v>3</v>
      </c>
      <c r="B103" s="157" t="s">
        <v>744</v>
      </c>
      <c r="C103" s="158">
        <v>50</v>
      </c>
      <c r="D103" s="158" t="s">
        <v>1</v>
      </c>
      <c r="E103" s="98"/>
      <c r="F103" s="99"/>
      <c r="G103" s="100">
        <f t="shared" si="14"/>
        <v>0</v>
      </c>
      <c r="H103" s="100">
        <f>G103*0.095</f>
        <v>0</v>
      </c>
      <c r="I103" s="100">
        <f>G103+H103</f>
        <v>0</v>
      </c>
      <c r="J103" s="146"/>
    </row>
    <row r="104" spans="1:10" s="111" customFormat="1" ht="20.100000000000001" customHeight="1" x14ac:dyDescent="0.2">
      <c r="A104" s="96"/>
      <c r="B104" s="101" t="s">
        <v>203</v>
      </c>
      <c r="C104" s="102" t="s">
        <v>7</v>
      </c>
      <c r="D104" s="102" t="s">
        <v>7</v>
      </c>
      <c r="E104" s="102" t="s">
        <v>7</v>
      </c>
      <c r="F104" s="103" t="s">
        <v>7</v>
      </c>
      <c r="G104" s="104">
        <f>SUM(G101:G103)</f>
        <v>0</v>
      </c>
      <c r="H104" s="104">
        <f>SUM(H101:H103)</f>
        <v>0</v>
      </c>
      <c r="I104" s="104">
        <f>SUM(I101:I103)</f>
        <v>0</v>
      </c>
      <c r="J104" s="105">
        <f>SUM(J101:J103)</f>
        <v>0</v>
      </c>
    </row>
    <row r="105" spans="1:10" s="42" customFormat="1" ht="17.649999999999999" customHeight="1" x14ac:dyDescent="0.2">
      <c r="A105" s="67"/>
      <c r="B105" s="57"/>
      <c r="C105" s="65"/>
      <c r="D105" s="66"/>
      <c r="E105" s="55"/>
      <c r="F105" s="55"/>
      <c r="G105" s="55"/>
      <c r="H105" s="55"/>
      <c r="I105" s="55"/>
      <c r="J105" s="68"/>
    </row>
    <row r="106" spans="1:10" s="111" customFormat="1" ht="15" customHeight="1" x14ac:dyDescent="0.2">
      <c r="A106" s="184" t="s">
        <v>117</v>
      </c>
      <c r="B106" s="184"/>
      <c r="C106" s="184"/>
      <c r="D106" s="184"/>
      <c r="E106" s="184"/>
      <c r="F106" s="184"/>
      <c r="G106" s="184"/>
      <c r="H106" s="184"/>
      <c r="I106" s="184"/>
      <c r="J106" s="184"/>
    </row>
    <row r="107" spans="1:10" s="111" customFormat="1" ht="29.25" customHeight="1" x14ac:dyDescent="0.2">
      <c r="A107" s="182" t="s">
        <v>614</v>
      </c>
      <c r="B107" s="183"/>
      <c r="C107" s="183"/>
      <c r="D107" s="183"/>
      <c r="E107" s="183"/>
      <c r="F107" s="183"/>
      <c r="G107" s="183"/>
      <c r="H107" s="183"/>
      <c r="I107" s="183"/>
      <c r="J107" s="183"/>
    </row>
    <row r="108" spans="1:10" s="111" customFormat="1" ht="15" customHeight="1" x14ac:dyDescent="0.25">
      <c r="A108" s="175" t="s">
        <v>790</v>
      </c>
      <c r="B108" s="163"/>
      <c r="C108" s="163"/>
      <c r="D108" s="163"/>
      <c r="E108" s="163"/>
      <c r="F108" s="163"/>
      <c r="G108" s="163"/>
      <c r="H108" s="163"/>
      <c r="I108" s="163"/>
      <c r="J108" s="163"/>
    </row>
    <row r="109" spans="1:10" s="111" customFormat="1" ht="15" customHeight="1" x14ac:dyDescent="0.2">
      <c r="A109" s="180" t="s">
        <v>791</v>
      </c>
      <c r="B109" s="180"/>
      <c r="C109" s="180"/>
      <c r="D109" s="180"/>
      <c r="E109" s="180"/>
      <c r="F109" s="180"/>
      <c r="G109" s="180"/>
      <c r="H109" s="180"/>
      <c r="I109" s="180"/>
      <c r="J109" s="180"/>
    </row>
    <row r="110" spans="1:10" s="111" customFormat="1" ht="32.25" customHeight="1" x14ac:dyDescent="0.2">
      <c r="A110" s="180" t="s">
        <v>792</v>
      </c>
      <c r="B110" s="180"/>
      <c r="C110" s="180"/>
      <c r="D110" s="180"/>
      <c r="E110" s="180"/>
      <c r="F110" s="180"/>
      <c r="G110" s="180"/>
      <c r="H110" s="180"/>
      <c r="I110" s="180"/>
      <c r="J110" s="180"/>
    </row>
    <row r="111" spans="1:10" s="111" customFormat="1" ht="15" customHeight="1" x14ac:dyDescent="0.2">
      <c r="A111" s="117" t="s">
        <v>615</v>
      </c>
      <c r="B111" s="164"/>
      <c r="C111" s="164"/>
      <c r="D111" s="164"/>
      <c r="E111" s="164"/>
      <c r="F111" s="164"/>
      <c r="G111" s="164"/>
      <c r="H111" s="164"/>
      <c r="I111" s="164"/>
      <c r="J111" s="164"/>
    </row>
    <row r="112" spans="1:10" s="111" customFormat="1" ht="33" customHeight="1" x14ac:dyDescent="0.2">
      <c r="A112" s="117" t="s">
        <v>616</v>
      </c>
      <c r="B112" s="164"/>
      <c r="C112" s="164"/>
      <c r="D112" s="164"/>
      <c r="E112" s="164"/>
      <c r="F112" s="164"/>
      <c r="G112" s="164"/>
      <c r="H112" s="164"/>
      <c r="I112" s="164"/>
      <c r="J112" s="164"/>
    </row>
    <row r="113" spans="1:10" s="111" customFormat="1" ht="32.25" customHeight="1" x14ac:dyDescent="0.2">
      <c r="A113" s="180" t="s">
        <v>617</v>
      </c>
      <c r="B113" s="181"/>
      <c r="C113" s="181"/>
      <c r="D113" s="181"/>
      <c r="E113" s="181"/>
      <c r="F113" s="181"/>
      <c r="G113" s="181"/>
      <c r="H113" s="181"/>
      <c r="I113" s="181"/>
      <c r="J113" s="181"/>
    </row>
    <row r="114" spans="1:10" s="111" customFormat="1" ht="43.5" customHeight="1" x14ac:dyDescent="0.2">
      <c r="A114" s="180" t="s">
        <v>793</v>
      </c>
      <c r="B114" s="180"/>
      <c r="C114" s="180"/>
      <c r="D114" s="180"/>
      <c r="E114" s="180"/>
      <c r="F114" s="180"/>
      <c r="G114" s="180"/>
      <c r="H114" s="180"/>
      <c r="I114" s="180"/>
      <c r="J114" s="180"/>
    </row>
    <row r="115" spans="1:10" s="111" customFormat="1" ht="15" customHeight="1" x14ac:dyDescent="0.2">
      <c r="A115" s="111" t="s">
        <v>794</v>
      </c>
      <c r="B115" s="124"/>
      <c r="C115" s="110"/>
    </row>
  </sheetData>
  <sheetProtection algorithmName="SHA-512" hashValue="mEt06vKxsoq3Qt3xt00yjii0Ok60aGpo5qTLCGaKto5ISRWGOcNgQRN1Q5pdNI22tDc2K1sDm70f/Leba0dvUg==" saltValue="IBQWeyzIPEm1Cafx1yX8SA==" spinCount="100000" sheet="1" objects="1" scenarios="1"/>
  <mergeCells count="14">
    <mergeCell ref="A113:J113"/>
    <mergeCell ref="A114:J114"/>
    <mergeCell ref="A100:J100"/>
    <mergeCell ref="A106:J106"/>
    <mergeCell ref="A107:J107"/>
    <mergeCell ref="A109:J109"/>
    <mergeCell ref="A110:J110"/>
    <mergeCell ref="A1:D1"/>
    <mergeCell ref="A3:J3"/>
    <mergeCell ref="A29:J29"/>
    <mergeCell ref="A62:J62"/>
    <mergeCell ref="A19:J19"/>
    <mergeCell ref="A7:J7"/>
    <mergeCell ref="A58:J58"/>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59:J60 J8:J17 J20:J27 J30:J56 J63:J98 J101:J103" xr:uid="{00000000-0002-0000-0A00-000000000000}">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ignoredErrors>
    <ignoredError sqref="H40 H20:H27 H30:H39 H42:H56"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J77"/>
  <sheetViews>
    <sheetView view="pageBreakPreview" zoomScale="120" zoomScaleNormal="120" zoomScaleSheetLayoutView="120" workbookViewId="0">
      <pane ySplit="6" topLeftCell="A7" activePane="bottomLeft" state="frozen"/>
      <selection activeCell="A83" sqref="A83:K83"/>
      <selection pane="bottomLeft" activeCell="F58" sqref="F58:F61"/>
    </sheetView>
  </sheetViews>
  <sheetFormatPr defaultColWidth="9.28515625" defaultRowHeight="15" x14ac:dyDescent="0.25"/>
  <cols>
    <col min="1" max="1" width="3.42578125" style="69" customWidth="1"/>
    <col min="2" max="2" width="25.28515625" style="69" customWidth="1"/>
    <col min="3" max="3" width="7" style="69" customWidth="1"/>
    <col min="4" max="4" width="4.85546875" style="69" customWidth="1"/>
    <col min="5" max="5" width="13.42578125" style="69" customWidth="1"/>
    <col min="6" max="10" width="11.7109375" style="69" customWidth="1"/>
    <col min="11" max="16384" width="9.28515625" style="69"/>
  </cols>
  <sheetData>
    <row r="1" spans="1:10" x14ac:dyDescent="0.25">
      <c r="A1" s="187" t="s">
        <v>2</v>
      </c>
      <c r="B1" s="187"/>
      <c r="C1" s="187"/>
      <c r="D1" s="187"/>
      <c r="E1" s="72"/>
      <c r="F1" s="68"/>
      <c r="G1" s="68" t="s">
        <v>787</v>
      </c>
      <c r="I1" s="68"/>
      <c r="J1" s="68"/>
    </row>
    <row r="2" spans="1:10" s="70" customFormat="1" ht="6" customHeight="1" x14ac:dyDescent="0.15"/>
    <row r="3" spans="1:10" ht="17.25" customHeight="1" x14ac:dyDescent="0.25">
      <c r="A3" s="188" t="s">
        <v>685</v>
      </c>
      <c r="B3" s="188"/>
      <c r="C3" s="188"/>
      <c r="D3" s="188"/>
      <c r="E3" s="188"/>
      <c r="F3" s="188"/>
      <c r="G3" s="188"/>
      <c r="H3" s="188"/>
      <c r="I3" s="188"/>
      <c r="J3" s="188"/>
    </row>
    <row r="4" spans="1:10" s="70" customFormat="1" ht="6" customHeight="1" x14ac:dyDescent="0.15"/>
    <row r="5" spans="1:10" s="93" customFormat="1" ht="48.75" customHeight="1" x14ac:dyDescent="0.15">
      <c r="A5" s="74" t="s">
        <v>3</v>
      </c>
      <c r="B5" s="74" t="s">
        <v>4</v>
      </c>
      <c r="C5" s="75" t="s">
        <v>5</v>
      </c>
      <c r="D5" s="75" t="s">
        <v>124</v>
      </c>
      <c r="E5" s="76" t="s">
        <v>6</v>
      </c>
      <c r="F5" s="76" t="s">
        <v>111</v>
      </c>
      <c r="G5" s="76" t="s">
        <v>112</v>
      </c>
      <c r="H5" s="76" t="s">
        <v>242</v>
      </c>
      <c r="I5" s="76" t="s">
        <v>115</v>
      </c>
      <c r="J5" s="76" t="s">
        <v>609</v>
      </c>
    </row>
    <row r="6" spans="1:10" s="41" customFormat="1" ht="14.25" customHeight="1" x14ac:dyDescent="0.25">
      <c r="A6" s="77">
        <v>1</v>
      </c>
      <c r="B6" s="77">
        <v>2</v>
      </c>
      <c r="C6" s="78">
        <v>3</v>
      </c>
      <c r="D6" s="78">
        <v>4</v>
      </c>
      <c r="E6" s="78">
        <v>5</v>
      </c>
      <c r="F6" s="78">
        <v>6</v>
      </c>
      <c r="G6" s="79" t="s">
        <v>113</v>
      </c>
      <c r="H6" s="78" t="s">
        <v>114</v>
      </c>
      <c r="I6" s="79" t="s">
        <v>116</v>
      </c>
      <c r="J6" s="78">
        <v>10</v>
      </c>
    </row>
    <row r="7" spans="1:10" s="94" customFormat="1" ht="15" customHeight="1" x14ac:dyDescent="0.2">
      <c r="A7" s="185" t="s">
        <v>204</v>
      </c>
      <c r="B7" s="186"/>
      <c r="C7" s="186"/>
      <c r="D7" s="186"/>
      <c r="E7" s="186"/>
      <c r="F7" s="186"/>
      <c r="G7" s="186"/>
      <c r="H7" s="186"/>
      <c r="I7" s="186"/>
      <c r="J7" s="186"/>
    </row>
    <row r="8" spans="1:10" s="94" customFormat="1" ht="20.100000000000001" customHeight="1" x14ac:dyDescent="0.2">
      <c r="A8" s="95">
        <v>1</v>
      </c>
      <c r="B8" s="118" t="s">
        <v>539</v>
      </c>
      <c r="C8" s="95">
        <v>3</v>
      </c>
      <c r="D8" s="95" t="s">
        <v>0</v>
      </c>
      <c r="E8" s="98"/>
      <c r="F8" s="99"/>
      <c r="G8" s="100">
        <f>C8*ROUND(F8, 4)</f>
        <v>0</v>
      </c>
      <c r="H8" s="100">
        <f t="shared" ref="H8:H65" si="0">G8*0.095</f>
        <v>0</v>
      </c>
      <c r="I8" s="100">
        <f t="shared" ref="I8:I65" si="1">G8+H8</f>
        <v>0</v>
      </c>
      <c r="J8" s="146"/>
    </row>
    <row r="9" spans="1:10" s="94" customFormat="1" ht="30" customHeight="1" x14ac:dyDescent="0.2">
      <c r="A9" s="95">
        <v>2</v>
      </c>
      <c r="B9" s="118" t="s">
        <v>540</v>
      </c>
      <c r="C9" s="95">
        <v>50</v>
      </c>
      <c r="D9" s="95" t="s">
        <v>0</v>
      </c>
      <c r="E9" s="98"/>
      <c r="F9" s="99"/>
      <c r="G9" s="100">
        <f t="shared" ref="G9:G65" si="2">C9*ROUND(F9, 4)</f>
        <v>0</v>
      </c>
      <c r="H9" s="100">
        <f t="shared" si="0"/>
        <v>0</v>
      </c>
      <c r="I9" s="100">
        <f t="shared" si="1"/>
        <v>0</v>
      </c>
      <c r="J9" s="146"/>
    </row>
    <row r="10" spans="1:10" s="94" customFormat="1" ht="20.100000000000001" customHeight="1" x14ac:dyDescent="0.2">
      <c r="A10" s="95">
        <v>3</v>
      </c>
      <c r="B10" s="118" t="s">
        <v>106</v>
      </c>
      <c r="C10" s="95">
        <v>300</v>
      </c>
      <c r="D10" s="95" t="s">
        <v>0</v>
      </c>
      <c r="E10" s="98"/>
      <c r="F10" s="99"/>
      <c r="G10" s="100">
        <f t="shared" si="2"/>
        <v>0</v>
      </c>
      <c r="H10" s="100">
        <f t="shared" si="0"/>
        <v>0</v>
      </c>
      <c r="I10" s="100">
        <f t="shared" si="1"/>
        <v>0</v>
      </c>
      <c r="J10" s="146"/>
    </row>
    <row r="11" spans="1:10" s="94" customFormat="1" ht="20.100000000000001" customHeight="1" x14ac:dyDescent="0.2">
      <c r="A11" s="95">
        <v>4</v>
      </c>
      <c r="B11" s="123" t="s">
        <v>706</v>
      </c>
      <c r="C11" s="147">
        <v>200</v>
      </c>
      <c r="D11" s="147" t="s">
        <v>0</v>
      </c>
      <c r="E11" s="98"/>
      <c r="F11" s="99"/>
      <c r="G11" s="100">
        <f t="shared" si="2"/>
        <v>0</v>
      </c>
      <c r="H11" s="100">
        <f t="shared" si="0"/>
        <v>0</v>
      </c>
      <c r="I11" s="100">
        <f t="shared" si="1"/>
        <v>0</v>
      </c>
      <c r="J11" s="146"/>
    </row>
    <row r="12" spans="1:10" s="94" customFormat="1" ht="30" customHeight="1" x14ac:dyDescent="0.2">
      <c r="A12" s="95">
        <v>5</v>
      </c>
      <c r="B12" s="118" t="s">
        <v>560</v>
      </c>
      <c r="C12" s="95">
        <v>2</v>
      </c>
      <c r="D12" s="95" t="s">
        <v>1</v>
      </c>
      <c r="E12" s="98"/>
      <c r="F12" s="99"/>
      <c r="G12" s="100">
        <f t="shared" si="2"/>
        <v>0</v>
      </c>
      <c r="H12" s="100">
        <f t="shared" si="0"/>
        <v>0</v>
      </c>
      <c r="I12" s="100">
        <f t="shared" si="1"/>
        <v>0</v>
      </c>
      <c r="J12" s="146"/>
    </row>
    <row r="13" spans="1:10" s="94" customFormat="1" ht="30" customHeight="1" x14ac:dyDescent="0.2">
      <c r="A13" s="95">
        <v>6</v>
      </c>
      <c r="B13" s="118" t="s">
        <v>541</v>
      </c>
      <c r="C13" s="95">
        <v>5</v>
      </c>
      <c r="D13" s="95" t="s">
        <v>1</v>
      </c>
      <c r="E13" s="98"/>
      <c r="F13" s="99"/>
      <c r="G13" s="100">
        <f t="shared" si="2"/>
        <v>0</v>
      </c>
      <c r="H13" s="100">
        <f t="shared" si="0"/>
        <v>0</v>
      </c>
      <c r="I13" s="100">
        <f t="shared" si="1"/>
        <v>0</v>
      </c>
      <c r="J13" s="146"/>
    </row>
    <row r="14" spans="1:10" s="94" customFormat="1" ht="30" customHeight="1" x14ac:dyDescent="0.2">
      <c r="A14" s="95">
        <v>7</v>
      </c>
      <c r="B14" s="108" t="s">
        <v>602</v>
      </c>
      <c r="C14" s="95">
        <v>6</v>
      </c>
      <c r="D14" s="95" t="s">
        <v>1</v>
      </c>
      <c r="E14" s="98"/>
      <c r="F14" s="99"/>
      <c r="G14" s="100">
        <f t="shared" si="2"/>
        <v>0</v>
      </c>
      <c r="H14" s="100">
        <f t="shared" si="0"/>
        <v>0</v>
      </c>
      <c r="I14" s="100">
        <f t="shared" si="1"/>
        <v>0</v>
      </c>
      <c r="J14" s="146"/>
    </row>
    <row r="15" spans="1:10" s="94" customFormat="1" ht="30" customHeight="1" x14ac:dyDescent="0.2">
      <c r="A15" s="95">
        <v>8</v>
      </c>
      <c r="B15" s="118" t="s">
        <v>107</v>
      </c>
      <c r="C15" s="95">
        <v>4</v>
      </c>
      <c r="D15" s="95" t="s">
        <v>1</v>
      </c>
      <c r="E15" s="98"/>
      <c r="F15" s="99"/>
      <c r="G15" s="100">
        <f t="shared" si="2"/>
        <v>0</v>
      </c>
      <c r="H15" s="100">
        <f t="shared" si="0"/>
        <v>0</v>
      </c>
      <c r="I15" s="100">
        <f t="shared" si="1"/>
        <v>0</v>
      </c>
      <c r="J15" s="146"/>
    </row>
    <row r="16" spans="1:10" s="94" customFormat="1" ht="30" customHeight="1" x14ac:dyDescent="0.2">
      <c r="A16" s="95">
        <v>9</v>
      </c>
      <c r="B16" s="118" t="s">
        <v>108</v>
      </c>
      <c r="C16" s="95">
        <v>8</v>
      </c>
      <c r="D16" s="95" t="s">
        <v>1</v>
      </c>
      <c r="E16" s="98"/>
      <c r="F16" s="99"/>
      <c r="G16" s="100">
        <f t="shared" si="2"/>
        <v>0</v>
      </c>
      <c r="H16" s="100">
        <f t="shared" si="0"/>
        <v>0</v>
      </c>
      <c r="I16" s="100">
        <f t="shared" si="1"/>
        <v>0</v>
      </c>
      <c r="J16" s="146"/>
    </row>
    <row r="17" spans="1:10" s="94" customFormat="1" ht="30" customHeight="1" x14ac:dyDescent="0.2">
      <c r="A17" s="95">
        <v>10</v>
      </c>
      <c r="B17" s="118" t="s">
        <v>561</v>
      </c>
      <c r="C17" s="95">
        <v>4</v>
      </c>
      <c r="D17" s="95" t="s">
        <v>1</v>
      </c>
      <c r="E17" s="98"/>
      <c r="F17" s="99"/>
      <c r="G17" s="100">
        <f t="shared" si="2"/>
        <v>0</v>
      </c>
      <c r="H17" s="100">
        <f t="shared" si="0"/>
        <v>0</v>
      </c>
      <c r="I17" s="100">
        <f t="shared" si="1"/>
        <v>0</v>
      </c>
      <c r="J17" s="146"/>
    </row>
    <row r="18" spans="1:10" s="94" customFormat="1" ht="30" customHeight="1" x14ac:dyDescent="0.2">
      <c r="A18" s="95">
        <v>11</v>
      </c>
      <c r="B18" s="118" t="s">
        <v>244</v>
      </c>
      <c r="C18" s="95">
        <v>60</v>
      </c>
      <c r="D18" s="95" t="s">
        <v>0</v>
      </c>
      <c r="E18" s="98"/>
      <c r="F18" s="99"/>
      <c r="G18" s="100">
        <f t="shared" si="2"/>
        <v>0</v>
      </c>
      <c r="H18" s="100">
        <f t="shared" si="0"/>
        <v>0</v>
      </c>
      <c r="I18" s="100">
        <f t="shared" si="1"/>
        <v>0</v>
      </c>
      <c r="J18" s="146"/>
    </row>
    <row r="19" spans="1:10" s="94" customFormat="1" ht="30" customHeight="1" x14ac:dyDescent="0.2">
      <c r="A19" s="95">
        <v>12</v>
      </c>
      <c r="B19" s="108" t="s">
        <v>603</v>
      </c>
      <c r="C19" s="95">
        <v>15</v>
      </c>
      <c r="D19" s="95" t="s">
        <v>0</v>
      </c>
      <c r="E19" s="98"/>
      <c r="F19" s="99"/>
      <c r="G19" s="100">
        <f t="shared" si="2"/>
        <v>0</v>
      </c>
      <c r="H19" s="100">
        <f t="shared" si="0"/>
        <v>0</v>
      </c>
      <c r="I19" s="100">
        <f t="shared" si="1"/>
        <v>0</v>
      </c>
      <c r="J19" s="146"/>
    </row>
    <row r="20" spans="1:10" s="94" customFormat="1" ht="40.15" customHeight="1" x14ac:dyDescent="0.2">
      <c r="A20" s="95">
        <v>13</v>
      </c>
      <c r="B20" s="108" t="s">
        <v>26</v>
      </c>
      <c r="C20" s="95">
        <v>150</v>
      </c>
      <c r="D20" s="95" t="s">
        <v>1</v>
      </c>
      <c r="E20" s="98"/>
      <c r="F20" s="99"/>
      <c r="G20" s="100">
        <f t="shared" si="2"/>
        <v>0</v>
      </c>
      <c r="H20" s="100">
        <f t="shared" si="0"/>
        <v>0</v>
      </c>
      <c r="I20" s="100">
        <f t="shared" si="1"/>
        <v>0</v>
      </c>
      <c r="J20" s="146"/>
    </row>
    <row r="21" spans="1:10" s="94" customFormat="1" ht="50.1" customHeight="1" x14ac:dyDescent="0.2">
      <c r="A21" s="95">
        <v>14</v>
      </c>
      <c r="B21" s="108" t="s">
        <v>604</v>
      </c>
      <c r="C21" s="95">
        <v>6</v>
      </c>
      <c r="D21" s="95" t="s">
        <v>1</v>
      </c>
      <c r="E21" s="98"/>
      <c r="F21" s="99"/>
      <c r="G21" s="100">
        <f t="shared" si="2"/>
        <v>0</v>
      </c>
      <c r="H21" s="100">
        <f t="shared" si="0"/>
        <v>0</v>
      </c>
      <c r="I21" s="100">
        <f t="shared" si="1"/>
        <v>0</v>
      </c>
      <c r="J21" s="146"/>
    </row>
    <row r="22" spans="1:10" s="94" customFormat="1" ht="40.5" x14ac:dyDescent="0.2">
      <c r="A22" s="95">
        <v>15</v>
      </c>
      <c r="B22" s="108" t="s">
        <v>605</v>
      </c>
      <c r="C22" s="144">
        <v>2</v>
      </c>
      <c r="D22" s="145" t="s">
        <v>1</v>
      </c>
      <c r="E22" s="98"/>
      <c r="F22" s="99"/>
      <c r="G22" s="100">
        <f t="shared" si="2"/>
        <v>0</v>
      </c>
      <c r="H22" s="100">
        <f t="shared" si="0"/>
        <v>0</v>
      </c>
      <c r="I22" s="100">
        <f t="shared" si="1"/>
        <v>0</v>
      </c>
      <c r="J22" s="146"/>
    </row>
    <row r="23" spans="1:10" s="94" customFormat="1" ht="40.5" x14ac:dyDescent="0.2">
      <c r="A23" s="95">
        <v>16</v>
      </c>
      <c r="B23" s="108" t="s">
        <v>606</v>
      </c>
      <c r="C23" s="144">
        <v>2</v>
      </c>
      <c r="D23" s="145" t="s">
        <v>1</v>
      </c>
      <c r="E23" s="98"/>
      <c r="F23" s="99"/>
      <c r="G23" s="100">
        <f t="shared" si="2"/>
        <v>0</v>
      </c>
      <c r="H23" s="100">
        <f t="shared" si="0"/>
        <v>0</v>
      </c>
      <c r="I23" s="100">
        <f t="shared" si="1"/>
        <v>0</v>
      </c>
      <c r="J23" s="146"/>
    </row>
    <row r="24" spans="1:10" s="94" customFormat="1" ht="40.15" customHeight="1" x14ac:dyDescent="0.2">
      <c r="A24" s="95">
        <v>17</v>
      </c>
      <c r="B24" s="118" t="s">
        <v>562</v>
      </c>
      <c r="C24" s="84">
        <v>3</v>
      </c>
      <c r="D24" s="95" t="s">
        <v>1</v>
      </c>
      <c r="E24" s="98"/>
      <c r="F24" s="99"/>
      <c r="G24" s="100">
        <f t="shared" si="2"/>
        <v>0</v>
      </c>
      <c r="H24" s="100">
        <f t="shared" si="0"/>
        <v>0</v>
      </c>
      <c r="I24" s="100">
        <f t="shared" si="1"/>
        <v>0</v>
      </c>
      <c r="J24" s="146"/>
    </row>
    <row r="25" spans="1:10" s="94" customFormat="1" ht="30" customHeight="1" x14ac:dyDescent="0.2">
      <c r="A25" s="95">
        <v>18</v>
      </c>
      <c r="B25" s="118" t="s">
        <v>563</v>
      </c>
      <c r="C25" s="84">
        <v>4</v>
      </c>
      <c r="D25" s="95" t="s">
        <v>1</v>
      </c>
      <c r="E25" s="98"/>
      <c r="F25" s="99"/>
      <c r="G25" s="100">
        <f t="shared" si="2"/>
        <v>0</v>
      </c>
      <c r="H25" s="100">
        <f t="shared" si="0"/>
        <v>0</v>
      </c>
      <c r="I25" s="100">
        <f t="shared" si="1"/>
        <v>0</v>
      </c>
      <c r="J25" s="146"/>
    </row>
    <row r="26" spans="1:10" s="94" customFormat="1" ht="30" customHeight="1" x14ac:dyDescent="0.2">
      <c r="A26" s="95">
        <v>19</v>
      </c>
      <c r="B26" s="123" t="s">
        <v>734</v>
      </c>
      <c r="C26" s="95">
        <v>3</v>
      </c>
      <c r="D26" s="95" t="s">
        <v>1</v>
      </c>
      <c r="E26" s="98"/>
      <c r="F26" s="99"/>
      <c r="G26" s="100">
        <f t="shared" si="2"/>
        <v>0</v>
      </c>
      <c r="H26" s="100">
        <f t="shared" si="0"/>
        <v>0</v>
      </c>
      <c r="I26" s="100">
        <f t="shared" si="1"/>
        <v>0</v>
      </c>
      <c r="J26" s="146"/>
    </row>
    <row r="27" spans="1:10" s="94" customFormat="1" ht="30" customHeight="1" x14ac:dyDescent="0.2">
      <c r="A27" s="95">
        <v>20</v>
      </c>
      <c r="B27" s="123" t="s">
        <v>722</v>
      </c>
      <c r="C27" s="147">
        <v>10</v>
      </c>
      <c r="D27" s="147" t="s">
        <v>708</v>
      </c>
      <c r="E27" s="98"/>
      <c r="F27" s="99"/>
      <c r="G27" s="100">
        <f t="shared" si="2"/>
        <v>0</v>
      </c>
      <c r="H27" s="100">
        <f t="shared" si="0"/>
        <v>0</v>
      </c>
      <c r="I27" s="100">
        <f t="shared" si="1"/>
        <v>0</v>
      </c>
      <c r="J27" s="146"/>
    </row>
    <row r="28" spans="1:10" s="94" customFormat="1" ht="30" customHeight="1" x14ac:dyDescent="0.2">
      <c r="A28" s="95">
        <v>21</v>
      </c>
      <c r="B28" s="123" t="s">
        <v>723</v>
      </c>
      <c r="C28" s="147">
        <v>10</v>
      </c>
      <c r="D28" s="147" t="s">
        <v>708</v>
      </c>
      <c r="E28" s="98"/>
      <c r="F28" s="99"/>
      <c r="G28" s="100">
        <f t="shared" si="2"/>
        <v>0</v>
      </c>
      <c r="H28" s="100">
        <f t="shared" si="0"/>
        <v>0</v>
      </c>
      <c r="I28" s="100">
        <f t="shared" si="1"/>
        <v>0</v>
      </c>
      <c r="J28" s="146"/>
    </row>
    <row r="29" spans="1:10" s="94" customFormat="1" ht="40.15" customHeight="1" x14ac:dyDescent="0.2">
      <c r="A29" s="95">
        <v>22</v>
      </c>
      <c r="B29" s="108" t="s">
        <v>607</v>
      </c>
      <c r="C29" s="95">
        <v>3</v>
      </c>
      <c r="D29" s="95" t="s">
        <v>1</v>
      </c>
      <c r="E29" s="98"/>
      <c r="F29" s="99"/>
      <c r="G29" s="100">
        <f t="shared" si="2"/>
        <v>0</v>
      </c>
      <c r="H29" s="100">
        <f t="shared" si="0"/>
        <v>0</v>
      </c>
      <c r="I29" s="100">
        <f t="shared" si="1"/>
        <v>0</v>
      </c>
      <c r="J29" s="146"/>
    </row>
    <row r="30" spans="1:10" s="94" customFormat="1" ht="20.100000000000001" customHeight="1" x14ac:dyDescent="0.2">
      <c r="A30" s="95">
        <v>23</v>
      </c>
      <c r="B30" s="108" t="s">
        <v>109</v>
      </c>
      <c r="C30" s="95">
        <v>7</v>
      </c>
      <c r="D30" s="95" t="s">
        <v>1</v>
      </c>
      <c r="E30" s="98"/>
      <c r="F30" s="99"/>
      <c r="G30" s="100">
        <f t="shared" si="2"/>
        <v>0</v>
      </c>
      <c r="H30" s="100">
        <f t="shared" si="0"/>
        <v>0</v>
      </c>
      <c r="I30" s="100">
        <f t="shared" si="1"/>
        <v>0</v>
      </c>
      <c r="J30" s="146"/>
    </row>
    <row r="31" spans="1:10" s="94" customFormat="1" ht="20.100000000000001" customHeight="1" x14ac:dyDescent="0.2">
      <c r="A31" s="95">
        <v>24</v>
      </c>
      <c r="B31" s="108" t="s">
        <v>608</v>
      </c>
      <c r="C31" s="95">
        <v>7</v>
      </c>
      <c r="D31" s="95" t="s">
        <v>1</v>
      </c>
      <c r="E31" s="98"/>
      <c r="F31" s="99"/>
      <c r="G31" s="100">
        <f t="shared" si="2"/>
        <v>0</v>
      </c>
      <c r="H31" s="100">
        <f t="shared" si="0"/>
        <v>0</v>
      </c>
      <c r="I31" s="100">
        <f t="shared" si="1"/>
        <v>0</v>
      </c>
      <c r="J31" s="146"/>
    </row>
    <row r="32" spans="1:10" s="94" customFormat="1" ht="50.1" customHeight="1" x14ac:dyDescent="0.2">
      <c r="A32" s="95">
        <v>25</v>
      </c>
      <c r="B32" s="108" t="s">
        <v>564</v>
      </c>
      <c r="C32" s="95">
        <v>8</v>
      </c>
      <c r="D32" s="95" t="s">
        <v>1</v>
      </c>
      <c r="E32" s="98"/>
      <c r="F32" s="99"/>
      <c r="G32" s="100">
        <f t="shared" si="2"/>
        <v>0</v>
      </c>
      <c r="H32" s="100">
        <f t="shared" si="0"/>
        <v>0</v>
      </c>
      <c r="I32" s="100">
        <f t="shared" si="1"/>
        <v>0</v>
      </c>
      <c r="J32" s="146"/>
    </row>
    <row r="33" spans="1:10" s="94" customFormat="1" ht="40.15" customHeight="1" x14ac:dyDescent="0.2">
      <c r="A33" s="95">
        <v>26</v>
      </c>
      <c r="B33" s="118" t="s">
        <v>110</v>
      </c>
      <c r="C33" s="95">
        <v>9</v>
      </c>
      <c r="D33" s="95" t="s">
        <v>1</v>
      </c>
      <c r="E33" s="98"/>
      <c r="F33" s="99"/>
      <c r="G33" s="100">
        <f t="shared" si="2"/>
        <v>0</v>
      </c>
      <c r="H33" s="100">
        <f t="shared" si="0"/>
        <v>0</v>
      </c>
      <c r="I33" s="100">
        <f t="shared" si="1"/>
        <v>0</v>
      </c>
      <c r="J33" s="146"/>
    </row>
    <row r="34" spans="1:10" s="94" customFormat="1" ht="40.15" customHeight="1" x14ac:dyDescent="0.2">
      <c r="A34" s="95">
        <v>27</v>
      </c>
      <c r="B34" s="118" t="s">
        <v>207</v>
      </c>
      <c r="C34" s="95">
        <v>4</v>
      </c>
      <c r="D34" s="95" t="s">
        <v>1</v>
      </c>
      <c r="E34" s="98"/>
      <c r="F34" s="99"/>
      <c r="G34" s="100">
        <f t="shared" si="2"/>
        <v>0</v>
      </c>
      <c r="H34" s="100">
        <f t="shared" si="0"/>
        <v>0</v>
      </c>
      <c r="I34" s="100">
        <f t="shared" si="1"/>
        <v>0</v>
      </c>
      <c r="J34" s="146"/>
    </row>
    <row r="35" spans="1:10" s="94" customFormat="1" ht="50.1" customHeight="1" x14ac:dyDescent="0.2">
      <c r="A35" s="95">
        <v>28</v>
      </c>
      <c r="B35" s="118" t="s">
        <v>208</v>
      </c>
      <c r="C35" s="95">
        <v>4</v>
      </c>
      <c r="D35" s="95" t="s">
        <v>1</v>
      </c>
      <c r="E35" s="98"/>
      <c r="F35" s="99"/>
      <c r="G35" s="100">
        <f t="shared" si="2"/>
        <v>0</v>
      </c>
      <c r="H35" s="100">
        <f t="shared" si="0"/>
        <v>0</v>
      </c>
      <c r="I35" s="100">
        <f t="shared" si="1"/>
        <v>0</v>
      </c>
      <c r="J35" s="146"/>
    </row>
    <row r="36" spans="1:10" s="94" customFormat="1" ht="40.15" customHeight="1" x14ac:dyDescent="0.2">
      <c r="A36" s="95">
        <v>29</v>
      </c>
      <c r="B36" s="118" t="s">
        <v>209</v>
      </c>
      <c r="C36" s="95">
        <v>6</v>
      </c>
      <c r="D36" s="95" t="s">
        <v>1</v>
      </c>
      <c r="E36" s="98"/>
      <c r="F36" s="99"/>
      <c r="G36" s="100">
        <f t="shared" si="2"/>
        <v>0</v>
      </c>
      <c r="H36" s="100">
        <f t="shared" si="0"/>
        <v>0</v>
      </c>
      <c r="I36" s="100">
        <f t="shared" si="1"/>
        <v>0</v>
      </c>
      <c r="J36" s="146"/>
    </row>
    <row r="37" spans="1:10" s="94" customFormat="1" ht="40.15" customHeight="1" x14ac:dyDescent="0.2">
      <c r="A37" s="95">
        <v>30</v>
      </c>
      <c r="B37" s="118" t="s">
        <v>210</v>
      </c>
      <c r="C37" s="95">
        <v>6</v>
      </c>
      <c r="D37" s="95" t="s">
        <v>1</v>
      </c>
      <c r="E37" s="98"/>
      <c r="F37" s="99"/>
      <c r="G37" s="100">
        <f t="shared" si="2"/>
        <v>0</v>
      </c>
      <c r="H37" s="100">
        <f t="shared" si="0"/>
        <v>0</v>
      </c>
      <c r="I37" s="100">
        <f t="shared" si="1"/>
        <v>0</v>
      </c>
      <c r="J37" s="146"/>
    </row>
    <row r="38" spans="1:10" s="94" customFormat="1" ht="40.15" customHeight="1" x14ac:dyDescent="0.2">
      <c r="A38" s="95">
        <v>31</v>
      </c>
      <c r="B38" s="118" t="s">
        <v>211</v>
      </c>
      <c r="C38" s="95">
        <v>6</v>
      </c>
      <c r="D38" s="95" t="s">
        <v>1</v>
      </c>
      <c r="E38" s="98"/>
      <c r="F38" s="99"/>
      <c r="G38" s="100">
        <f t="shared" si="2"/>
        <v>0</v>
      </c>
      <c r="H38" s="100">
        <f t="shared" si="0"/>
        <v>0</v>
      </c>
      <c r="I38" s="100">
        <f t="shared" si="1"/>
        <v>0</v>
      </c>
      <c r="J38" s="146"/>
    </row>
    <row r="39" spans="1:10" s="94" customFormat="1" ht="40.15" customHeight="1" x14ac:dyDescent="0.2">
      <c r="A39" s="95">
        <v>32</v>
      </c>
      <c r="B39" s="118" t="s">
        <v>212</v>
      </c>
      <c r="C39" s="95">
        <v>6</v>
      </c>
      <c r="D39" s="95" t="s">
        <v>1</v>
      </c>
      <c r="E39" s="98"/>
      <c r="F39" s="99"/>
      <c r="G39" s="100">
        <f t="shared" si="2"/>
        <v>0</v>
      </c>
      <c r="H39" s="100">
        <f t="shared" si="0"/>
        <v>0</v>
      </c>
      <c r="I39" s="100">
        <f t="shared" si="1"/>
        <v>0</v>
      </c>
      <c r="J39" s="146"/>
    </row>
    <row r="40" spans="1:10" s="94" customFormat="1" ht="40.15" customHeight="1" x14ac:dyDescent="0.2">
      <c r="A40" s="95">
        <v>33</v>
      </c>
      <c r="B40" s="118" t="s">
        <v>213</v>
      </c>
      <c r="C40" s="95">
        <v>6</v>
      </c>
      <c r="D40" s="95" t="s">
        <v>1</v>
      </c>
      <c r="E40" s="98"/>
      <c r="F40" s="99"/>
      <c r="G40" s="100">
        <f t="shared" si="2"/>
        <v>0</v>
      </c>
      <c r="H40" s="100">
        <f t="shared" si="0"/>
        <v>0</v>
      </c>
      <c r="I40" s="100">
        <f t="shared" si="1"/>
        <v>0</v>
      </c>
      <c r="J40" s="146"/>
    </row>
    <row r="41" spans="1:10" s="94" customFormat="1" ht="30" customHeight="1" x14ac:dyDescent="0.2">
      <c r="A41" s="95">
        <v>34</v>
      </c>
      <c r="B41" s="118" t="s">
        <v>215</v>
      </c>
      <c r="C41" s="95">
        <v>2</v>
      </c>
      <c r="D41" s="95" t="s">
        <v>1</v>
      </c>
      <c r="E41" s="98"/>
      <c r="F41" s="99"/>
      <c r="G41" s="100">
        <f t="shared" si="2"/>
        <v>0</v>
      </c>
      <c r="H41" s="100">
        <f t="shared" si="0"/>
        <v>0</v>
      </c>
      <c r="I41" s="100">
        <f t="shared" si="1"/>
        <v>0</v>
      </c>
      <c r="J41" s="146"/>
    </row>
    <row r="42" spans="1:10" s="94" customFormat="1" ht="40.15" customHeight="1" x14ac:dyDescent="0.2">
      <c r="A42" s="95">
        <v>35</v>
      </c>
      <c r="B42" s="118" t="s">
        <v>214</v>
      </c>
      <c r="C42" s="95">
        <v>6</v>
      </c>
      <c r="D42" s="95" t="s">
        <v>1</v>
      </c>
      <c r="E42" s="98"/>
      <c r="F42" s="99"/>
      <c r="G42" s="100">
        <f t="shared" si="2"/>
        <v>0</v>
      </c>
      <c r="H42" s="100">
        <f t="shared" si="0"/>
        <v>0</v>
      </c>
      <c r="I42" s="100">
        <f t="shared" si="1"/>
        <v>0</v>
      </c>
      <c r="J42" s="146"/>
    </row>
    <row r="43" spans="1:10" s="94" customFormat="1" ht="30" customHeight="1" x14ac:dyDescent="0.2">
      <c r="A43" s="95">
        <v>36</v>
      </c>
      <c r="B43" s="119" t="s">
        <v>216</v>
      </c>
      <c r="C43" s="95">
        <v>9</v>
      </c>
      <c r="D43" s="95" t="s">
        <v>1</v>
      </c>
      <c r="E43" s="98"/>
      <c r="F43" s="99"/>
      <c r="G43" s="100">
        <f t="shared" si="2"/>
        <v>0</v>
      </c>
      <c r="H43" s="100">
        <f t="shared" si="0"/>
        <v>0</v>
      </c>
      <c r="I43" s="100">
        <f t="shared" si="1"/>
        <v>0</v>
      </c>
      <c r="J43" s="146"/>
    </row>
    <row r="44" spans="1:10" s="94" customFormat="1" ht="30" customHeight="1" x14ac:dyDescent="0.2">
      <c r="A44" s="95">
        <v>37</v>
      </c>
      <c r="B44" s="120" t="s">
        <v>745</v>
      </c>
      <c r="C44" s="95">
        <v>75</v>
      </c>
      <c r="D44" s="95" t="s">
        <v>1</v>
      </c>
      <c r="E44" s="98"/>
      <c r="F44" s="99"/>
      <c r="G44" s="100">
        <f t="shared" si="2"/>
        <v>0</v>
      </c>
      <c r="H44" s="100">
        <f t="shared" si="0"/>
        <v>0</v>
      </c>
      <c r="I44" s="100">
        <f t="shared" si="1"/>
        <v>0</v>
      </c>
      <c r="J44" s="146"/>
    </row>
    <row r="45" spans="1:10" s="94" customFormat="1" ht="30" customHeight="1" x14ac:dyDescent="0.2">
      <c r="A45" s="95">
        <v>38</v>
      </c>
      <c r="B45" s="120" t="s">
        <v>746</v>
      </c>
      <c r="C45" s="95">
        <v>7</v>
      </c>
      <c r="D45" s="95" t="s">
        <v>1</v>
      </c>
      <c r="E45" s="98"/>
      <c r="F45" s="99"/>
      <c r="G45" s="100">
        <f t="shared" si="2"/>
        <v>0</v>
      </c>
      <c r="H45" s="100">
        <f t="shared" si="0"/>
        <v>0</v>
      </c>
      <c r="I45" s="100">
        <f t="shared" si="1"/>
        <v>0</v>
      </c>
      <c r="J45" s="146"/>
    </row>
    <row r="46" spans="1:10" s="94" customFormat="1" ht="30" customHeight="1" x14ac:dyDescent="0.2">
      <c r="A46" s="95">
        <v>39</v>
      </c>
      <c r="B46" s="120" t="s">
        <v>747</v>
      </c>
      <c r="C46" s="95">
        <v>7</v>
      </c>
      <c r="D46" s="95" t="s">
        <v>1</v>
      </c>
      <c r="E46" s="98"/>
      <c r="F46" s="99"/>
      <c r="G46" s="100">
        <f t="shared" si="2"/>
        <v>0</v>
      </c>
      <c r="H46" s="100">
        <f t="shared" si="0"/>
        <v>0</v>
      </c>
      <c r="I46" s="100">
        <f t="shared" si="1"/>
        <v>0</v>
      </c>
      <c r="J46" s="146"/>
    </row>
    <row r="47" spans="1:10" s="94" customFormat="1" ht="30" customHeight="1" x14ac:dyDescent="0.2">
      <c r="A47" s="95">
        <v>40</v>
      </c>
      <c r="B47" s="113" t="s">
        <v>748</v>
      </c>
      <c r="C47" s="95">
        <v>7</v>
      </c>
      <c r="D47" s="95" t="s">
        <v>1</v>
      </c>
      <c r="E47" s="98"/>
      <c r="F47" s="99"/>
      <c r="G47" s="100">
        <f t="shared" si="2"/>
        <v>0</v>
      </c>
      <c r="H47" s="100">
        <f t="shared" si="0"/>
        <v>0</v>
      </c>
      <c r="I47" s="100">
        <f t="shared" si="1"/>
        <v>0</v>
      </c>
      <c r="J47" s="146"/>
    </row>
    <row r="48" spans="1:10" s="94" customFormat="1" ht="30" customHeight="1" x14ac:dyDescent="0.2">
      <c r="A48" s="95">
        <v>41</v>
      </c>
      <c r="B48" s="123" t="s">
        <v>764</v>
      </c>
      <c r="C48" s="95">
        <v>7</v>
      </c>
      <c r="D48" s="95" t="s">
        <v>1</v>
      </c>
      <c r="E48" s="98"/>
      <c r="F48" s="99"/>
      <c r="G48" s="100">
        <f t="shared" si="2"/>
        <v>0</v>
      </c>
      <c r="H48" s="100">
        <f t="shared" si="0"/>
        <v>0</v>
      </c>
      <c r="I48" s="100">
        <f t="shared" si="1"/>
        <v>0</v>
      </c>
      <c r="J48" s="146"/>
    </row>
    <row r="49" spans="1:10" s="94" customFormat="1" ht="30" customHeight="1" x14ac:dyDescent="0.2">
      <c r="A49" s="95">
        <v>42</v>
      </c>
      <c r="B49" s="113" t="s">
        <v>749</v>
      </c>
      <c r="C49" s="95">
        <v>7</v>
      </c>
      <c r="D49" s="95" t="s">
        <v>1</v>
      </c>
      <c r="E49" s="98"/>
      <c r="F49" s="99"/>
      <c r="G49" s="100">
        <f t="shared" si="2"/>
        <v>0</v>
      </c>
      <c r="H49" s="100">
        <f t="shared" si="0"/>
        <v>0</v>
      </c>
      <c r="I49" s="100">
        <f t="shared" si="1"/>
        <v>0</v>
      </c>
      <c r="J49" s="146"/>
    </row>
    <row r="50" spans="1:10" s="94" customFormat="1" ht="30" customHeight="1" x14ac:dyDescent="0.2">
      <c r="A50" s="95">
        <v>43</v>
      </c>
      <c r="B50" s="113" t="s">
        <v>750</v>
      </c>
      <c r="C50" s="95">
        <v>25</v>
      </c>
      <c r="D50" s="95" t="s">
        <v>1</v>
      </c>
      <c r="E50" s="98"/>
      <c r="F50" s="99"/>
      <c r="G50" s="100">
        <f t="shared" si="2"/>
        <v>0</v>
      </c>
      <c r="H50" s="100">
        <f t="shared" si="0"/>
        <v>0</v>
      </c>
      <c r="I50" s="100">
        <f t="shared" si="1"/>
        <v>0</v>
      </c>
      <c r="J50" s="146"/>
    </row>
    <row r="51" spans="1:10" s="94" customFormat="1" ht="30" customHeight="1" x14ac:dyDescent="0.2">
      <c r="A51" s="95">
        <v>44</v>
      </c>
      <c r="B51" s="113" t="s">
        <v>751</v>
      </c>
      <c r="C51" s="95">
        <v>25</v>
      </c>
      <c r="D51" s="95" t="s">
        <v>1</v>
      </c>
      <c r="E51" s="98"/>
      <c r="F51" s="99"/>
      <c r="G51" s="100">
        <f t="shared" si="2"/>
        <v>0</v>
      </c>
      <c r="H51" s="100">
        <f t="shared" si="0"/>
        <v>0</v>
      </c>
      <c r="I51" s="100">
        <f t="shared" si="1"/>
        <v>0</v>
      </c>
      <c r="J51" s="146"/>
    </row>
    <row r="52" spans="1:10" s="94" customFormat="1" ht="30" customHeight="1" x14ac:dyDescent="0.2">
      <c r="A52" s="95">
        <v>45</v>
      </c>
      <c r="B52" s="120" t="s">
        <v>752</v>
      </c>
      <c r="C52" s="95">
        <v>10</v>
      </c>
      <c r="D52" s="95" t="s">
        <v>1</v>
      </c>
      <c r="E52" s="98"/>
      <c r="F52" s="99"/>
      <c r="G52" s="100">
        <f t="shared" si="2"/>
        <v>0</v>
      </c>
      <c r="H52" s="100">
        <f t="shared" si="0"/>
        <v>0</v>
      </c>
      <c r="I52" s="100">
        <f t="shared" si="1"/>
        <v>0</v>
      </c>
      <c r="J52" s="146"/>
    </row>
    <row r="53" spans="1:10" s="94" customFormat="1" ht="20.100000000000001" customHeight="1" x14ac:dyDescent="0.2">
      <c r="A53" s="95">
        <v>46</v>
      </c>
      <c r="B53" s="120" t="s">
        <v>753</v>
      </c>
      <c r="C53" s="95">
        <v>5</v>
      </c>
      <c r="D53" s="95" t="s">
        <v>1</v>
      </c>
      <c r="E53" s="98"/>
      <c r="F53" s="99"/>
      <c r="G53" s="100">
        <f t="shared" si="2"/>
        <v>0</v>
      </c>
      <c r="H53" s="100">
        <f t="shared" si="0"/>
        <v>0</v>
      </c>
      <c r="I53" s="100">
        <f t="shared" si="1"/>
        <v>0</v>
      </c>
      <c r="J53" s="146"/>
    </row>
    <row r="54" spans="1:10" s="94" customFormat="1" ht="40.5" x14ac:dyDescent="0.2">
      <c r="A54" s="95">
        <v>47</v>
      </c>
      <c r="B54" s="123" t="s">
        <v>724</v>
      </c>
      <c r="C54" s="147">
        <v>30</v>
      </c>
      <c r="D54" s="147" t="s">
        <v>708</v>
      </c>
      <c r="E54" s="98"/>
      <c r="F54" s="99"/>
      <c r="G54" s="100">
        <f t="shared" si="2"/>
        <v>0</v>
      </c>
      <c r="H54" s="100">
        <f t="shared" si="0"/>
        <v>0</v>
      </c>
      <c r="I54" s="100">
        <f t="shared" si="1"/>
        <v>0</v>
      </c>
      <c r="J54" s="146"/>
    </row>
    <row r="55" spans="1:10" s="94" customFormat="1" ht="30" customHeight="1" x14ac:dyDescent="0.2">
      <c r="A55" s="95">
        <v>48</v>
      </c>
      <c r="B55" s="113" t="s">
        <v>754</v>
      </c>
      <c r="C55" s="95">
        <v>10</v>
      </c>
      <c r="D55" s="95" t="s">
        <v>1</v>
      </c>
      <c r="E55" s="98"/>
      <c r="F55" s="99"/>
      <c r="G55" s="100">
        <f t="shared" si="2"/>
        <v>0</v>
      </c>
      <c r="H55" s="100">
        <f t="shared" si="0"/>
        <v>0</v>
      </c>
      <c r="I55" s="100">
        <f t="shared" si="1"/>
        <v>0</v>
      </c>
      <c r="J55" s="146"/>
    </row>
    <row r="56" spans="1:10" s="94" customFormat="1" ht="30" customHeight="1" x14ac:dyDescent="0.2">
      <c r="A56" s="95">
        <v>49</v>
      </c>
      <c r="B56" s="113" t="s">
        <v>755</v>
      </c>
      <c r="C56" s="95">
        <v>12</v>
      </c>
      <c r="D56" s="95" t="s">
        <v>1</v>
      </c>
      <c r="E56" s="98"/>
      <c r="F56" s="99"/>
      <c r="G56" s="100">
        <f t="shared" si="2"/>
        <v>0</v>
      </c>
      <c r="H56" s="100">
        <f t="shared" si="0"/>
        <v>0</v>
      </c>
      <c r="I56" s="100">
        <f t="shared" si="1"/>
        <v>0</v>
      </c>
      <c r="J56" s="146"/>
    </row>
    <row r="57" spans="1:10" s="94" customFormat="1" ht="30" customHeight="1" x14ac:dyDescent="0.2">
      <c r="A57" s="95">
        <v>50</v>
      </c>
      <c r="B57" s="113" t="s">
        <v>756</v>
      </c>
      <c r="C57" s="95">
        <v>5</v>
      </c>
      <c r="D57" s="95" t="s">
        <v>1</v>
      </c>
      <c r="E57" s="98"/>
      <c r="F57" s="99"/>
      <c r="G57" s="100">
        <f t="shared" si="2"/>
        <v>0</v>
      </c>
      <c r="H57" s="100">
        <f t="shared" si="0"/>
        <v>0</v>
      </c>
      <c r="I57" s="100">
        <f t="shared" si="1"/>
        <v>0</v>
      </c>
      <c r="J57" s="146"/>
    </row>
    <row r="58" spans="1:10" s="94" customFormat="1" ht="30" customHeight="1" x14ac:dyDescent="0.2">
      <c r="A58" s="95">
        <v>51</v>
      </c>
      <c r="B58" s="118" t="s">
        <v>217</v>
      </c>
      <c r="C58" s="95">
        <v>12</v>
      </c>
      <c r="D58" s="95" t="s">
        <v>1</v>
      </c>
      <c r="E58" s="98"/>
      <c r="F58" s="99"/>
      <c r="G58" s="100">
        <f t="shared" si="2"/>
        <v>0</v>
      </c>
      <c r="H58" s="100">
        <f t="shared" si="0"/>
        <v>0</v>
      </c>
      <c r="I58" s="100">
        <f t="shared" si="1"/>
        <v>0</v>
      </c>
      <c r="J58" s="146"/>
    </row>
    <row r="59" spans="1:10" s="94" customFormat="1" ht="30" customHeight="1" x14ac:dyDescent="0.2">
      <c r="A59" s="95">
        <v>52</v>
      </c>
      <c r="B59" s="123" t="s">
        <v>709</v>
      </c>
      <c r="C59" s="147">
        <v>30</v>
      </c>
      <c r="D59" s="147" t="s">
        <v>708</v>
      </c>
      <c r="E59" s="98"/>
      <c r="F59" s="99"/>
      <c r="G59" s="100">
        <f t="shared" si="2"/>
        <v>0</v>
      </c>
      <c r="H59" s="100">
        <f t="shared" si="0"/>
        <v>0</v>
      </c>
      <c r="I59" s="100">
        <f t="shared" si="1"/>
        <v>0</v>
      </c>
      <c r="J59" s="146"/>
    </row>
    <row r="60" spans="1:10" s="94" customFormat="1" ht="20.100000000000001" customHeight="1" x14ac:dyDescent="0.2">
      <c r="A60" s="95">
        <v>53</v>
      </c>
      <c r="B60" s="118" t="s">
        <v>218</v>
      </c>
      <c r="C60" s="95">
        <v>9</v>
      </c>
      <c r="D60" s="95" t="s">
        <v>1</v>
      </c>
      <c r="E60" s="98"/>
      <c r="F60" s="99"/>
      <c r="G60" s="100">
        <f t="shared" si="2"/>
        <v>0</v>
      </c>
      <c r="H60" s="100">
        <f t="shared" si="0"/>
        <v>0</v>
      </c>
      <c r="I60" s="100">
        <f t="shared" si="1"/>
        <v>0</v>
      </c>
      <c r="J60" s="146"/>
    </row>
    <row r="61" spans="1:10" s="94" customFormat="1" ht="30" customHeight="1" x14ac:dyDescent="0.2">
      <c r="A61" s="95">
        <v>54</v>
      </c>
      <c r="B61" s="119" t="s">
        <v>219</v>
      </c>
      <c r="C61" s="95">
        <v>12</v>
      </c>
      <c r="D61" s="95" t="s">
        <v>1</v>
      </c>
      <c r="E61" s="98"/>
      <c r="F61" s="99"/>
      <c r="G61" s="100">
        <f t="shared" si="2"/>
        <v>0</v>
      </c>
      <c r="H61" s="100">
        <f t="shared" si="0"/>
        <v>0</v>
      </c>
      <c r="I61" s="100">
        <f t="shared" si="1"/>
        <v>0</v>
      </c>
      <c r="J61" s="146"/>
    </row>
    <row r="62" spans="1:10" s="94" customFormat="1" ht="30" customHeight="1" x14ac:dyDescent="0.2">
      <c r="A62" s="95">
        <v>55</v>
      </c>
      <c r="B62" s="119" t="s">
        <v>220</v>
      </c>
      <c r="C62" s="95">
        <v>6</v>
      </c>
      <c r="D62" s="95" t="s">
        <v>1</v>
      </c>
      <c r="E62" s="98"/>
      <c r="F62" s="99"/>
      <c r="G62" s="100">
        <f t="shared" si="2"/>
        <v>0</v>
      </c>
      <c r="H62" s="100">
        <f t="shared" si="0"/>
        <v>0</v>
      </c>
      <c r="I62" s="100">
        <f t="shared" si="1"/>
        <v>0</v>
      </c>
      <c r="J62" s="146"/>
    </row>
    <row r="63" spans="1:10" s="94" customFormat="1" ht="30" customHeight="1" x14ac:dyDescent="0.2">
      <c r="A63" s="95">
        <v>56</v>
      </c>
      <c r="B63" s="119" t="s">
        <v>221</v>
      </c>
      <c r="C63" s="95">
        <v>15</v>
      </c>
      <c r="D63" s="95" t="s">
        <v>1</v>
      </c>
      <c r="E63" s="98"/>
      <c r="F63" s="99"/>
      <c r="G63" s="100">
        <f t="shared" si="2"/>
        <v>0</v>
      </c>
      <c r="H63" s="100">
        <f t="shared" si="0"/>
        <v>0</v>
      </c>
      <c r="I63" s="100">
        <f t="shared" si="1"/>
        <v>0</v>
      </c>
      <c r="J63" s="146"/>
    </row>
    <row r="64" spans="1:10" s="94" customFormat="1" ht="40.15" customHeight="1" x14ac:dyDescent="0.2">
      <c r="A64" s="95">
        <v>57</v>
      </c>
      <c r="B64" s="120" t="s">
        <v>757</v>
      </c>
      <c r="C64" s="95">
        <v>1</v>
      </c>
      <c r="D64" s="95" t="s">
        <v>1</v>
      </c>
      <c r="E64" s="98"/>
      <c r="F64" s="99"/>
      <c r="G64" s="100">
        <f t="shared" si="2"/>
        <v>0</v>
      </c>
      <c r="H64" s="100">
        <f t="shared" si="0"/>
        <v>0</v>
      </c>
      <c r="I64" s="100">
        <f t="shared" si="1"/>
        <v>0</v>
      </c>
      <c r="J64" s="146"/>
    </row>
    <row r="65" spans="1:10" s="94" customFormat="1" ht="50.1" customHeight="1" x14ac:dyDescent="0.2">
      <c r="A65" s="95">
        <v>58</v>
      </c>
      <c r="B65" s="118" t="s">
        <v>565</v>
      </c>
      <c r="C65" s="95">
        <v>75</v>
      </c>
      <c r="D65" s="95" t="s">
        <v>1</v>
      </c>
      <c r="E65" s="98"/>
      <c r="F65" s="99"/>
      <c r="G65" s="100">
        <f t="shared" si="2"/>
        <v>0</v>
      </c>
      <c r="H65" s="100">
        <f t="shared" si="0"/>
        <v>0</v>
      </c>
      <c r="I65" s="100">
        <f t="shared" si="1"/>
        <v>0</v>
      </c>
      <c r="J65" s="146"/>
    </row>
    <row r="66" spans="1:10" s="23" customFormat="1" ht="15" customHeight="1" x14ac:dyDescent="0.2">
      <c r="A66" s="96"/>
      <c r="B66" s="101" t="s">
        <v>205</v>
      </c>
      <c r="C66" s="102" t="s">
        <v>7</v>
      </c>
      <c r="D66" s="102" t="s">
        <v>7</v>
      </c>
      <c r="E66" s="103" t="s">
        <v>7</v>
      </c>
      <c r="F66" s="103" t="s">
        <v>7</v>
      </c>
      <c r="G66" s="104">
        <f>SUM(G8:G65)</f>
        <v>0</v>
      </c>
      <c r="H66" s="104">
        <f>SUM(H8:H65)</f>
        <v>0</v>
      </c>
      <c r="I66" s="104">
        <f>SUM(I8:I65)</f>
        <v>0</v>
      </c>
      <c r="J66" s="105">
        <f>SUM(J8:J65)</f>
        <v>0</v>
      </c>
    </row>
    <row r="68" spans="1:10" x14ac:dyDescent="0.25">
      <c r="A68" s="184" t="s">
        <v>117</v>
      </c>
      <c r="B68" s="184"/>
      <c r="C68" s="184"/>
      <c r="D68" s="184"/>
      <c r="E68" s="184"/>
      <c r="F68" s="184"/>
      <c r="G68" s="184"/>
      <c r="H68" s="184"/>
      <c r="I68" s="184"/>
      <c r="J68" s="184"/>
    </row>
    <row r="69" spans="1:10" ht="29.25" customHeight="1" x14ac:dyDescent="0.25">
      <c r="A69" s="182" t="s">
        <v>614</v>
      </c>
      <c r="B69" s="183"/>
      <c r="C69" s="183"/>
      <c r="D69" s="183"/>
      <c r="E69" s="183"/>
      <c r="F69" s="183"/>
      <c r="G69" s="183"/>
      <c r="H69" s="183"/>
      <c r="I69" s="183"/>
      <c r="J69" s="183"/>
    </row>
    <row r="70" spans="1:10" x14ac:dyDescent="0.25">
      <c r="A70" s="175" t="s">
        <v>790</v>
      </c>
      <c r="B70" s="163"/>
      <c r="C70" s="163"/>
      <c r="D70" s="163"/>
      <c r="E70" s="163"/>
      <c r="F70" s="163"/>
      <c r="G70" s="163"/>
      <c r="H70" s="163"/>
      <c r="I70" s="163"/>
      <c r="J70" s="163"/>
    </row>
    <row r="71" spans="1:10" ht="27" customHeight="1" x14ac:dyDescent="0.25">
      <c r="A71" s="180" t="s">
        <v>791</v>
      </c>
      <c r="B71" s="180"/>
      <c r="C71" s="180"/>
      <c r="D71" s="180"/>
      <c r="E71" s="180"/>
      <c r="F71" s="180"/>
      <c r="G71" s="180"/>
      <c r="H71" s="180"/>
      <c r="I71" s="180"/>
      <c r="J71" s="180"/>
    </row>
    <row r="72" spans="1:10" ht="39" customHeight="1" x14ac:dyDescent="0.25">
      <c r="A72" s="180" t="s">
        <v>792</v>
      </c>
      <c r="B72" s="180"/>
      <c r="C72" s="180"/>
      <c r="D72" s="180"/>
      <c r="E72" s="180"/>
      <c r="F72" s="180"/>
      <c r="G72" s="180"/>
      <c r="H72" s="180"/>
      <c r="I72" s="180"/>
      <c r="J72" s="180"/>
    </row>
    <row r="73" spans="1:10" ht="32.25" customHeight="1" x14ac:dyDescent="0.25">
      <c r="A73" s="117" t="s">
        <v>615</v>
      </c>
      <c r="B73" s="164"/>
      <c r="C73" s="164"/>
      <c r="D73" s="164"/>
      <c r="E73" s="164"/>
      <c r="F73" s="164"/>
      <c r="G73" s="164"/>
      <c r="H73" s="164"/>
      <c r="I73" s="164"/>
      <c r="J73" s="164"/>
    </row>
    <row r="74" spans="1:10" x14ac:dyDescent="0.25">
      <c r="A74" s="117" t="s">
        <v>616</v>
      </c>
      <c r="B74" s="164"/>
      <c r="C74" s="164"/>
      <c r="D74" s="164"/>
      <c r="E74" s="164"/>
      <c r="F74" s="164"/>
      <c r="G74" s="164"/>
      <c r="H74" s="164"/>
      <c r="I74" s="164"/>
      <c r="J74" s="164"/>
    </row>
    <row r="75" spans="1:10" ht="30.75" customHeight="1" x14ac:dyDescent="0.25">
      <c r="A75" s="180" t="s">
        <v>617</v>
      </c>
      <c r="B75" s="181"/>
      <c r="C75" s="181"/>
      <c r="D75" s="181"/>
      <c r="E75" s="181"/>
      <c r="F75" s="181"/>
      <c r="G75" s="181"/>
      <c r="H75" s="181"/>
      <c r="I75" s="181"/>
      <c r="J75" s="181"/>
    </row>
    <row r="76" spans="1:10" ht="42" customHeight="1" x14ac:dyDescent="0.25">
      <c r="A76" s="180" t="s">
        <v>793</v>
      </c>
      <c r="B76" s="180"/>
      <c r="C76" s="180"/>
      <c r="D76" s="180"/>
      <c r="E76" s="180"/>
      <c r="F76" s="180"/>
      <c r="G76" s="180"/>
      <c r="H76" s="180"/>
      <c r="I76" s="180"/>
      <c r="J76" s="180"/>
    </row>
    <row r="77" spans="1:10" ht="19.5" customHeight="1" x14ac:dyDescent="0.25">
      <c r="A77" s="111" t="s">
        <v>794</v>
      </c>
      <c r="B77" s="124"/>
      <c r="C77" s="110"/>
      <c r="D77" s="111"/>
      <c r="E77" s="111"/>
      <c r="F77" s="111"/>
      <c r="G77" s="111"/>
      <c r="H77" s="111"/>
      <c r="I77" s="111"/>
      <c r="J77" s="111"/>
    </row>
  </sheetData>
  <sheetProtection algorithmName="SHA-512" hashValue="kDcN2+/3SrsbveixAbV8yUVNAlM9kDCcl5Rr94nt6swSMI2XU/tTtMnnihOn+xXADgM1pFIaySsw2WsZQZDAww==" saltValue="Jp9evDqCOTC21ookBeUDWA==" spinCount="100000" sheet="1" objects="1" scenarios="1"/>
  <mergeCells count="9">
    <mergeCell ref="A72:J72"/>
    <mergeCell ref="A75:J75"/>
    <mergeCell ref="A76:J76"/>
    <mergeCell ref="A7:J7"/>
    <mergeCell ref="A1:D1"/>
    <mergeCell ref="A3:J3"/>
    <mergeCell ref="A68:J68"/>
    <mergeCell ref="A69:J69"/>
    <mergeCell ref="A71:J71"/>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65" xr:uid="{00000000-0002-0000-0B00-000000000000}">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K98"/>
  <sheetViews>
    <sheetView view="pageBreakPreview" zoomScale="110" zoomScaleNormal="110" zoomScaleSheetLayoutView="110" workbookViewId="0">
      <pane ySplit="6" topLeftCell="A16" activePane="bottomLeft" state="frozen"/>
      <selection activeCell="A83" sqref="A83:K83"/>
      <selection pane="bottomLeft" activeCell="G27" sqref="G27"/>
    </sheetView>
  </sheetViews>
  <sheetFormatPr defaultColWidth="9.28515625" defaultRowHeight="15" x14ac:dyDescent="0.25"/>
  <cols>
    <col min="1" max="1" width="4.85546875" style="3" customWidth="1"/>
    <col min="2" max="2" width="32.7109375" style="47" customWidth="1"/>
    <col min="3" max="3" width="7.85546875" style="3" customWidth="1"/>
    <col min="4" max="4" width="4.85546875" style="3" customWidth="1"/>
    <col min="5" max="5" width="17" style="3" customWidth="1"/>
    <col min="6" max="9" width="10.85546875" style="3" customWidth="1"/>
    <col min="10" max="10" width="10.85546875" style="126" customWidth="1"/>
    <col min="11" max="16384" width="9.28515625" style="3"/>
  </cols>
  <sheetData>
    <row r="1" spans="1:10" x14ac:dyDescent="0.25">
      <c r="A1" s="187" t="s">
        <v>2</v>
      </c>
      <c r="B1" s="187"/>
      <c r="C1" s="187"/>
      <c r="D1" s="16"/>
      <c r="E1" s="17"/>
      <c r="F1" s="1"/>
      <c r="G1" s="1" t="s">
        <v>786</v>
      </c>
      <c r="H1" s="1"/>
    </row>
    <row r="2" spans="1:10" s="7" customFormat="1" ht="6" customHeight="1" x14ac:dyDescent="0.15">
      <c r="A2" s="4"/>
      <c r="B2" s="45"/>
      <c r="C2" s="4"/>
      <c r="D2" s="6"/>
      <c r="E2" s="4"/>
      <c r="F2" s="4"/>
      <c r="G2" s="4"/>
      <c r="H2" s="4"/>
      <c r="I2" s="4"/>
      <c r="J2" s="127"/>
    </row>
    <row r="3" spans="1:10" ht="18" x14ac:dyDescent="0.25">
      <c r="A3" s="188" t="s">
        <v>657</v>
      </c>
      <c r="B3" s="188"/>
      <c r="C3" s="188"/>
      <c r="D3" s="188"/>
      <c r="E3" s="188"/>
      <c r="F3" s="188"/>
      <c r="G3" s="188"/>
      <c r="H3" s="188"/>
      <c r="I3" s="188"/>
      <c r="J3" s="188"/>
    </row>
    <row r="4" spans="1:10" s="7" customFormat="1" ht="6" customHeight="1" x14ac:dyDescent="0.15">
      <c r="B4" s="46"/>
      <c r="J4" s="128"/>
    </row>
    <row r="5" spans="1:10" s="8" customFormat="1" ht="45" x14ac:dyDescent="0.15">
      <c r="A5" s="33" t="s">
        <v>3</v>
      </c>
      <c r="B5" s="33" t="s">
        <v>4</v>
      </c>
      <c r="C5" s="34" t="s">
        <v>5</v>
      </c>
      <c r="D5" s="34" t="s">
        <v>124</v>
      </c>
      <c r="E5" s="35" t="s">
        <v>6</v>
      </c>
      <c r="F5" s="35" t="s">
        <v>111</v>
      </c>
      <c r="G5" s="35" t="s">
        <v>112</v>
      </c>
      <c r="H5" s="35" t="s">
        <v>242</v>
      </c>
      <c r="I5" s="35" t="s">
        <v>115</v>
      </c>
      <c r="J5" s="130" t="s">
        <v>609</v>
      </c>
    </row>
    <row r="6" spans="1:10" s="8" customFormat="1" ht="11.25" x14ac:dyDescent="0.15">
      <c r="A6" s="36">
        <v>1</v>
      </c>
      <c r="B6" s="36">
        <v>2</v>
      </c>
      <c r="C6" s="37">
        <v>3</v>
      </c>
      <c r="D6" s="37">
        <v>4</v>
      </c>
      <c r="E6" s="37">
        <v>5</v>
      </c>
      <c r="F6" s="37">
        <v>6</v>
      </c>
      <c r="G6" s="38" t="s">
        <v>113</v>
      </c>
      <c r="H6" s="37" t="s">
        <v>114</v>
      </c>
      <c r="I6" s="38" t="s">
        <v>116</v>
      </c>
      <c r="J6" s="131">
        <v>10</v>
      </c>
    </row>
    <row r="7" spans="1:10" s="43" customFormat="1" ht="15" customHeight="1" x14ac:dyDescent="0.25">
      <c r="A7" s="190" t="s">
        <v>715</v>
      </c>
      <c r="B7" s="191"/>
      <c r="C7" s="191"/>
      <c r="D7" s="191"/>
      <c r="E7" s="191"/>
      <c r="F7" s="191"/>
      <c r="G7" s="191"/>
      <c r="H7" s="191"/>
      <c r="I7" s="191"/>
      <c r="J7" s="191"/>
    </row>
    <row r="8" spans="1:10" s="43" customFormat="1" ht="20.100000000000001" customHeight="1" x14ac:dyDescent="0.25">
      <c r="A8" s="95">
        <v>1</v>
      </c>
      <c r="B8" s="92" t="s">
        <v>334</v>
      </c>
      <c r="C8" s="97">
        <v>100</v>
      </c>
      <c r="D8" s="97" t="s">
        <v>1</v>
      </c>
      <c r="E8" s="98" t="s">
        <v>7</v>
      </c>
      <c r="F8" s="99"/>
      <c r="G8" s="100">
        <f t="shared" ref="G8:G19" si="0">C8*ROUND(F8, 4)</f>
        <v>0</v>
      </c>
      <c r="H8" s="100">
        <f t="shared" ref="H8:H19" si="1">G8*0.095</f>
        <v>0</v>
      </c>
      <c r="I8" s="100">
        <f t="shared" ref="I8:I19" si="2">G8+H8</f>
        <v>0</v>
      </c>
      <c r="J8" s="146"/>
    </row>
    <row r="9" spans="1:10" s="43" customFormat="1" ht="30" customHeight="1" x14ac:dyDescent="0.25">
      <c r="A9" s="95">
        <v>2</v>
      </c>
      <c r="B9" s="92" t="s">
        <v>339</v>
      </c>
      <c r="C9" s="97">
        <v>1000</v>
      </c>
      <c r="D9" s="97" t="s">
        <v>1</v>
      </c>
      <c r="E9" s="98" t="s">
        <v>7</v>
      </c>
      <c r="F9" s="99"/>
      <c r="G9" s="100">
        <f t="shared" si="0"/>
        <v>0</v>
      </c>
      <c r="H9" s="100">
        <f t="shared" si="1"/>
        <v>0</v>
      </c>
      <c r="I9" s="100">
        <f t="shared" si="2"/>
        <v>0</v>
      </c>
      <c r="J9" s="146"/>
    </row>
    <row r="10" spans="1:10" s="43" customFormat="1" ht="30" customHeight="1" x14ac:dyDescent="0.25">
      <c r="A10" s="95">
        <v>3</v>
      </c>
      <c r="B10" s="92" t="s">
        <v>374</v>
      </c>
      <c r="C10" s="97">
        <v>500</v>
      </c>
      <c r="D10" s="97" t="s">
        <v>1</v>
      </c>
      <c r="E10" s="98" t="s">
        <v>7</v>
      </c>
      <c r="F10" s="99"/>
      <c r="G10" s="100">
        <f t="shared" si="0"/>
        <v>0</v>
      </c>
      <c r="H10" s="100">
        <f t="shared" si="1"/>
        <v>0</v>
      </c>
      <c r="I10" s="100">
        <f t="shared" si="2"/>
        <v>0</v>
      </c>
      <c r="J10" s="146"/>
    </row>
    <row r="11" spans="1:10" s="112" customFormat="1" ht="30" customHeight="1" x14ac:dyDescent="0.25">
      <c r="A11" s="95">
        <v>4</v>
      </c>
      <c r="B11" s="155" t="s">
        <v>735</v>
      </c>
      <c r="C11" s="148">
        <v>200</v>
      </c>
      <c r="D11" s="148" t="s">
        <v>1</v>
      </c>
      <c r="E11" s="98" t="s">
        <v>7</v>
      </c>
      <c r="F11" s="99"/>
      <c r="G11" s="100">
        <f t="shared" si="0"/>
        <v>0</v>
      </c>
      <c r="H11" s="100">
        <f t="shared" si="1"/>
        <v>0</v>
      </c>
      <c r="I11" s="100">
        <f t="shared" si="2"/>
        <v>0</v>
      </c>
      <c r="J11" s="146"/>
    </row>
    <row r="12" spans="1:10" s="43" customFormat="1" ht="30" customHeight="1" x14ac:dyDescent="0.25">
      <c r="A12" s="95">
        <v>5</v>
      </c>
      <c r="B12" s="92" t="s">
        <v>375</v>
      </c>
      <c r="C12" s="97">
        <v>400</v>
      </c>
      <c r="D12" s="97" t="s">
        <v>1</v>
      </c>
      <c r="E12" s="98" t="s">
        <v>7</v>
      </c>
      <c r="F12" s="99"/>
      <c r="G12" s="100">
        <f t="shared" si="0"/>
        <v>0</v>
      </c>
      <c r="H12" s="100">
        <f t="shared" si="1"/>
        <v>0</v>
      </c>
      <c r="I12" s="100">
        <f t="shared" si="2"/>
        <v>0</v>
      </c>
      <c r="J12" s="146"/>
    </row>
    <row r="13" spans="1:10" s="43" customFormat="1" ht="20.100000000000001" customHeight="1" x14ac:dyDescent="0.25">
      <c r="A13" s="95">
        <v>6</v>
      </c>
      <c r="B13" s="92" t="s">
        <v>335</v>
      </c>
      <c r="C13" s="97">
        <v>900</v>
      </c>
      <c r="D13" s="97" t="s">
        <v>1</v>
      </c>
      <c r="E13" s="98" t="s">
        <v>7</v>
      </c>
      <c r="F13" s="99"/>
      <c r="G13" s="100">
        <f t="shared" si="0"/>
        <v>0</v>
      </c>
      <c r="H13" s="100">
        <f t="shared" si="1"/>
        <v>0</v>
      </c>
      <c r="I13" s="100">
        <f t="shared" si="2"/>
        <v>0</v>
      </c>
      <c r="J13" s="146"/>
    </row>
    <row r="14" spans="1:10" s="43" customFormat="1" ht="20.100000000000001" customHeight="1" x14ac:dyDescent="0.25">
      <c r="A14" s="95">
        <v>7</v>
      </c>
      <c r="B14" s="92" t="s">
        <v>336</v>
      </c>
      <c r="C14" s="97">
        <v>20</v>
      </c>
      <c r="D14" s="97" t="s">
        <v>1</v>
      </c>
      <c r="E14" s="98" t="s">
        <v>7</v>
      </c>
      <c r="F14" s="99"/>
      <c r="G14" s="100">
        <f t="shared" si="0"/>
        <v>0</v>
      </c>
      <c r="H14" s="100">
        <f t="shared" si="1"/>
        <v>0</v>
      </c>
      <c r="I14" s="100">
        <f t="shared" si="2"/>
        <v>0</v>
      </c>
      <c r="J14" s="146"/>
    </row>
    <row r="15" spans="1:10" s="43" customFormat="1" ht="20.100000000000001" customHeight="1" x14ac:dyDescent="0.25">
      <c r="A15" s="95">
        <v>8</v>
      </c>
      <c r="B15" s="92" t="s">
        <v>337</v>
      </c>
      <c r="C15" s="97">
        <v>500</v>
      </c>
      <c r="D15" s="97" t="s">
        <v>1</v>
      </c>
      <c r="E15" s="98" t="s">
        <v>7</v>
      </c>
      <c r="F15" s="99"/>
      <c r="G15" s="100">
        <f t="shared" si="0"/>
        <v>0</v>
      </c>
      <c r="H15" s="100">
        <f t="shared" si="1"/>
        <v>0</v>
      </c>
      <c r="I15" s="100">
        <f t="shared" si="2"/>
        <v>0</v>
      </c>
      <c r="J15" s="146"/>
    </row>
    <row r="16" spans="1:10" s="43" customFormat="1" ht="30" customHeight="1" x14ac:dyDescent="0.25">
      <c r="A16" s="95">
        <v>9</v>
      </c>
      <c r="B16" s="92" t="s">
        <v>338</v>
      </c>
      <c r="C16" s="97">
        <v>200</v>
      </c>
      <c r="D16" s="97" t="s">
        <v>1</v>
      </c>
      <c r="E16" s="98" t="s">
        <v>7</v>
      </c>
      <c r="F16" s="99"/>
      <c r="G16" s="100">
        <f t="shared" si="0"/>
        <v>0</v>
      </c>
      <c r="H16" s="100">
        <f t="shared" si="1"/>
        <v>0</v>
      </c>
      <c r="I16" s="100">
        <f t="shared" si="2"/>
        <v>0</v>
      </c>
      <c r="J16" s="146"/>
    </row>
    <row r="17" spans="1:10" s="112" customFormat="1" ht="30" customHeight="1" x14ac:dyDescent="0.25">
      <c r="A17" s="95">
        <v>10</v>
      </c>
      <c r="B17" s="155" t="s">
        <v>737</v>
      </c>
      <c r="C17" s="148">
        <v>200</v>
      </c>
      <c r="D17" s="148" t="s">
        <v>1</v>
      </c>
      <c r="E17" s="98" t="s">
        <v>7</v>
      </c>
      <c r="F17" s="99"/>
      <c r="G17" s="100">
        <f t="shared" si="0"/>
        <v>0</v>
      </c>
      <c r="H17" s="100">
        <f t="shared" si="1"/>
        <v>0</v>
      </c>
      <c r="I17" s="100">
        <f t="shared" si="2"/>
        <v>0</v>
      </c>
      <c r="J17" s="146"/>
    </row>
    <row r="18" spans="1:10" s="112" customFormat="1" ht="30" customHeight="1" x14ac:dyDescent="0.25">
      <c r="A18" s="95">
        <v>11</v>
      </c>
      <c r="B18" s="155" t="s">
        <v>736</v>
      </c>
      <c r="C18" s="148">
        <v>200</v>
      </c>
      <c r="D18" s="148" t="s">
        <v>1</v>
      </c>
      <c r="E18" s="98" t="s">
        <v>7</v>
      </c>
      <c r="F18" s="99"/>
      <c r="G18" s="100">
        <f t="shared" si="0"/>
        <v>0</v>
      </c>
      <c r="H18" s="100">
        <f t="shared" si="1"/>
        <v>0</v>
      </c>
      <c r="I18" s="100">
        <f t="shared" si="2"/>
        <v>0</v>
      </c>
      <c r="J18" s="146"/>
    </row>
    <row r="19" spans="1:10" s="112" customFormat="1" ht="30" customHeight="1" x14ac:dyDescent="0.25">
      <c r="A19" s="95">
        <v>12</v>
      </c>
      <c r="B19" s="155" t="s">
        <v>738</v>
      </c>
      <c r="C19" s="148">
        <v>300</v>
      </c>
      <c r="D19" s="148" t="s">
        <v>1</v>
      </c>
      <c r="E19" s="98" t="s">
        <v>7</v>
      </c>
      <c r="F19" s="99"/>
      <c r="G19" s="100">
        <f t="shared" si="0"/>
        <v>0</v>
      </c>
      <c r="H19" s="100">
        <f t="shared" si="1"/>
        <v>0</v>
      </c>
      <c r="I19" s="100">
        <f t="shared" si="2"/>
        <v>0</v>
      </c>
      <c r="J19" s="146"/>
    </row>
    <row r="20" spans="1:10" s="71" customFormat="1" ht="20.100000000000001" customHeight="1" x14ac:dyDescent="0.2">
      <c r="A20" s="96"/>
      <c r="B20" s="115" t="s">
        <v>150</v>
      </c>
      <c r="C20" s="102" t="s">
        <v>7</v>
      </c>
      <c r="D20" s="102" t="s">
        <v>7</v>
      </c>
      <c r="E20" s="102" t="s">
        <v>7</v>
      </c>
      <c r="F20" s="73" t="s">
        <v>7</v>
      </c>
      <c r="G20" s="104">
        <f>SUM(G8:G19)</f>
        <v>0</v>
      </c>
      <c r="H20" s="104">
        <f>SUM(H8:H19)</f>
        <v>0</v>
      </c>
      <c r="I20" s="104">
        <f>SUM(I8:I19)</f>
        <v>0</v>
      </c>
      <c r="J20" s="105">
        <f>SUM(J8:J19)</f>
        <v>0</v>
      </c>
    </row>
    <row r="21" spans="1:10" s="13" customFormat="1" ht="15" customHeight="1" x14ac:dyDescent="0.2">
      <c r="A21" s="185" t="s">
        <v>341</v>
      </c>
      <c r="B21" s="186"/>
      <c r="C21" s="186"/>
      <c r="D21" s="186"/>
      <c r="E21" s="186"/>
      <c r="F21" s="186"/>
      <c r="G21" s="186"/>
      <c r="H21" s="186"/>
      <c r="I21" s="186"/>
      <c r="J21" s="186"/>
    </row>
    <row r="22" spans="1:10" s="13" customFormat="1" ht="30" customHeight="1" x14ac:dyDescent="0.2">
      <c r="A22" s="95">
        <v>1</v>
      </c>
      <c r="B22" s="109" t="s">
        <v>367</v>
      </c>
      <c r="C22" s="97">
        <v>600</v>
      </c>
      <c r="D22" s="95" t="s">
        <v>1</v>
      </c>
      <c r="E22" s="102" t="s">
        <v>7</v>
      </c>
      <c r="F22" s="99"/>
      <c r="G22" s="100">
        <f t="shared" ref="G22:G42" si="3">C22*ROUND(F22, 4)</f>
        <v>0</v>
      </c>
      <c r="H22" s="100">
        <f t="shared" ref="H22:H42" si="4">G22*0.095</f>
        <v>0</v>
      </c>
      <c r="I22" s="100">
        <f t="shared" ref="I22:I42" si="5">G22+H22</f>
        <v>0</v>
      </c>
      <c r="J22" s="146"/>
    </row>
    <row r="23" spans="1:10" s="13" customFormat="1" ht="30" customHeight="1" x14ac:dyDescent="0.2">
      <c r="A23" s="95">
        <v>2</v>
      </c>
      <c r="B23" s="109" t="s">
        <v>368</v>
      </c>
      <c r="C23" s="97">
        <v>300</v>
      </c>
      <c r="D23" s="95" t="s">
        <v>1</v>
      </c>
      <c r="E23" s="102" t="s">
        <v>7</v>
      </c>
      <c r="F23" s="99"/>
      <c r="G23" s="100">
        <f t="shared" si="3"/>
        <v>0</v>
      </c>
      <c r="H23" s="100">
        <f t="shared" si="4"/>
        <v>0</v>
      </c>
      <c r="I23" s="100">
        <f t="shared" si="5"/>
        <v>0</v>
      </c>
      <c r="J23" s="146"/>
    </row>
    <row r="24" spans="1:10" s="94" customFormat="1" ht="30" customHeight="1" x14ac:dyDescent="0.2">
      <c r="A24" s="95">
        <v>3</v>
      </c>
      <c r="B24" s="156" t="s">
        <v>758</v>
      </c>
      <c r="C24" s="148">
        <v>200</v>
      </c>
      <c r="D24" s="147" t="s">
        <v>1</v>
      </c>
      <c r="E24" s="102" t="s">
        <v>7</v>
      </c>
      <c r="F24" s="99"/>
      <c r="G24" s="100">
        <f t="shared" si="3"/>
        <v>0</v>
      </c>
      <c r="H24" s="100">
        <f t="shared" si="4"/>
        <v>0</v>
      </c>
      <c r="I24" s="100">
        <f t="shared" si="5"/>
        <v>0</v>
      </c>
      <c r="J24" s="146"/>
    </row>
    <row r="25" spans="1:10" s="13" customFormat="1" ht="20.100000000000001" customHeight="1" x14ac:dyDescent="0.2">
      <c r="A25" s="95">
        <v>4</v>
      </c>
      <c r="B25" s="109" t="s">
        <v>343</v>
      </c>
      <c r="C25" s="97">
        <v>200</v>
      </c>
      <c r="D25" s="95" t="s">
        <v>1</v>
      </c>
      <c r="E25" s="102" t="s">
        <v>7</v>
      </c>
      <c r="F25" s="99"/>
      <c r="G25" s="100">
        <f t="shared" si="3"/>
        <v>0</v>
      </c>
      <c r="H25" s="100">
        <f t="shared" si="4"/>
        <v>0</v>
      </c>
      <c r="I25" s="100">
        <f t="shared" si="5"/>
        <v>0</v>
      </c>
      <c r="J25" s="146"/>
    </row>
    <row r="26" spans="1:10" s="13" customFormat="1" ht="40.15" customHeight="1" x14ac:dyDescent="0.2">
      <c r="A26" s="95">
        <v>5</v>
      </c>
      <c r="B26" s="109" t="s">
        <v>248</v>
      </c>
      <c r="C26" s="97">
        <v>1200</v>
      </c>
      <c r="D26" s="95" t="s">
        <v>1</v>
      </c>
      <c r="E26" s="102" t="s">
        <v>7</v>
      </c>
      <c r="F26" s="99"/>
      <c r="G26" s="100">
        <f t="shared" si="3"/>
        <v>0</v>
      </c>
      <c r="H26" s="100">
        <f t="shared" si="4"/>
        <v>0</v>
      </c>
      <c r="I26" s="100">
        <f t="shared" si="5"/>
        <v>0</v>
      </c>
      <c r="J26" s="146"/>
    </row>
    <row r="27" spans="1:10" s="94" customFormat="1" ht="40.15" customHeight="1" x14ac:dyDescent="0.2">
      <c r="A27" s="95">
        <v>6</v>
      </c>
      <c r="B27" s="156" t="s">
        <v>788</v>
      </c>
      <c r="C27" s="148">
        <v>200</v>
      </c>
      <c r="D27" s="147" t="s">
        <v>1</v>
      </c>
      <c r="E27" s="102" t="s">
        <v>7</v>
      </c>
      <c r="F27" s="99"/>
      <c r="G27" s="100">
        <f t="shared" si="3"/>
        <v>0</v>
      </c>
      <c r="H27" s="100">
        <f t="shared" si="4"/>
        <v>0</v>
      </c>
      <c r="I27" s="100">
        <f t="shared" si="5"/>
        <v>0</v>
      </c>
      <c r="J27" s="146"/>
    </row>
    <row r="28" spans="1:10" s="13" customFormat="1" ht="40.15" customHeight="1" x14ac:dyDescent="0.2">
      <c r="A28" s="95">
        <v>7</v>
      </c>
      <c r="B28" s="109" t="s">
        <v>621</v>
      </c>
      <c r="C28" s="97">
        <v>400</v>
      </c>
      <c r="D28" s="95" t="s">
        <v>1</v>
      </c>
      <c r="E28" s="102" t="s">
        <v>7</v>
      </c>
      <c r="F28" s="99"/>
      <c r="G28" s="100">
        <f t="shared" si="3"/>
        <v>0</v>
      </c>
      <c r="H28" s="100">
        <f t="shared" si="4"/>
        <v>0</v>
      </c>
      <c r="I28" s="100">
        <f t="shared" si="5"/>
        <v>0</v>
      </c>
      <c r="J28" s="146"/>
    </row>
    <row r="29" spans="1:10" s="13" customFormat="1" ht="30" customHeight="1" x14ac:dyDescent="0.2">
      <c r="A29" s="95">
        <v>8</v>
      </c>
      <c r="B29" s="109" t="s">
        <v>307</v>
      </c>
      <c r="C29" s="97">
        <v>600</v>
      </c>
      <c r="D29" s="95" t="s">
        <v>1</v>
      </c>
      <c r="E29" s="102" t="s">
        <v>7</v>
      </c>
      <c r="F29" s="99"/>
      <c r="G29" s="100">
        <f t="shared" si="3"/>
        <v>0</v>
      </c>
      <c r="H29" s="100">
        <f t="shared" si="4"/>
        <v>0</v>
      </c>
      <c r="I29" s="100">
        <f t="shared" si="5"/>
        <v>0</v>
      </c>
      <c r="J29" s="146"/>
    </row>
    <row r="30" spans="1:10" s="94" customFormat="1" ht="30" customHeight="1" x14ac:dyDescent="0.2">
      <c r="A30" s="95">
        <v>9</v>
      </c>
      <c r="B30" s="156" t="s">
        <v>759</v>
      </c>
      <c r="C30" s="148">
        <v>200</v>
      </c>
      <c r="D30" s="147" t="s">
        <v>1</v>
      </c>
      <c r="E30" s="102" t="s">
        <v>7</v>
      </c>
      <c r="F30" s="99"/>
      <c r="G30" s="100">
        <f t="shared" si="3"/>
        <v>0</v>
      </c>
      <c r="H30" s="100">
        <f t="shared" si="4"/>
        <v>0</v>
      </c>
      <c r="I30" s="100">
        <f t="shared" si="5"/>
        <v>0</v>
      </c>
      <c r="J30" s="146"/>
    </row>
    <row r="31" spans="1:10" s="13" customFormat="1" ht="40.15" customHeight="1" x14ac:dyDescent="0.2">
      <c r="A31" s="95">
        <v>10</v>
      </c>
      <c r="B31" s="109" t="s">
        <v>344</v>
      </c>
      <c r="C31" s="97">
        <v>400</v>
      </c>
      <c r="D31" s="95" t="s">
        <v>1</v>
      </c>
      <c r="E31" s="102" t="s">
        <v>7</v>
      </c>
      <c r="F31" s="99"/>
      <c r="G31" s="100">
        <f t="shared" si="3"/>
        <v>0</v>
      </c>
      <c r="H31" s="100">
        <f t="shared" si="4"/>
        <v>0</v>
      </c>
      <c r="I31" s="100">
        <f t="shared" si="5"/>
        <v>0</v>
      </c>
      <c r="J31" s="146"/>
    </row>
    <row r="32" spans="1:10" s="13" customFormat="1" ht="30" customHeight="1" x14ac:dyDescent="0.2">
      <c r="A32" s="95">
        <v>11</v>
      </c>
      <c r="B32" s="109" t="s">
        <v>345</v>
      </c>
      <c r="C32" s="97">
        <v>40</v>
      </c>
      <c r="D32" s="95" t="s">
        <v>1</v>
      </c>
      <c r="E32" s="107"/>
      <c r="F32" s="99"/>
      <c r="G32" s="100">
        <f t="shared" si="3"/>
        <v>0</v>
      </c>
      <c r="H32" s="100">
        <f t="shared" si="4"/>
        <v>0</v>
      </c>
      <c r="I32" s="100">
        <f t="shared" si="5"/>
        <v>0</v>
      </c>
      <c r="J32" s="146"/>
    </row>
    <row r="33" spans="1:10" s="13" customFormat="1" ht="40.15" customHeight="1" x14ac:dyDescent="0.2">
      <c r="A33" s="95">
        <v>12</v>
      </c>
      <c r="B33" s="109" t="s">
        <v>369</v>
      </c>
      <c r="C33" s="97">
        <v>180</v>
      </c>
      <c r="D33" s="95" t="s">
        <v>1</v>
      </c>
      <c r="E33" s="107"/>
      <c r="F33" s="99"/>
      <c r="G33" s="100">
        <f t="shared" si="3"/>
        <v>0</v>
      </c>
      <c r="H33" s="100">
        <f t="shared" si="4"/>
        <v>0</v>
      </c>
      <c r="I33" s="100">
        <f t="shared" si="5"/>
        <v>0</v>
      </c>
      <c r="J33" s="146"/>
    </row>
    <row r="34" spans="1:10" s="13" customFormat="1" ht="40.5" x14ac:dyDescent="0.2">
      <c r="A34" s="95">
        <v>13</v>
      </c>
      <c r="B34" s="109" t="s">
        <v>373</v>
      </c>
      <c r="C34" s="97">
        <v>60</v>
      </c>
      <c r="D34" s="95" t="s">
        <v>1</v>
      </c>
      <c r="E34" s="107"/>
      <c r="F34" s="99"/>
      <c r="G34" s="100">
        <f t="shared" si="3"/>
        <v>0</v>
      </c>
      <c r="H34" s="100">
        <f t="shared" si="4"/>
        <v>0</v>
      </c>
      <c r="I34" s="100">
        <f t="shared" si="5"/>
        <v>0</v>
      </c>
      <c r="J34" s="146"/>
    </row>
    <row r="35" spans="1:10" s="13" customFormat="1" ht="30" customHeight="1" x14ac:dyDescent="0.2">
      <c r="A35" s="95">
        <v>14</v>
      </c>
      <c r="B35" s="109" t="s">
        <v>346</v>
      </c>
      <c r="C35" s="97">
        <v>20</v>
      </c>
      <c r="D35" s="95" t="s">
        <v>1</v>
      </c>
      <c r="E35" s="107"/>
      <c r="F35" s="99"/>
      <c r="G35" s="100">
        <f t="shared" si="3"/>
        <v>0</v>
      </c>
      <c r="H35" s="100">
        <f t="shared" si="4"/>
        <v>0</v>
      </c>
      <c r="I35" s="100">
        <f t="shared" si="5"/>
        <v>0</v>
      </c>
      <c r="J35" s="146"/>
    </row>
    <row r="36" spans="1:10" s="13" customFormat="1" ht="30" customHeight="1" x14ac:dyDescent="0.2">
      <c r="A36" s="95">
        <v>15</v>
      </c>
      <c r="B36" s="109" t="s">
        <v>372</v>
      </c>
      <c r="C36" s="97">
        <v>40</v>
      </c>
      <c r="D36" s="95" t="s">
        <v>1</v>
      </c>
      <c r="E36" s="107"/>
      <c r="F36" s="99"/>
      <c r="G36" s="100">
        <f t="shared" si="3"/>
        <v>0</v>
      </c>
      <c r="H36" s="100">
        <f t="shared" si="4"/>
        <v>0</v>
      </c>
      <c r="I36" s="100">
        <f t="shared" si="5"/>
        <v>0</v>
      </c>
      <c r="J36" s="146"/>
    </row>
    <row r="37" spans="1:10" s="13" customFormat="1" ht="30" customHeight="1" x14ac:dyDescent="0.2">
      <c r="A37" s="95">
        <v>16</v>
      </c>
      <c r="B37" s="109" t="s">
        <v>371</v>
      </c>
      <c r="C37" s="97">
        <v>20</v>
      </c>
      <c r="D37" s="95" t="s">
        <v>1</v>
      </c>
      <c r="E37" s="107"/>
      <c r="F37" s="99"/>
      <c r="G37" s="100">
        <f t="shared" si="3"/>
        <v>0</v>
      </c>
      <c r="H37" s="100">
        <f t="shared" si="4"/>
        <v>0</v>
      </c>
      <c r="I37" s="100">
        <f t="shared" si="5"/>
        <v>0</v>
      </c>
      <c r="J37" s="146"/>
    </row>
    <row r="38" spans="1:10" s="71" customFormat="1" ht="20.100000000000001" customHeight="1" x14ac:dyDescent="0.2">
      <c r="A38" s="95">
        <v>17</v>
      </c>
      <c r="B38" s="109" t="s">
        <v>308</v>
      </c>
      <c r="C38" s="97">
        <v>30</v>
      </c>
      <c r="D38" s="95" t="s">
        <v>1</v>
      </c>
      <c r="E38" s="107"/>
      <c r="F38" s="99"/>
      <c r="G38" s="100">
        <f t="shared" si="3"/>
        <v>0</v>
      </c>
      <c r="H38" s="100">
        <f t="shared" si="4"/>
        <v>0</v>
      </c>
      <c r="I38" s="100">
        <f t="shared" si="5"/>
        <v>0</v>
      </c>
      <c r="J38" s="146"/>
    </row>
    <row r="39" spans="1:10" s="13" customFormat="1" ht="30" customHeight="1" x14ac:dyDescent="0.2">
      <c r="A39" s="95">
        <v>18</v>
      </c>
      <c r="B39" s="109" t="s">
        <v>370</v>
      </c>
      <c r="C39" s="97">
        <v>30</v>
      </c>
      <c r="D39" s="95" t="s">
        <v>1</v>
      </c>
      <c r="E39" s="107"/>
      <c r="F39" s="99"/>
      <c r="G39" s="100">
        <f t="shared" si="3"/>
        <v>0</v>
      </c>
      <c r="H39" s="100">
        <f t="shared" si="4"/>
        <v>0</v>
      </c>
      <c r="I39" s="100">
        <f t="shared" si="5"/>
        <v>0</v>
      </c>
      <c r="J39" s="146"/>
    </row>
    <row r="40" spans="1:10" s="13" customFormat="1" ht="27" x14ac:dyDescent="0.2">
      <c r="A40" s="95">
        <v>19</v>
      </c>
      <c r="B40" s="109" t="s">
        <v>658</v>
      </c>
      <c r="C40" s="97">
        <v>120</v>
      </c>
      <c r="D40" s="95" t="s">
        <v>1</v>
      </c>
      <c r="E40" s="107"/>
      <c r="F40" s="99"/>
      <c r="G40" s="100">
        <f t="shared" si="3"/>
        <v>0</v>
      </c>
      <c r="H40" s="100">
        <f t="shared" si="4"/>
        <v>0</v>
      </c>
      <c r="I40" s="100">
        <f t="shared" si="5"/>
        <v>0</v>
      </c>
      <c r="J40" s="146"/>
    </row>
    <row r="41" spans="1:10" s="94" customFormat="1" ht="27" x14ac:dyDescent="0.2">
      <c r="A41" s="95">
        <v>20</v>
      </c>
      <c r="B41" s="156" t="s">
        <v>732</v>
      </c>
      <c r="C41" s="148">
        <v>700</v>
      </c>
      <c r="D41" s="147" t="s">
        <v>1</v>
      </c>
      <c r="E41" s="107"/>
      <c r="F41" s="99"/>
      <c r="G41" s="100">
        <f t="shared" si="3"/>
        <v>0</v>
      </c>
      <c r="H41" s="100">
        <f t="shared" si="4"/>
        <v>0</v>
      </c>
      <c r="I41" s="100">
        <f t="shared" si="5"/>
        <v>0</v>
      </c>
      <c r="J41" s="146"/>
    </row>
    <row r="42" spans="1:10" s="94" customFormat="1" ht="27" x14ac:dyDescent="0.2">
      <c r="A42" s="95">
        <v>21</v>
      </c>
      <c r="B42" s="156" t="s">
        <v>733</v>
      </c>
      <c r="C42" s="148">
        <v>700</v>
      </c>
      <c r="D42" s="147" t="s">
        <v>1</v>
      </c>
      <c r="E42" s="107"/>
      <c r="F42" s="99"/>
      <c r="G42" s="100">
        <f t="shared" si="3"/>
        <v>0</v>
      </c>
      <c r="H42" s="100">
        <f t="shared" si="4"/>
        <v>0</v>
      </c>
      <c r="I42" s="100">
        <f t="shared" si="5"/>
        <v>0</v>
      </c>
      <c r="J42" s="146"/>
    </row>
    <row r="43" spans="1:10" s="94" customFormat="1" ht="20.100000000000001" customHeight="1" x14ac:dyDescent="0.2">
      <c r="A43" s="96"/>
      <c r="B43" s="115" t="s">
        <v>347</v>
      </c>
      <c r="C43" s="102" t="s">
        <v>7</v>
      </c>
      <c r="D43" s="102" t="s">
        <v>7</v>
      </c>
      <c r="E43" s="102" t="s">
        <v>7</v>
      </c>
      <c r="F43" s="103" t="s">
        <v>7</v>
      </c>
      <c r="G43" s="104">
        <f>SUM(G22:G42)</f>
        <v>0</v>
      </c>
      <c r="H43" s="104">
        <f>SUM(H22:H42)</f>
        <v>0</v>
      </c>
      <c r="I43" s="104">
        <f>SUM(I22:I42)</f>
        <v>0</v>
      </c>
      <c r="J43" s="105">
        <f>SUM(J22:J42)</f>
        <v>0</v>
      </c>
    </row>
    <row r="44" spans="1:10" s="13" customFormat="1" ht="13.5" x14ac:dyDescent="0.2">
      <c r="A44" s="185" t="s">
        <v>569</v>
      </c>
      <c r="B44" s="186"/>
      <c r="C44" s="186"/>
      <c r="D44" s="186"/>
      <c r="E44" s="186"/>
      <c r="F44" s="186"/>
      <c r="G44" s="186"/>
      <c r="H44" s="186"/>
      <c r="I44" s="186"/>
      <c r="J44" s="186"/>
    </row>
    <row r="45" spans="1:10" s="13" customFormat="1" ht="30" customHeight="1" x14ac:dyDescent="0.2">
      <c r="A45" s="95">
        <v>1</v>
      </c>
      <c r="B45" s="109" t="s">
        <v>249</v>
      </c>
      <c r="C45" s="97">
        <v>60</v>
      </c>
      <c r="D45" s="95" t="s">
        <v>1</v>
      </c>
      <c r="E45" s="107"/>
      <c r="F45" s="99"/>
      <c r="G45" s="100">
        <f t="shared" ref="G45:G46" si="6">C45*ROUND(F45, 4)</f>
        <v>0</v>
      </c>
      <c r="H45" s="100">
        <f t="shared" ref="H45:H46" si="7">G45*0.095</f>
        <v>0</v>
      </c>
      <c r="I45" s="100">
        <f t="shared" ref="I45:I46" si="8">G45+H45</f>
        <v>0</v>
      </c>
      <c r="J45" s="146"/>
    </row>
    <row r="46" spans="1:10" s="13" customFormat="1" ht="30" customHeight="1" x14ac:dyDescent="0.2">
      <c r="A46" s="95">
        <v>2</v>
      </c>
      <c r="B46" s="109" t="s">
        <v>250</v>
      </c>
      <c r="C46" s="97">
        <v>120</v>
      </c>
      <c r="D46" s="95" t="s">
        <v>1</v>
      </c>
      <c r="E46" s="107"/>
      <c r="F46" s="99"/>
      <c r="G46" s="100">
        <f t="shared" si="6"/>
        <v>0</v>
      </c>
      <c r="H46" s="100">
        <f t="shared" si="7"/>
        <v>0</v>
      </c>
      <c r="I46" s="100">
        <f t="shared" si="8"/>
        <v>0</v>
      </c>
      <c r="J46" s="146"/>
    </row>
    <row r="47" spans="1:10" s="94" customFormat="1" ht="20.100000000000001" customHeight="1" x14ac:dyDescent="0.2">
      <c r="A47" s="96"/>
      <c r="B47" s="115" t="s">
        <v>353</v>
      </c>
      <c r="C47" s="102" t="s">
        <v>7</v>
      </c>
      <c r="D47" s="102" t="s">
        <v>7</v>
      </c>
      <c r="E47" s="30" t="s">
        <v>7</v>
      </c>
      <c r="F47" s="31" t="s">
        <v>7</v>
      </c>
      <c r="G47" s="104">
        <f>SUM(G45:G46)</f>
        <v>0</v>
      </c>
      <c r="H47" s="104">
        <f>SUM(H45:H46)</f>
        <v>0</v>
      </c>
      <c r="I47" s="104">
        <f>SUM(I45:I46)</f>
        <v>0</v>
      </c>
      <c r="J47" s="105">
        <f>SUM(J45:J46)</f>
        <v>0</v>
      </c>
    </row>
    <row r="48" spans="1:10" s="13" customFormat="1" ht="13.5" x14ac:dyDescent="0.2">
      <c r="A48" s="185" t="s">
        <v>570</v>
      </c>
      <c r="B48" s="186"/>
      <c r="C48" s="186"/>
      <c r="D48" s="186"/>
      <c r="E48" s="186"/>
      <c r="F48" s="186"/>
      <c r="G48" s="186"/>
      <c r="H48" s="186"/>
      <c r="I48" s="186"/>
      <c r="J48" s="186"/>
    </row>
    <row r="49" spans="1:10" s="13" customFormat="1" ht="54" x14ac:dyDescent="0.2">
      <c r="A49" s="95">
        <v>1</v>
      </c>
      <c r="B49" s="108" t="s">
        <v>637</v>
      </c>
      <c r="C49" s="97">
        <v>1800</v>
      </c>
      <c r="D49" s="95" t="s">
        <v>1</v>
      </c>
      <c r="E49" s="98"/>
      <c r="F49" s="99"/>
      <c r="G49" s="100">
        <f t="shared" ref="G49:G61" si="9">C49*ROUND(F49, 4)</f>
        <v>0</v>
      </c>
      <c r="H49" s="100">
        <f t="shared" ref="H49" si="10">G49*0.095</f>
        <v>0</v>
      </c>
      <c r="I49" s="100">
        <f t="shared" ref="I49" si="11">G49+H49</f>
        <v>0</v>
      </c>
      <c r="J49" s="99"/>
    </row>
    <row r="50" spans="1:10" s="13" customFormat="1" ht="54" x14ac:dyDescent="0.2">
      <c r="A50" s="95">
        <v>2</v>
      </c>
      <c r="B50" s="123" t="s">
        <v>638</v>
      </c>
      <c r="C50" s="97">
        <v>800</v>
      </c>
      <c r="D50" s="95" t="s">
        <v>1</v>
      </c>
      <c r="E50" s="98"/>
      <c r="F50" s="99"/>
      <c r="G50" s="100">
        <f t="shared" si="9"/>
        <v>0</v>
      </c>
      <c r="H50" s="100">
        <f t="shared" ref="H50:H61" si="12">G50*0.095</f>
        <v>0</v>
      </c>
      <c r="I50" s="100">
        <f t="shared" ref="I50:I61" si="13">G50+H50</f>
        <v>0</v>
      </c>
      <c r="J50" s="99"/>
    </row>
    <row r="51" spans="1:10" s="13" customFormat="1" ht="27" x14ac:dyDescent="0.2">
      <c r="A51" s="95">
        <v>3</v>
      </c>
      <c r="B51" s="108" t="s">
        <v>622</v>
      </c>
      <c r="C51" s="97">
        <v>1200</v>
      </c>
      <c r="D51" s="95" t="s">
        <v>1</v>
      </c>
      <c r="E51" s="98"/>
      <c r="F51" s="99"/>
      <c r="G51" s="100">
        <f t="shared" si="9"/>
        <v>0</v>
      </c>
      <c r="H51" s="100">
        <f t="shared" si="12"/>
        <v>0</v>
      </c>
      <c r="I51" s="100">
        <f t="shared" si="13"/>
        <v>0</v>
      </c>
      <c r="J51" s="99"/>
    </row>
    <row r="52" spans="1:10" s="13" customFormat="1" ht="27" x14ac:dyDescent="0.2">
      <c r="A52" s="95">
        <v>4</v>
      </c>
      <c r="B52" s="108" t="s">
        <v>348</v>
      </c>
      <c r="C52" s="97">
        <v>50</v>
      </c>
      <c r="D52" s="95" t="s">
        <v>1</v>
      </c>
      <c r="E52" s="98"/>
      <c r="F52" s="99"/>
      <c r="G52" s="100">
        <f t="shared" si="9"/>
        <v>0</v>
      </c>
      <c r="H52" s="100">
        <f t="shared" si="12"/>
        <v>0</v>
      </c>
      <c r="I52" s="100">
        <f t="shared" si="13"/>
        <v>0</v>
      </c>
      <c r="J52" s="99"/>
    </row>
    <row r="53" spans="1:10" s="13" customFormat="1" ht="30" customHeight="1" x14ac:dyDescent="0.2">
      <c r="A53" s="95">
        <v>5</v>
      </c>
      <c r="B53" s="108" t="s">
        <v>349</v>
      </c>
      <c r="C53" s="97">
        <v>20</v>
      </c>
      <c r="D53" s="95" t="s">
        <v>1</v>
      </c>
      <c r="E53" s="98"/>
      <c r="F53" s="99"/>
      <c r="G53" s="100">
        <f t="shared" si="9"/>
        <v>0</v>
      </c>
      <c r="H53" s="100">
        <f t="shared" si="12"/>
        <v>0</v>
      </c>
      <c r="I53" s="100">
        <f t="shared" si="13"/>
        <v>0</v>
      </c>
      <c r="J53" s="99"/>
    </row>
    <row r="54" spans="1:10" s="13" customFormat="1" ht="20.100000000000001" customHeight="1" x14ac:dyDescent="0.2">
      <c r="A54" s="95">
        <v>6</v>
      </c>
      <c r="B54" s="108" t="s">
        <v>350</v>
      </c>
      <c r="C54" s="97">
        <v>22</v>
      </c>
      <c r="D54" s="95" t="s">
        <v>1</v>
      </c>
      <c r="E54" s="98"/>
      <c r="F54" s="99"/>
      <c r="G54" s="100">
        <f t="shared" si="9"/>
        <v>0</v>
      </c>
      <c r="H54" s="100">
        <f t="shared" si="12"/>
        <v>0</v>
      </c>
      <c r="I54" s="100">
        <f t="shared" si="13"/>
        <v>0</v>
      </c>
      <c r="J54" s="99"/>
    </row>
    <row r="55" spans="1:10" s="13" customFormat="1" ht="20.100000000000001" customHeight="1" x14ac:dyDescent="0.2">
      <c r="A55" s="95">
        <v>7</v>
      </c>
      <c r="B55" s="108" t="s">
        <v>351</v>
      </c>
      <c r="C55" s="97">
        <v>5</v>
      </c>
      <c r="D55" s="95" t="s">
        <v>1</v>
      </c>
      <c r="E55" s="98"/>
      <c r="F55" s="99"/>
      <c r="G55" s="100">
        <f t="shared" si="9"/>
        <v>0</v>
      </c>
      <c r="H55" s="100">
        <f t="shared" si="12"/>
        <v>0</v>
      </c>
      <c r="I55" s="100">
        <f t="shared" si="13"/>
        <v>0</v>
      </c>
      <c r="J55" s="99"/>
    </row>
    <row r="56" spans="1:10" s="13" customFormat="1" ht="20.100000000000001" customHeight="1" x14ac:dyDescent="0.2">
      <c r="A56" s="95">
        <v>8</v>
      </c>
      <c r="B56" s="108" t="s">
        <v>352</v>
      </c>
      <c r="C56" s="97">
        <v>50</v>
      </c>
      <c r="D56" s="95" t="s">
        <v>1</v>
      </c>
      <c r="E56" s="98"/>
      <c r="F56" s="99"/>
      <c r="G56" s="100">
        <f t="shared" si="9"/>
        <v>0</v>
      </c>
      <c r="H56" s="100">
        <f t="shared" si="12"/>
        <v>0</v>
      </c>
      <c r="I56" s="100">
        <f t="shared" si="13"/>
        <v>0</v>
      </c>
      <c r="J56" s="99"/>
    </row>
    <row r="57" spans="1:10" s="13" customFormat="1" ht="27" x14ac:dyDescent="0.2">
      <c r="A57" s="95">
        <v>9</v>
      </c>
      <c r="B57" s="108" t="s">
        <v>404</v>
      </c>
      <c r="C57" s="97">
        <v>800</v>
      </c>
      <c r="D57" s="95" t="s">
        <v>1</v>
      </c>
      <c r="E57" s="98"/>
      <c r="F57" s="99"/>
      <c r="G57" s="100">
        <f t="shared" si="9"/>
        <v>0</v>
      </c>
      <c r="H57" s="100">
        <f t="shared" si="12"/>
        <v>0</v>
      </c>
      <c r="I57" s="100">
        <f t="shared" si="13"/>
        <v>0</v>
      </c>
      <c r="J57" s="99"/>
    </row>
    <row r="58" spans="1:10" s="94" customFormat="1" ht="13.5" x14ac:dyDescent="0.2">
      <c r="A58" s="95">
        <v>10</v>
      </c>
      <c r="B58" s="123" t="s">
        <v>711</v>
      </c>
      <c r="C58" s="125">
        <v>40</v>
      </c>
      <c r="D58" s="145" t="s">
        <v>1</v>
      </c>
      <c r="E58" s="98"/>
      <c r="F58" s="99"/>
      <c r="G58" s="100">
        <f t="shared" si="9"/>
        <v>0</v>
      </c>
      <c r="H58" s="100">
        <f t="shared" si="12"/>
        <v>0</v>
      </c>
      <c r="I58" s="100">
        <f t="shared" si="13"/>
        <v>0</v>
      </c>
      <c r="J58" s="99"/>
    </row>
    <row r="59" spans="1:10" s="94" customFormat="1" ht="13.5" x14ac:dyDescent="0.2">
      <c r="A59" s="95">
        <v>11</v>
      </c>
      <c r="B59" s="123" t="s">
        <v>712</v>
      </c>
      <c r="C59" s="125">
        <v>50</v>
      </c>
      <c r="D59" s="145" t="s">
        <v>1</v>
      </c>
      <c r="E59" s="98"/>
      <c r="F59" s="99"/>
      <c r="G59" s="100">
        <f t="shared" si="9"/>
        <v>0</v>
      </c>
      <c r="H59" s="100">
        <f t="shared" si="12"/>
        <v>0</v>
      </c>
      <c r="I59" s="100">
        <f t="shared" si="13"/>
        <v>0</v>
      </c>
      <c r="J59" s="99"/>
    </row>
    <row r="60" spans="1:10" s="94" customFormat="1" ht="13.5" x14ac:dyDescent="0.2">
      <c r="A60" s="95">
        <v>12</v>
      </c>
      <c r="B60" s="123" t="s">
        <v>713</v>
      </c>
      <c r="C60" s="148">
        <v>50</v>
      </c>
      <c r="D60" s="147" t="s">
        <v>1</v>
      </c>
      <c r="E60" s="98"/>
      <c r="F60" s="99"/>
      <c r="G60" s="100">
        <f t="shared" si="9"/>
        <v>0</v>
      </c>
      <c r="H60" s="100">
        <f t="shared" si="12"/>
        <v>0</v>
      </c>
      <c r="I60" s="100">
        <f t="shared" si="13"/>
        <v>0</v>
      </c>
      <c r="J60" s="99"/>
    </row>
    <row r="61" spans="1:10" s="13" customFormat="1" ht="27" x14ac:dyDescent="0.2">
      <c r="A61" s="95">
        <v>13</v>
      </c>
      <c r="B61" s="108" t="s">
        <v>639</v>
      </c>
      <c r="C61" s="97">
        <v>60</v>
      </c>
      <c r="D61" s="95" t="s">
        <v>1</v>
      </c>
      <c r="E61" s="98"/>
      <c r="F61" s="99"/>
      <c r="G61" s="100">
        <f t="shared" si="9"/>
        <v>0</v>
      </c>
      <c r="H61" s="100">
        <f t="shared" si="12"/>
        <v>0</v>
      </c>
      <c r="I61" s="100">
        <f t="shared" si="13"/>
        <v>0</v>
      </c>
      <c r="J61" s="99"/>
    </row>
    <row r="62" spans="1:10" s="13" customFormat="1" ht="15" customHeight="1" x14ac:dyDescent="0.2">
      <c r="A62" s="96"/>
      <c r="B62" s="115" t="s">
        <v>354</v>
      </c>
      <c r="C62" s="102" t="s">
        <v>7</v>
      </c>
      <c r="D62" s="102" t="s">
        <v>7</v>
      </c>
      <c r="E62" s="102" t="s">
        <v>7</v>
      </c>
      <c r="F62" s="103" t="s">
        <v>7</v>
      </c>
      <c r="G62" s="104">
        <f>SUM(G49:G61)</f>
        <v>0</v>
      </c>
      <c r="H62" s="104">
        <f>SUM(H49:H61)</f>
        <v>0</v>
      </c>
      <c r="I62" s="104">
        <f>SUM(I49:I61)</f>
        <v>0</v>
      </c>
      <c r="J62" s="105">
        <f>SUM(J49:J61)</f>
        <v>0</v>
      </c>
    </row>
    <row r="63" spans="1:10" s="13" customFormat="1" ht="13.5" x14ac:dyDescent="0.2">
      <c r="A63" s="185" t="s">
        <v>571</v>
      </c>
      <c r="B63" s="186"/>
      <c r="C63" s="186"/>
      <c r="D63" s="186"/>
      <c r="E63" s="186"/>
      <c r="F63" s="186"/>
      <c r="G63" s="186"/>
      <c r="H63" s="186"/>
      <c r="I63" s="186"/>
      <c r="J63" s="186"/>
    </row>
    <row r="64" spans="1:10" s="43" customFormat="1" ht="30" customHeight="1" x14ac:dyDescent="0.25">
      <c r="A64" s="95">
        <v>1</v>
      </c>
      <c r="B64" s="91" t="s">
        <v>355</v>
      </c>
      <c r="C64" s="97">
        <v>100</v>
      </c>
      <c r="D64" s="95" t="s">
        <v>1</v>
      </c>
      <c r="E64" s="102" t="s">
        <v>7</v>
      </c>
      <c r="F64" s="99"/>
      <c r="G64" s="100">
        <f t="shared" ref="G64:G68" si="14">C64*ROUND(F64, 4)</f>
        <v>0</v>
      </c>
      <c r="H64" s="100">
        <f t="shared" ref="H64:H68" si="15">G64*0.095</f>
        <v>0</v>
      </c>
      <c r="I64" s="100">
        <f t="shared" ref="I64:I68" si="16">G64+H64</f>
        <v>0</v>
      </c>
      <c r="J64" s="167" t="s">
        <v>7</v>
      </c>
    </row>
    <row r="65" spans="1:11" s="43" customFormat="1" ht="30" customHeight="1" x14ac:dyDescent="0.25">
      <c r="A65" s="95">
        <v>2</v>
      </c>
      <c r="B65" s="91" t="s">
        <v>356</v>
      </c>
      <c r="C65" s="97">
        <v>100</v>
      </c>
      <c r="D65" s="95" t="s">
        <v>1</v>
      </c>
      <c r="E65" s="102" t="s">
        <v>7</v>
      </c>
      <c r="F65" s="99"/>
      <c r="G65" s="100">
        <f t="shared" si="14"/>
        <v>0</v>
      </c>
      <c r="H65" s="100">
        <f t="shared" si="15"/>
        <v>0</v>
      </c>
      <c r="I65" s="100">
        <f t="shared" si="16"/>
        <v>0</v>
      </c>
      <c r="J65" s="167" t="s">
        <v>7</v>
      </c>
    </row>
    <row r="66" spans="1:11" s="43" customFormat="1" ht="30" customHeight="1" x14ac:dyDescent="0.25">
      <c r="A66" s="95">
        <v>3</v>
      </c>
      <c r="B66" s="91" t="s">
        <v>357</v>
      </c>
      <c r="C66" s="97">
        <v>100</v>
      </c>
      <c r="D66" s="95" t="s">
        <v>1</v>
      </c>
      <c r="E66" s="102" t="s">
        <v>7</v>
      </c>
      <c r="F66" s="99"/>
      <c r="G66" s="100">
        <f t="shared" si="14"/>
        <v>0</v>
      </c>
      <c r="H66" s="100">
        <f t="shared" si="15"/>
        <v>0</v>
      </c>
      <c r="I66" s="100">
        <f t="shared" si="16"/>
        <v>0</v>
      </c>
      <c r="J66" s="167" t="s">
        <v>7</v>
      </c>
    </row>
    <row r="67" spans="1:11" s="43" customFormat="1" ht="27" x14ac:dyDescent="0.25">
      <c r="A67" s="95">
        <v>4</v>
      </c>
      <c r="B67" s="91" t="s">
        <v>358</v>
      </c>
      <c r="C67" s="97">
        <v>100</v>
      </c>
      <c r="D67" s="95" t="s">
        <v>1</v>
      </c>
      <c r="E67" s="102" t="s">
        <v>7</v>
      </c>
      <c r="F67" s="99"/>
      <c r="G67" s="100">
        <f t="shared" si="14"/>
        <v>0</v>
      </c>
      <c r="H67" s="100">
        <f t="shared" si="15"/>
        <v>0</v>
      </c>
      <c r="I67" s="100">
        <f t="shared" si="16"/>
        <v>0</v>
      </c>
      <c r="J67" s="167" t="s">
        <v>7</v>
      </c>
    </row>
    <row r="68" spans="1:11" s="94" customFormat="1" ht="54" x14ac:dyDescent="0.2">
      <c r="A68" s="95">
        <v>5</v>
      </c>
      <c r="B68" s="91" t="s">
        <v>359</v>
      </c>
      <c r="C68" s="97">
        <v>100</v>
      </c>
      <c r="D68" s="95" t="s">
        <v>1</v>
      </c>
      <c r="E68" s="98"/>
      <c r="F68" s="99"/>
      <c r="G68" s="100">
        <f t="shared" si="14"/>
        <v>0</v>
      </c>
      <c r="H68" s="100">
        <f t="shared" si="15"/>
        <v>0</v>
      </c>
      <c r="I68" s="100">
        <f t="shared" si="16"/>
        <v>0</v>
      </c>
      <c r="J68" s="167" t="s">
        <v>7</v>
      </c>
    </row>
    <row r="69" spans="1:11" s="80" customFormat="1" ht="15" customHeight="1" x14ac:dyDescent="0.25">
      <c r="A69" s="96"/>
      <c r="B69" s="115" t="s">
        <v>573</v>
      </c>
      <c r="C69" s="102" t="s">
        <v>7</v>
      </c>
      <c r="D69" s="102" t="s">
        <v>7</v>
      </c>
      <c r="E69" s="102" t="s">
        <v>7</v>
      </c>
      <c r="F69" s="103" t="s">
        <v>7</v>
      </c>
      <c r="G69" s="104">
        <f>SUM(G64:G68)</f>
        <v>0</v>
      </c>
      <c r="H69" s="104">
        <f>SUM(H64:H68)</f>
        <v>0</v>
      </c>
      <c r="I69" s="104">
        <f>SUM(I64:I68)</f>
        <v>0</v>
      </c>
      <c r="J69" s="105">
        <f>SUM(J64:J68)</f>
        <v>0</v>
      </c>
    </row>
    <row r="70" spans="1:11" s="43" customFormat="1" ht="13.5" x14ac:dyDescent="0.25">
      <c r="A70" s="185" t="s">
        <v>572</v>
      </c>
      <c r="B70" s="186"/>
      <c r="C70" s="186"/>
      <c r="D70" s="186"/>
      <c r="E70" s="186"/>
      <c r="F70" s="186"/>
      <c r="G70" s="186"/>
      <c r="H70" s="186"/>
      <c r="I70" s="186"/>
      <c r="J70" s="186"/>
    </row>
    <row r="71" spans="1:11" s="43" customFormat="1" ht="20.100000000000001" customHeight="1" x14ac:dyDescent="0.25">
      <c r="A71" s="95">
        <v>1</v>
      </c>
      <c r="B71" s="92" t="s">
        <v>360</v>
      </c>
      <c r="C71" s="97">
        <v>30</v>
      </c>
      <c r="D71" s="95" t="s">
        <v>1</v>
      </c>
      <c r="E71" s="102" t="s">
        <v>7</v>
      </c>
      <c r="F71" s="99"/>
      <c r="G71" s="100">
        <f t="shared" ref="G71:G72" si="17">C71*ROUND(F71, 4)</f>
        <v>0</v>
      </c>
      <c r="H71" s="100">
        <f t="shared" ref="H71:H72" si="18">G71*0.095</f>
        <v>0</v>
      </c>
      <c r="I71" s="100">
        <f t="shared" ref="I71:I72" si="19">G71+H71</f>
        <v>0</v>
      </c>
      <c r="J71" s="167" t="s">
        <v>7</v>
      </c>
    </row>
    <row r="72" spans="1:11" s="94" customFormat="1" ht="20.100000000000001" customHeight="1" x14ac:dyDescent="0.2">
      <c r="A72" s="95">
        <v>2</v>
      </c>
      <c r="B72" s="92" t="s">
        <v>361</v>
      </c>
      <c r="C72" s="97">
        <v>20</v>
      </c>
      <c r="D72" s="95" t="s">
        <v>1</v>
      </c>
      <c r="E72" s="102" t="s">
        <v>7</v>
      </c>
      <c r="F72" s="99"/>
      <c r="G72" s="100">
        <f t="shared" si="17"/>
        <v>0</v>
      </c>
      <c r="H72" s="100">
        <f t="shared" si="18"/>
        <v>0</v>
      </c>
      <c r="I72" s="100">
        <f t="shared" si="19"/>
        <v>0</v>
      </c>
      <c r="J72" s="167" t="s">
        <v>7</v>
      </c>
    </row>
    <row r="73" spans="1:11" s="43" customFormat="1" ht="15" customHeight="1" x14ac:dyDescent="0.25">
      <c r="A73" s="96"/>
      <c r="B73" s="115" t="s">
        <v>574</v>
      </c>
      <c r="C73" s="102" t="s">
        <v>7</v>
      </c>
      <c r="D73" s="102" t="s">
        <v>7</v>
      </c>
      <c r="E73" s="102" t="s">
        <v>7</v>
      </c>
      <c r="F73" s="103" t="s">
        <v>7</v>
      </c>
      <c r="G73" s="104">
        <f>SUM(G71:G72)</f>
        <v>0</v>
      </c>
      <c r="H73" s="104">
        <f>SUM(H71:H72)</f>
        <v>0</v>
      </c>
      <c r="I73" s="104">
        <f>SUM(I71:I72)</f>
        <v>0</v>
      </c>
      <c r="J73" s="105">
        <f>SUM(J71:J72)</f>
        <v>0</v>
      </c>
      <c r="K73" s="90"/>
    </row>
    <row r="74" spans="1:11" s="112" customFormat="1" ht="22.5" customHeight="1" x14ac:dyDescent="0.25">
      <c r="A74" s="134" t="s">
        <v>698</v>
      </c>
      <c r="B74" s="134" t="s">
        <v>692</v>
      </c>
      <c r="C74" s="135"/>
      <c r="D74" s="135"/>
      <c r="E74" s="135"/>
      <c r="F74" s="136"/>
      <c r="G74" s="136"/>
      <c r="H74" s="137"/>
      <c r="I74" s="137"/>
      <c r="J74" s="138"/>
      <c r="K74" s="90"/>
    </row>
    <row r="75" spans="1:11" s="112" customFormat="1" ht="29.25" customHeight="1" x14ac:dyDescent="0.25">
      <c r="A75" s="96">
        <v>1</v>
      </c>
      <c r="B75" s="114" t="s">
        <v>693</v>
      </c>
      <c r="C75" s="133">
        <v>1900</v>
      </c>
      <c r="D75" s="133" t="s">
        <v>1</v>
      </c>
      <c r="E75" s="102" t="s">
        <v>7</v>
      </c>
      <c r="F75" s="166"/>
      <c r="G75" s="162">
        <f t="shared" ref="G75:G83" si="20">C75*ROUND(F75, 4)</f>
        <v>0</v>
      </c>
      <c r="H75" s="106">
        <f t="shared" ref="H75:H78" si="21">G75*0.095</f>
        <v>0</v>
      </c>
      <c r="I75" s="106">
        <f t="shared" ref="I75:I78" si="22">G75+H75</f>
        <v>0</v>
      </c>
      <c r="J75" s="167" t="s">
        <v>7</v>
      </c>
      <c r="K75" s="90"/>
    </row>
    <row r="76" spans="1:11" s="112" customFormat="1" ht="26.25" customHeight="1" x14ac:dyDescent="0.25">
      <c r="A76" s="96">
        <v>2</v>
      </c>
      <c r="B76" s="114" t="s">
        <v>694</v>
      </c>
      <c r="C76" s="133">
        <v>2100</v>
      </c>
      <c r="D76" s="133" t="s">
        <v>1</v>
      </c>
      <c r="E76" s="102" t="s">
        <v>7</v>
      </c>
      <c r="F76" s="166"/>
      <c r="G76" s="106">
        <f t="shared" si="20"/>
        <v>0</v>
      </c>
      <c r="H76" s="106">
        <f t="shared" si="21"/>
        <v>0</v>
      </c>
      <c r="I76" s="106">
        <f t="shared" si="22"/>
        <v>0</v>
      </c>
      <c r="J76" s="167" t="s">
        <v>7</v>
      </c>
      <c r="K76" s="90"/>
    </row>
    <row r="77" spans="1:11" s="112" customFormat="1" ht="24" customHeight="1" x14ac:dyDescent="0.25">
      <c r="A77" s="96">
        <v>3</v>
      </c>
      <c r="B77" s="114" t="s">
        <v>699</v>
      </c>
      <c r="C77" s="133">
        <v>1500</v>
      </c>
      <c r="D77" s="133" t="s">
        <v>1</v>
      </c>
      <c r="E77" s="102" t="s">
        <v>7</v>
      </c>
      <c r="F77" s="166"/>
      <c r="G77" s="106">
        <f t="shared" si="20"/>
        <v>0</v>
      </c>
      <c r="H77" s="106">
        <f t="shared" si="21"/>
        <v>0</v>
      </c>
      <c r="I77" s="106">
        <f t="shared" si="22"/>
        <v>0</v>
      </c>
      <c r="J77" s="167" t="s">
        <v>7</v>
      </c>
      <c r="K77" s="90"/>
    </row>
    <row r="78" spans="1:11" s="112" customFormat="1" ht="24" customHeight="1" x14ac:dyDescent="0.25">
      <c r="A78" s="96">
        <v>4</v>
      </c>
      <c r="B78" s="114" t="s">
        <v>700</v>
      </c>
      <c r="C78" s="133">
        <v>900</v>
      </c>
      <c r="D78" s="133" t="s">
        <v>1</v>
      </c>
      <c r="E78" s="102" t="s">
        <v>7</v>
      </c>
      <c r="F78" s="166"/>
      <c r="G78" s="106">
        <f t="shared" si="20"/>
        <v>0</v>
      </c>
      <c r="H78" s="106">
        <f t="shared" si="21"/>
        <v>0</v>
      </c>
      <c r="I78" s="106">
        <f t="shared" si="22"/>
        <v>0</v>
      </c>
      <c r="J78" s="167" t="s">
        <v>7</v>
      </c>
      <c r="K78" s="90"/>
    </row>
    <row r="79" spans="1:11" s="112" customFormat="1" ht="19.5" customHeight="1" x14ac:dyDescent="0.25">
      <c r="A79" s="96"/>
      <c r="B79" s="115" t="s">
        <v>781</v>
      </c>
      <c r="C79" s="102" t="s">
        <v>7</v>
      </c>
      <c r="D79" s="102" t="s">
        <v>7</v>
      </c>
      <c r="E79" s="102" t="s">
        <v>7</v>
      </c>
      <c r="F79" s="102" t="s">
        <v>7</v>
      </c>
      <c r="G79" s="104">
        <f>SUM(G75:G78)</f>
        <v>0</v>
      </c>
      <c r="H79" s="104">
        <f>SUM(H75:H78)</f>
        <v>0</v>
      </c>
      <c r="I79" s="104">
        <f>SUM(I75:I78)</f>
        <v>0</v>
      </c>
      <c r="J79" s="167">
        <f>SUM(J75:J78)</f>
        <v>0</v>
      </c>
      <c r="K79" s="90"/>
    </row>
    <row r="80" spans="1:11" s="112" customFormat="1" ht="24.75" customHeight="1" x14ac:dyDescent="0.25">
      <c r="A80" s="139" t="s">
        <v>697</v>
      </c>
      <c r="B80" s="134" t="s">
        <v>695</v>
      </c>
      <c r="C80" s="135"/>
      <c r="D80" s="135"/>
      <c r="E80" s="135"/>
      <c r="F80" s="135"/>
      <c r="G80" s="140"/>
      <c r="H80" s="140"/>
      <c r="I80" s="140"/>
      <c r="J80" s="141"/>
      <c r="K80" s="90"/>
    </row>
    <row r="81" spans="1:11" s="112" customFormat="1" ht="26.25" customHeight="1" x14ac:dyDescent="0.25">
      <c r="A81" s="96">
        <v>1</v>
      </c>
      <c r="B81" s="114" t="s">
        <v>342</v>
      </c>
      <c r="C81" s="133">
        <v>600</v>
      </c>
      <c r="D81" s="133" t="s">
        <v>1</v>
      </c>
      <c r="E81" s="102" t="s">
        <v>7</v>
      </c>
      <c r="F81" s="166"/>
      <c r="G81" s="106">
        <f t="shared" si="20"/>
        <v>0</v>
      </c>
      <c r="H81" s="106">
        <f t="shared" ref="H81:H83" si="23">G81*0.095</f>
        <v>0</v>
      </c>
      <c r="I81" s="106">
        <f t="shared" ref="I81:I83" si="24">G81+H81</f>
        <v>0</v>
      </c>
      <c r="J81" s="167" t="s">
        <v>7</v>
      </c>
      <c r="K81" s="90"/>
    </row>
    <row r="82" spans="1:11" s="112" customFormat="1" ht="30.75" customHeight="1" x14ac:dyDescent="0.25">
      <c r="A82" s="96">
        <v>2</v>
      </c>
      <c r="B82" s="114" t="s">
        <v>636</v>
      </c>
      <c r="C82" s="133">
        <v>1000</v>
      </c>
      <c r="D82" s="133" t="s">
        <v>1</v>
      </c>
      <c r="E82" s="102" t="s">
        <v>7</v>
      </c>
      <c r="F82" s="166"/>
      <c r="G82" s="106">
        <f t="shared" si="20"/>
        <v>0</v>
      </c>
      <c r="H82" s="106">
        <f t="shared" si="23"/>
        <v>0</v>
      </c>
      <c r="I82" s="106">
        <f t="shared" si="24"/>
        <v>0</v>
      </c>
      <c r="J82" s="167" t="s">
        <v>7</v>
      </c>
      <c r="K82" s="90"/>
    </row>
    <row r="83" spans="1:11" s="112" customFormat="1" ht="30.75" customHeight="1" x14ac:dyDescent="0.25">
      <c r="A83" s="96">
        <v>3</v>
      </c>
      <c r="B83" s="114" t="s">
        <v>696</v>
      </c>
      <c r="C83" s="133">
        <v>1500</v>
      </c>
      <c r="D83" s="133" t="s">
        <v>1</v>
      </c>
      <c r="E83" s="102" t="s">
        <v>7</v>
      </c>
      <c r="F83" s="166"/>
      <c r="G83" s="106">
        <f t="shared" si="20"/>
        <v>0</v>
      </c>
      <c r="H83" s="106">
        <f t="shared" si="23"/>
        <v>0</v>
      </c>
      <c r="I83" s="106">
        <f t="shared" si="24"/>
        <v>0</v>
      </c>
      <c r="J83" s="167" t="s">
        <v>7</v>
      </c>
      <c r="K83" s="90"/>
    </row>
    <row r="84" spans="1:11" s="112" customFormat="1" ht="21" customHeight="1" x14ac:dyDescent="0.25">
      <c r="A84" s="96"/>
      <c r="B84" s="115" t="s">
        <v>782</v>
      </c>
      <c r="C84" s="102" t="s">
        <v>7</v>
      </c>
      <c r="D84" s="102" t="s">
        <v>7</v>
      </c>
      <c r="E84" s="102" t="s">
        <v>7</v>
      </c>
      <c r="F84" s="102" t="s">
        <v>7</v>
      </c>
      <c r="G84" s="104">
        <f>SUM(G81:G83)</f>
        <v>0</v>
      </c>
      <c r="H84" s="104">
        <f>SUM(H81:H83)</f>
        <v>0</v>
      </c>
      <c r="I84" s="104">
        <f>SUM(I81:I83)</f>
        <v>0</v>
      </c>
      <c r="J84" s="105">
        <f>SUM(J81:J83)</f>
        <v>0</v>
      </c>
      <c r="K84" s="90"/>
    </row>
    <row r="85" spans="1:11" s="112" customFormat="1" ht="27" x14ac:dyDescent="0.25">
      <c r="A85" s="149" t="s">
        <v>783</v>
      </c>
      <c r="B85" s="150" t="s">
        <v>714</v>
      </c>
      <c r="C85" s="151"/>
      <c r="D85" s="151"/>
      <c r="E85" s="151"/>
      <c r="F85" s="151"/>
      <c r="G85" s="152"/>
      <c r="H85" s="152"/>
      <c r="I85" s="152"/>
      <c r="J85" s="153"/>
      <c r="K85" s="90"/>
    </row>
    <row r="86" spans="1:11" s="13" customFormat="1" ht="30" customHeight="1" x14ac:dyDescent="0.2">
      <c r="A86" s="145">
        <v>1</v>
      </c>
      <c r="B86" s="123" t="s">
        <v>701</v>
      </c>
      <c r="C86" s="125">
        <v>800</v>
      </c>
      <c r="D86" s="145" t="s">
        <v>1</v>
      </c>
      <c r="E86" s="98"/>
      <c r="F86" s="99"/>
      <c r="G86" s="100">
        <f t="shared" ref="G86:G87" si="25">C86*ROUND(F86, 4)</f>
        <v>0</v>
      </c>
      <c r="H86" s="100">
        <f t="shared" ref="H86:H87" si="26">G86*0.095</f>
        <v>0</v>
      </c>
      <c r="I86" s="100">
        <f t="shared" ref="I86:I87" si="27">G86+H86</f>
        <v>0</v>
      </c>
      <c r="J86" s="99"/>
    </row>
    <row r="87" spans="1:11" s="43" customFormat="1" ht="30" customHeight="1" x14ac:dyDescent="0.25">
      <c r="A87" s="147">
        <v>2</v>
      </c>
      <c r="B87" s="155" t="s">
        <v>340</v>
      </c>
      <c r="C87" s="148">
        <v>100</v>
      </c>
      <c r="D87" s="148" t="s">
        <v>1</v>
      </c>
      <c r="E87" s="95" t="s">
        <v>7</v>
      </c>
      <c r="F87" s="99"/>
      <c r="G87" s="100">
        <f t="shared" si="25"/>
        <v>0</v>
      </c>
      <c r="H87" s="100">
        <f t="shared" si="26"/>
        <v>0</v>
      </c>
      <c r="I87" s="100">
        <f t="shared" si="27"/>
        <v>0</v>
      </c>
      <c r="J87" s="146"/>
    </row>
    <row r="88" spans="1:11" s="112" customFormat="1" ht="20.25" customHeight="1" x14ac:dyDescent="0.25">
      <c r="A88" s="101"/>
      <c r="B88" s="115" t="s">
        <v>784</v>
      </c>
      <c r="C88" s="102" t="s">
        <v>7</v>
      </c>
      <c r="D88" s="102" t="s">
        <v>7</v>
      </c>
      <c r="E88" s="102" t="s">
        <v>7</v>
      </c>
      <c r="F88" s="102" t="s">
        <v>7</v>
      </c>
      <c r="G88" s="104">
        <f>SUM(G86:G87)</f>
        <v>0</v>
      </c>
      <c r="H88" s="104">
        <f>SUM(H86:H87)</f>
        <v>0</v>
      </c>
      <c r="I88" s="104">
        <f>SUM(I86:I87)</f>
        <v>0</v>
      </c>
      <c r="J88" s="105">
        <f>SUM(J86:J87)</f>
        <v>0</v>
      </c>
      <c r="K88" s="90"/>
    </row>
    <row r="89" spans="1:11" s="112" customFormat="1" ht="15" customHeight="1" x14ac:dyDescent="0.25">
      <c r="A89" s="189" t="s">
        <v>117</v>
      </c>
      <c r="B89" s="189"/>
      <c r="C89" s="189"/>
      <c r="D89" s="189"/>
      <c r="E89" s="189"/>
      <c r="F89" s="189"/>
      <c r="G89" s="189"/>
      <c r="H89" s="189"/>
      <c r="I89" s="189"/>
      <c r="J89" s="189"/>
      <c r="K89" s="90"/>
    </row>
    <row r="90" spans="1:11" s="112" customFormat="1" ht="33" customHeight="1" x14ac:dyDescent="0.25">
      <c r="A90" s="182" t="s">
        <v>614</v>
      </c>
      <c r="B90" s="183"/>
      <c r="C90" s="183"/>
      <c r="D90" s="183"/>
      <c r="E90" s="183"/>
      <c r="F90" s="183"/>
      <c r="G90" s="183"/>
      <c r="H90" s="183"/>
      <c r="I90" s="183"/>
      <c r="J90" s="183"/>
      <c r="K90" s="90"/>
    </row>
    <row r="91" spans="1:11" s="112" customFormat="1" ht="15" customHeight="1" x14ac:dyDescent="0.25">
      <c r="A91" s="175" t="s">
        <v>790</v>
      </c>
      <c r="B91" s="163"/>
      <c r="C91" s="163"/>
      <c r="D91" s="163"/>
      <c r="E91" s="163"/>
      <c r="F91" s="163"/>
      <c r="G91" s="163"/>
      <c r="H91" s="163"/>
      <c r="I91" s="163"/>
      <c r="J91" s="163"/>
      <c r="K91" s="90"/>
    </row>
    <row r="92" spans="1:11" s="112" customFormat="1" ht="15" customHeight="1" x14ac:dyDescent="0.25">
      <c r="A92" s="180" t="s">
        <v>795</v>
      </c>
      <c r="B92" s="180"/>
      <c r="C92" s="180"/>
      <c r="D92" s="180"/>
      <c r="E92" s="180"/>
      <c r="F92" s="180"/>
      <c r="G92" s="180"/>
      <c r="H92" s="180"/>
      <c r="I92" s="180"/>
      <c r="J92" s="180"/>
      <c r="K92" s="90"/>
    </row>
    <row r="93" spans="1:11" s="112" customFormat="1" ht="30.75" customHeight="1" x14ac:dyDescent="0.25">
      <c r="A93" s="180" t="s">
        <v>796</v>
      </c>
      <c r="B93" s="180"/>
      <c r="C93" s="180"/>
      <c r="D93" s="180"/>
      <c r="E93" s="180"/>
      <c r="F93" s="180"/>
      <c r="G93" s="180"/>
      <c r="H93" s="180"/>
      <c r="I93" s="180"/>
      <c r="J93" s="180"/>
      <c r="K93" s="90"/>
    </row>
    <row r="94" spans="1:11" s="112" customFormat="1" ht="15" customHeight="1" x14ac:dyDescent="0.25">
      <c r="A94" s="117" t="s">
        <v>615</v>
      </c>
      <c r="B94" s="164"/>
      <c r="C94" s="164"/>
      <c r="D94" s="164"/>
      <c r="E94" s="164"/>
      <c r="F94" s="164"/>
      <c r="G94" s="164"/>
      <c r="H94" s="164"/>
      <c r="I94" s="164"/>
      <c r="J94" s="164"/>
      <c r="K94" s="90"/>
    </row>
    <row r="95" spans="1:11" s="112" customFormat="1" ht="15" customHeight="1" x14ac:dyDescent="0.25">
      <c r="A95" s="117" t="s">
        <v>616</v>
      </c>
      <c r="B95" s="164"/>
      <c r="C95" s="164"/>
      <c r="D95" s="164"/>
      <c r="E95" s="164"/>
      <c r="F95" s="164"/>
      <c r="G95" s="164"/>
      <c r="H95" s="164"/>
      <c r="I95" s="164"/>
      <c r="J95" s="164"/>
      <c r="K95" s="90"/>
    </row>
    <row r="96" spans="1:11" s="112" customFormat="1" ht="33" customHeight="1" x14ac:dyDescent="0.25">
      <c r="A96" s="180" t="s">
        <v>617</v>
      </c>
      <c r="B96" s="181"/>
      <c r="C96" s="181"/>
      <c r="D96" s="181"/>
      <c r="E96" s="181"/>
      <c r="F96" s="181"/>
      <c r="G96" s="181"/>
      <c r="H96" s="181"/>
      <c r="I96" s="181"/>
      <c r="J96" s="181"/>
      <c r="K96" s="90"/>
    </row>
    <row r="97" spans="1:11" s="112" customFormat="1" ht="33.75" customHeight="1" x14ac:dyDescent="0.25">
      <c r="A97" s="180" t="s">
        <v>793</v>
      </c>
      <c r="B97" s="180"/>
      <c r="C97" s="180"/>
      <c r="D97" s="180"/>
      <c r="E97" s="180"/>
      <c r="F97" s="180"/>
      <c r="G97" s="180"/>
      <c r="H97" s="180"/>
      <c r="I97" s="180"/>
      <c r="J97" s="180"/>
      <c r="K97" s="90"/>
    </row>
    <row r="98" spans="1:11" s="112" customFormat="1" ht="15" customHeight="1" x14ac:dyDescent="0.25">
      <c r="A98" s="111" t="s">
        <v>794</v>
      </c>
      <c r="B98" s="124"/>
      <c r="C98" s="111"/>
      <c r="D98" s="124"/>
      <c r="E98" s="165"/>
      <c r="F98" s="165"/>
      <c r="G98" s="165"/>
      <c r="H98" s="165"/>
      <c r="I98" s="165"/>
      <c r="J98" s="165"/>
      <c r="K98" s="90"/>
    </row>
  </sheetData>
  <sheetProtection algorithmName="SHA-512" hashValue="RMqhT1vTBiTVvcKW6KXNOBEZgFIAKB1eny8OiYIXETaPDRSLpd6t+k7wUFbMFnmlQ4+6P4S5gOKt5UmuP0sTKQ==" saltValue="u0SQi9eN0QOz1p5AEJi3LA==" spinCount="100000" sheet="1" objects="1" scenarios="1"/>
  <mergeCells count="14">
    <mergeCell ref="A70:J70"/>
    <mergeCell ref="A89:J89"/>
    <mergeCell ref="A44:J44"/>
    <mergeCell ref="A63:J63"/>
    <mergeCell ref="A1:C1"/>
    <mergeCell ref="A48:J48"/>
    <mergeCell ref="A3:J3"/>
    <mergeCell ref="A7:J7"/>
    <mergeCell ref="A21:J21"/>
    <mergeCell ref="A90:J90"/>
    <mergeCell ref="A92:J92"/>
    <mergeCell ref="A93:J93"/>
    <mergeCell ref="A96:J96"/>
    <mergeCell ref="A97:J97"/>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45:J46 J22:J42 J87 J8:J19" xr:uid="{00000000-0002-0000-0100-000000000000}">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J29"/>
  <sheetViews>
    <sheetView view="pageBreakPreview" zoomScale="120" zoomScaleNormal="120" zoomScaleSheetLayoutView="120" workbookViewId="0">
      <pane ySplit="6" topLeftCell="A13" activePane="bottomLeft" state="frozen"/>
      <selection activeCell="A83" sqref="A83:K83"/>
      <selection pane="bottomLeft" activeCell="A16" sqref="A16:D18"/>
    </sheetView>
  </sheetViews>
  <sheetFormatPr defaultColWidth="9.28515625" defaultRowHeight="15" x14ac:dyDescent="0.25"/>
  <cols>
    <col min="1" max="1" width="3.42578125" style="3" customWidth="1"/>
    <col min="2" max="2" width="30.28515625" style="47" customWidth="1"/>
    <col min="3" max="3" width="7.28515625" style="3" customWidth="1"/>
    <col min="4" max="4" width="4.7109375" style="3" customWidth="1"/>
    <col min="5" max="5" width="18.7109375" style="3" customWidth="1"/>
    <col min="6" max="9" width="10.140625" style="3" customWidth="1"/>
    <col min="10" max="10" width="10.140625" style="126" customWidth="1"/>
    <col min="11" max="16384" width="9.28515625" style="3"/>
  </cols>
  <sheetData>
    <row r="1" spans="1:10" x14ac:dyDescent="0.25">
      <c r="A1" s="187" t="s">
        <v>2</v>
      </c>
      <c r="B1" s="187"/>
      <c r="C1" s="187"/>
      <c r="D1" s="187"/>
      <c r="E1" s="17"/>
      <c r="F1" s="1"/>
      <c r="G1" s="1" t="s">
        <v>787</v>
      </c>
      <c r="H1" s="1"/>
    </row>
    <row r="2" spans="1:10" s="7" customFormat="1" ht="6" customHeight="1" x14ac:dyDescent="0.15">
      <c r="B2" s="46"/>
      <c r="J2" s="128"/>
    </row>
    <row r="3" spans="1:10" ht="18" customHeight="1" x14ac:dyDescent="0.3">
      <c r="A3" s="192" t="s">
        <v>661</v>
      </c>
      <c r="B3" s="192"/>
      <c r="C3" s="192"/>
      <c r="D3" s="192"/>
      <c r="E3" s="192"/>
      <c r="F3" s="192"/>
      <c r="G3" s="192"/>
      <c r="H3" s="192"/>
      <c r="I3" s="192"/>
      <c r="J3" s="192"/>
    </row>
    <row r="4" spans="1:10" s="7" customFormat="1" ht="6" customHeight="1" x14ac:dyDescent="0.15">
      <c r="B4" s="46"/>
      <c r="J4" s="128"/>
    </row>
    <row r="5" spans="1:10" s="8" customFormat="1" ht="51" customHeight="1" x14ac:dyDescent="0.15">
      <c r="A5" s="33" t="s">
        <v>3</v>
      </c>
      <c r="B5" s="52" t="s">
        <v>4</v>
      </c>
      <c r="C5" s="34" t="s">
        <v>5</v>
      </c>
      <c r="D5" s="34" t="s">
        <v>124</v>
      </c>
      <c r="E5" s="35" t="s">
        <v>6</v>
      </c>
      <c r="F5" s="35" t="s">
        <v>111</v>
      </c>
      <c r="G5" s="35" t="s">
        <v>112</v>
      </c>
      <c r="H5" s="35" t="s">
        <v>242</v>
      </c>
      <c r="I5" s="35" t="s">
        <v>115</v>
      </c>
      <c r="J5" s="130" t="s">
        <v>609</v>
      </c>
    </row>
    <row r="6" spans="1:10" s="8" customFormat="1" ht="22.5" x14ac:dyDescent="0.15">
      <c r="A6" s="36">
        <v>1</v>
      </c>
      <c r="B6" s="53">
        <v>2</v>
      </c>
      <c r="C6" s="37">
        <v>3</v>
      </c>
      <c r="D6" s="37">
        <v>4</v>
      </c>
      <c r="E6" s="37">
        <v>5</v>
      </c>
      <c r="F6" s="37">
        <v>6</v>
      </c>
      <c r="G6" s="38" t="s">
        <v>113</v>
      </c>
      <c r="H6" s="37" t="s">
        <v>114</v>
      </c>
      <c r="I6" s="38" t="s">
        <v>116</v>
      </c>
      <c r="J6" s="131">
        <v>10</v>
      </c>
    </row>
    <row r="7" spans="1:10" s="13" customFormat="1" ht="15" customHeight="1" x14ac:dyDescent="0.2">
      <c r="A7" s="185" t="s">
        <v>8</v>
      </c>
      <c r="B7" s="186"/>
      <c r="C7" s="186"/>
      <c r="D7" s="186"/>
      <c r="E7" s="186"/>
      <c r="F7" s="186"/>
      <c r="G7" s="186"/>
      <c r="H7" s="186"/>
      <c r="I7" s="186"/>
      <c r="J7" s="186"/>
    </row>
    <row r="8" spans="1:10" s="13" customFormat="1" ht="50.1" customHeight="1" x14ac:dyDescent="0.2">
      <c r="A8" s="95">
        <v>1</v>
      </c>
      <c r="B8" s="108" t="s">
        <v>640</v>
      </c>
      <c r="C8" s="95">
        <v>120</v>
      </c>
      <c r="D8" s="95" t="s">
        <v>1</v>
      </c>
      <c r="E8" s="98"/>
      <c r="F8" s="99"/>
      <c r="G8" s="100">
        <f t="shared" ref="G8:G13" si="0">C8*ROUND(F8, 4)</f>
        <v>0</v>
      </c>
      <c r="H8" s="100">
        <f t="shared" ref="H8:H13" si="1">G8*0.095</f>
        <v>0</v>
      </c>
      <c r="I8" s="100">
        <f t="shared" ref="I8:I13" si="2">G8+H8</f>
        <v>0</v>
      </c>
      <c r="J8" s="146"/>
    </row>
    <row r="9" spans="1:10" s="13" customFormat="1" ht="30" customHeight="1" x14ac:dyDescent="0.2">
      <c r="A9" s="95">
        <v>2</v>
      </c>
      <c r="B9" s="108" t="s">
        <v>610</v>
      </c>
      <c r="C9" s="95">
        <v>30</v>
      </c>
      <c r="D9" s="95" t="s">
        <v>1</v>
      </c>
      <c r="E9" s="98"/>
      <c r="F9" s="99"/>
      <c r="G9" s="100">
        <f t="shared" si="0"/>
        <v>0</v>
      </c>
      <c r="H9" s="100">
        <f t="shared" si="1"/>
        <v>0</v>
      </c>
      <c r="I9" s="100">
        <f t="shared" si="2"/>
        <v>0</v>
      </c>
      <c r="J9" s="146"/>
    </row>
    <row r="10" spans="1:10" s="13" customFormat="1" ht="40.15" customHeight="1" x14ac:dyDescent="0.2">
      <c r="A10" s="95">
        <v>3</v>
      </c>
      <c r="B10" s="108" t="s">
        <v>641</v>
      </c>
      <c r="C10" s="95">
        <v>30</v>
      </c>
      <c r="D10" s="95" t="s">
        <v>1</v>
      </c>
      <c r="E10" s="98"/>
      <c r="F10" s="99"/>
      <c r="G10" s="100">
        <f t="shared" si="0"/>
        <v>0</v>
      </c>
      <c r="H10" s="100">
        <f t="shared" si="1"/>
        <v>0</v>
      </c>
      <c r="I10" s="100">
        <f t="shared" si="2"/>
        <v>0</v>
      </c>
      <c r="J10" s="146"/>
    </row>
    <row r="11" spans="1:10" s="13" customFormat="1" ht="40.15" customHeight="1" x14ac:dyDescent="0.2">
      <c r="A11" s="95">
        <v>4</v>
      </c>
      <c r="B11" s="108" t="s">
        <v>642</v>
      </c>
      <c r="C11" s="95">
        <v>450</v>
      </c>
      <c r="D11" s="95" t="s">
        <v>1</v>
      </c>
      <c r="E11" s="98"/>
      <c r="F11" s="99"/>
      <c r="G11" s="100">
        <f t="shared" si="0"/>
        <v>0</v>
      </c>
      <c r="H11" s="100">
        <f t="shared" si="1"/>
        <v>0</v>
      </c>
      <c r="I11" s="100">
        <f t="shared" si="2"/>
        <v>0</v>
      </c>
      <c r="J11" s="146"/>
    </row>
    <row r="12" spans="1:10" s="13" customFormat="1" ht="40.15" customHeight="1" x14ac:dyDescent="0.2">
      <c r="A12" s="95">
        <v>5</v>
      </c>
      <c r="B12" s="108" t="s">
        <v>643</v>
      </c>
      <c r="C12" s="95">
        <v>120</v>
      </c>
      <c r="D12" s="95" t="s">
        <v>1</v>
      </c>
      <c r="E12" s="98"/>
      <c r="F12" s="99"/>
      <c r="G12" s="100">
        <f t="shared" si="0"/>
        <v>0</v>
      </c>
      <c r="H12" s="100">
        <f t="shared" si="1"/>
        <v>0</v>
      </c>
      <c r="I12" s="100">
        <f t="shared" si="2"/>
        <v>0</v>
      </c>
      <c r="J12" s="146"/>
    </row>
    <row r="13" spans="1:10" s="13" customFormat="1" ht="40.15" customHeight="1" x14ac:dyDescent="0.2">
      <c r="A13" s="95">
        <v>6</v>
      </c>
      <c r="B13" s="108" t="s">
        <v>644</v>
      </c>
      <c r="C13" s="95">
        <v>120</v>
      </c>
      <c r="D13" s="95" t="s">
        <v>1</v>
      </c>
      <c r="E13" s="98"/>
      <c r="F13" s="99"/>
      <c r="G13" s="100">
        <f t="shared" si="0"/>
        <v>0</v>
      </c>
      <c r="H13" s="100">
        <f t="shared" si="1"/>
        <v>0</v>
      </c>
      <c r="I13" s="100">
        <f t="shared" si="2"/>
        <v>0</v>
      </c>
      <c r="J13" s="146"/>
    </row>
    <row r="14" spans="1:10" s="13" customFormat="1" ht="20.100000000000001" customHeight="1" x14ac:dyDescent="0.2">
      <c r="A14" s="96"/>
      <c r="B14" s="115" t="s">
        <v>151</v>
      </c>
      <c r="C14" s="102" t="s">
        <v>7</v>
      </c>
      <c r="D14" s="102" t="s">
        <v>7</v>
      </c>
      <c r="E14" s="102" t="s">
        <v>7</v>
      </c>
      <c r="F14" s="103" t="s">
        <v>7</v>
      </c>
      <c r="G14" s="104">
        <f>SUM(G8:G13)</f>
        <v>0</v>
      </c>
      <c r="H14" s="104">
        <f>SUM(H8:H13)</f>
        <v>0</v>
      </c>
      <c r="I14" s="104">
        <f>SUM(I8:I13)</f>
        <v>0</v>
      </c>
      <c r="J14" s="105">
        <f>SUM(J8:J13)</f>
        <v>0</v>
      </c>
    </row>
    <row r="15" spans="1:10" s="13" customFormat="1" ht="15" customHeight="1" x14ac:dyDescent="0.2">
      <c r="A15" s="185" t="s">
        <v>659</v>
      </c>
      <c r="B15" s="186"/>
      <c r="C15" s="186"/>
      <c r="D15" s="186"/>
      <c r="E15" s="186"/>
      <c r="F15" s="186"/>
      <c r="G15" s="186"/>
      <c r="H15" s="186"/>
      <c r="I15" s="186"/>
      <c r="J15" s="186"/>
    </row>
    <row r="16" spans="1:10" s="13" customFormat="1" ht="50.1" customHeight="1" x14ac:dyDescent="0.2">
      <c r="A16" s="95">
        <v>1</v>
      </c>
      <c r="B16" s="114" t="s">
        <v>575</v>
      </c>
      <c r="C16" s="97">
        <v>600</v>
      </c>
      <c r="D16" s="95" t="s">
        <v>1</v>
      </c>
      <c r="E16" s="98"/>
      <c r="F16" s="99"/>
      <c r="G16" s="100">
        <f t="shared" ref="G16:G17" si="3">C16*ROUND(F16, 4)</f>
        <v>0</v>
      </c>
      <c r="H16" s="100">
        <f t="shared" ref="H16" si="4">G16*0.095</f>
        <v>0</v>
      </c>
      <c r="I16" s="100">
        <f t="shared" ref="I16" si="5">G16+H16</f>
        <v>0</v>
      </c>
      <c r="J16" s="146"/>
    </row>
    <row r="17" spans="1:10" s="13" customFormat="1" ht="40.15" customHeight="1" x14ac:dyDescent="0.2">
      <c r="A17" s="95">
        <v>2</v>
      </c>
      <c r="B17" s="114" t="s">
        <v>576</v>
      </c>
      <c r="C17" s="97">
        <v>300</v>
      </c>
      <c r="D17" s="95" t="s">
        <v>1</v>
      </c>
      <c r="E17" s="98"/>
      <c r="F17" s="99"/>
      <c r="G17" s="100">
        <f t="shared" si="3"/>
        <v>0</v>
      </c>
      <c r="H17" s="100">
        <f t="shared" ref="H17" si="6">G17*0.095</f>
        <v>0</v>
      </c>
      <c r="I17" s="100">
        <f t="shared" ref="I17" si="7">G17+H17</f>
        <v>0</v>
      </c>
      <c r="J17" s="146"/>
    </row>
    <row r="18" spans="1:10" s="13" customFormat="1" ht="20.100000000000001" customHeight="1" x14ac:dyDescent="0.2">
      <c r="A18" s="96"/>
      <c r="B18" s="115" t="s">
        <v>660</v>
      </c>
      <c r="C18" s="102" t="s">
        <v>7</v>
      </c>
      <c r="D18" s="102" t="s">
        <v>7</v>
      </c>
      <c r="E18" s="102" t="s">
        <v>7</v>
      </c>
      <c r="F18" s="103" t="s">
        <v>7</v>
      </c>
      <c r="G18" s="104">
        <f>SUM(G16:G17)</f>
        <v>0</v>
      </c>
      <c r="H18" s="104">
        <f>SUM(H16:H17)</f>
        <v>0</v>
      </c>
      <c r="I18" s="104">
        <f>SUM(I16:I17)</f>
        <v>0</v>
      </c>
      <c r="J18" s="105">
        <f>SUM(J16:J17)</f>
        <v>0</v>
      </c>
    </row>
    <row r="19" spans="1:10" s="8" customFormat="1" ht="17.100000000000001" customHeight="1" x14ac:dyDescent="0.15">
      <c r="B19" s="51"/>
      <c r="J19" s="129"/>
    </row>
    <row r="20" spans="1:10" s="93" customFormat="1" ht="15" customHeight="1" x14ac:dyDescent="0.15">
      <c r="A20" s="184" t="s">
        <v>117</v>
      </c>
      <c r="B20" s="184"/>
      <c r="C20" s="184"/>
      <c r="D20" s="184"/>
      <c r="E20" s="184"/>
      <c r="F20" s="184"/>
      <c r="G20" s="184"/>
      <c r="H20" s="184"/>
      <c r="I20" s="184"/>
      <c r="J20" s="184"/>
    </row>
    <row r="21" spans="1:10" s="93" customFormat="1" ht="27.75" customHeight="1" x14ac:dyDescent="0.15">
      <c r="A21" s="182" t="s">
        <v>614</v>
      </c>
      <c r="B21" s="183"/>
      <c r="C21" s="183"/>
      <c r="D21" s="183"/>
      <c r="E21" s="183"/>
      <c r="F21" s="183"/>
      <c r="G21" s="183"/>
      <c r="H21" s="183"/>
      <c r="I21" s="183"/>
      <c r="J21" s="183"/>
    </row>
    <row r="22" spans="1:10" s="93" customFormat="1" ht="15" customHeight="1" x14ac:dyDescent="0.25">
      <c r="A22" s="175" t="s">
        <v>790</v>
      </c>
      <c r="B22" s="163"/>
      <c r="C22" s="163"/>
      <c r="D22" s="163"/>
      <c r="E22" s="163"/>
      <c r="F22" s="163"/>
      <c r="G22" s="163"/>
      <c r="H22" s="163"/>
      <c r="I22" s="163"/>
      <c r="J22" s="163"/>
    </row>
    <row r="23" spans="1:10" s="93" customFormat="1" ht="15" customHeight="1" x14ac:dyDescent="0.15">
      <c r="A23" s="180" t="s">
        <v>791</v>
      </c>
      <c r="B23" s="180"/>
      <c r="C23" s="180"/>
      <c r="D23" s="180"/>
      <c r="E23" s="180"/>
      <c r="F23" s="180"/>
      <c r="G23" s="180"/>
      <c r="H23" s="180"/>
      <c r="I23" s="180"/>
      <c r="J23" s="180"/>
    </row>
    <row r="24" spans="1:10" s="93" customFormat="1" ht="24.75" customHeight="1" x14ac:dyDescent="0.15">
      <c r="A24" s="180" t="s">
        <v>792</v>
      </c>
      <c r="B24" s="180"/>
      <c r="C24" s="180"/>
      <c r="D24" s="180"/>
      <c r="E24" s="180"/>
      <c r="F24" s="180"/>
      <c r="G24" s="180"/>
      <c r="H24" s="180"/>
      <c r="I24" s="180"/>
      <c r="J24" s="180"/>
    </row>
    <row r="25" spans="1:10" s="93" customFormat="1" ht="15" customHeight="1" x14ac:dyDescent="0.15">
      <c r="A25" s="117" t="s">
        <v>615</v>
      </c>
      <c r="B25" s="164"/>
      <c r="C25" s="164"/>
      <c r="D25" s="164"/>
      <c r="E25" s="164"/>
      <c r="F25" s="164"/>
      <c r="G25" s="164"/>
      <c r="H25" s="164"/>
      <c r="I25" s="164"/>
      <c r="J25" s="164"/>
    </row>
    <row r="26" spans="1:10" s="93" customFormat="1" ht="15" customHeight="1" x14ac:dyDescent="0.15">
      <c r="A26" s="117" t="s">
        <v>616</v>
      </c>
      <c r="B26" s="164"/>
      <c r="C26" s="164"/>
      <c r="D26" s="164"/>
      <c r="E26" s="164"/>
      <c r="F26" s="164"/>
      <c r="G26" s="164"/>
      <c r="H26" s="164"/>
      <c r="I26" s="164"/>
      <c r="J26" s="164"/>
    </row>
    <row r="27" spans="1:10" s="93" customFormat="1" ht="33.75" customHeight="1" x14ac:dyDescent="0.15">
      <c r="A27" s="180" t="s">
        <v>617</v>
      </c>
      <c r="B27" s="181"/>
      <c r="C27" s="181"/>
      <c r="D27" s="181"/>
      <c r="E27" s="181"/>
      <c r="F27" s="181"/>
      <c r="G27" s="181"/>
      <c r="H27" s="181"/>
      <c r="I27" s="181"/>
      <c r="J27" s="181"/>
    </row>
    <row r="28" spans="1:10" s="93" customFormat="1" ht="35.25" customHeight="1" x14ac:dyDescent="0.15">
      <c r="A28" s="180" t="s">
        <v>793</v>
      </c>
      <c r="B28" s="180"/>
      <c r="C28" s="180"/>
      <c r="D28" s="180"/>
      <c r="E28" s="180"/>
      <c r="F28" s="180"/>
      <c r="G28" s="180"/>
      <c r="H28" s="180"/>
      <c r="I28" s="180"/>
      <c r="J28" s="180"/>
    </row>
    <row r="29" spans="1:10" s="93" customFormat="1" ht="15" customHeight="1" x14ac:dyDescent="0.2">
      <c r="A29" s="111" t="s">
        <v>794</v>
      </c>
      <c r="B29" s="124"/>
      <c r="C29" s="110"/>
      <c r="D29" s="111"/>
      <c r="E29" s="111"/>
      <c r="F29" s="111"/>
      <c r="G29" s="111"/>
      <c r="H29" s="111"/>
      <c r="I29" s="111"/>
      <c r="J29" s="111"/>
    </row>
  </sheetData>
  <sheetProtection algorithmName="SHA-512" hashValue="1XgFOBFSlPQYswfQRNVSQ95Vn92Qy6Rymoza6tmoGgxSoIMJBzTuE6SajwbjcQxq2EIYA6WM2idxoQ1Pbz6Lzw==" saltValue="7cK2LPHeANa0PjfBS/ppHg==" spinCount="100000" sheet="1" objects="1" scenarios="1"/>
  <mergeCells count="10">
    <mergeCell ref="A21:J21"/>
    <mergeCell ref="A23:J23"/>
    <mergeCell ref="A24:J24"/>
    <mergeCell ref="A27:J27"/>
    <mergeCell ref="A28:J28"/>
    <mergeCell ref="A1:D1"/>
    <mergeCell ref="A3:J3"/>
    <mergeCell ref="A7:J7"/>
    <mergeCell ref="A15:J15"/>
    <mergeCell ref="A20:J20"/>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13 J16:J17" xr:uid="{00000000-0002-0000-0200-000000000000}">
      <formula1>1</formula1>
    </dataValidation>
  </dataValidations>
  <pageMargins left="0.62992125984251968" right="0.23622047244094491" top="0.74803149606299213" bottom="0.55118110236220474" header="0.31496062992125984" footer="0.31496062992125984"/>
  <pageSetup paperSize="9" fitToHeight="0" orientation="landscape" cellComments="asDisplayed"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J22"/>
  <sheetViews>
    <sheetView view="pageBreakPreview" zoomScale="145" zoomScaleNormal="120" zoomScaleSheetLayoutView="145" workbookViewId="0">
      <pane ySplit="6" topLeftCell="A7" activePane="bottomLeft" state="frozen"/>
      <selection activeCell="A83" sqref="A83:K83"/>
      <selection pane="bottomLeft" activeCell="J11" sqref="J11"/>
    </sheetView>
  </sheetViews>
  <sheetFormatPr defaultColWidth="9.28515625" defaultRowHeight="15" x14ac:dyDescent="0.25"/>
  <cols>
    <col min="1" max="1" width="4.42578125" style="3" customWidth="1"/>
    <col min="2" max="2" width="23.140625" style="3" customWidth="1"/>
    <col min="3" max="3" width="7" style="3" customWidth="1"/>
    <col min="4" max="4" width="5" style="3" customWidth="1"/>
    <col min="5" max="5" width="13.5703125" style="3" customWidth="1"/>
    <col min="6" max="9" width="10.5703125" style="3" customWidth="1"/>
    <col min="10" max="10" width="10.5703125" style="69" customWidth="1"/>
    <col min="11" max="16384" width="9.28515625" style="3"/>
  </cols>
  <sheetData>
    <row r="1" spans="1:10" x14ac:dyDescent="0.25">
      <c r="A1" s="187" t="s">
        <v>2</v>
      </c>
      <c r="B1" s="187"/>
      <c r="C1" s="187"/>
      <c r="D1" s="187"/>
      <c r="E1" s="17"/>
      <c r="F1" s="1"/>
      <c r="G1" s="1" t="s">
        <v>787</v>
      </c>
      <c r="H1" s="1"/>
    </row>
    <row r="2" spans="1:10" s="7" customFormat="1" ht="6" customHeight="1" x14ac:dyDescent="0.15">
      <c r="A2" s="4"/>
      <c r="B2" s="4"/>
      <c r="C2" s="4"/>
      <c r="D2" s="6"/>
      <c r="E2" s="4"/>
      <c r="F2" s="4"/>
      <c r="G2" s="4"/>
      <c r="H2" s="4"/>
      <c r="I2" s="4"/>
      <c r="J2" s="4"/>
    </row>
    <row r="3" spans="1:10" ht="16.5" customHeight="1" x14ac:dyDescent="0.3">
      <c r="A3" s="192" t="s">
        <v>662</v>
      </c>
      <c r="B3" s="192"/>
      <c r="C3" s="192"/>
      <c r="D3" s="192"/>
      <c r="E3" s="192"/>
      <c r="F3" s="192"/>
      <c r="G3" s="192"/>
      <c r="H3" s="192"/>
      <c r="I3" s="192"/>
      <c r="J3" s="192"/>
    </row>
    <row r="4" spans="1:10" s="7" customFormat="1" ht="6" customHeight="1" x14ac:dyDescent="0.15">
      <c r="B4" s="18"/>
      <c r="C4" s="18"/>
      <c r="J4" s="70"/>
    </row>
    <row r="5" spans="1:10" s="8" customFormat="1" ht="49.5" customHeight="1" x14ac:dyDescent="0.15">
      <c r="A5" s="33" t="s">
        <v>3</v>
      </c>
      <c r="B5" s="33" t="s">
        <v>4</v>
      </c>
      <c r="C5" s="34" t="s">
        <v>5</v>
      </c>
      <c r="D5" s="34" t="s">
        <v>124</v>
      </c>
      <c r="E5" s="35" t="s">
        <v>6</v>
      </c>
      <c r="F5" s="35" t="s">
        <v>111</v>
      </c>
      <c r="G5" s="35" t="s">
        <v>112</v>
      </c>
      <c r="H5" s="35" t="s">
        <v>242</v>
      </c>
      <c r="I5" s="35" t="s">
        <v>115</v>
      </c>
      <c r="J5" s="76" t="s">
        <v>609</v>
      </c>
    </row>
    <row r="6" spans="1:10" s="8" customFormat="1" ht="11.25" x14ac:dyDescent="0.15">
      <c r="A6" s="36">
        <v>1</v>
      </c>
      <c r="B6" s="36">
        <v>2</v>
      </c>
      <c r="C6" s="37">
        <v>3</v>
      </c>
      <c r="D6" s="37">
        <v>4</v>
      </c>
      <c r="E6" s="37">
        <v>5</v>
      </c>
      <c r="F6" s="37">
        <v>6</v>
      </c>
      <c r="G6" s="38" t="s">
        <v>113</v>
      </c>
      <c r="H6" s="37" t="s">
        <v>114</v>
      </c>
      <c r="I6" s="38" t="s">
        <v>116</v>
      </c>
      <c r="J6" s="78">
        <v>10</v>
      </c>
    </row>
    <row r="7" spans="1:10" s="13" customFormat="1" ht="15" customHeight="1" x14ac:dyDescent="0.2">
      <c r="A7" s="193" t="s">
        <v>376</v>
      </c>
      <c r="B7" s="193"/>
      <c r="C7" s="193"/>
      <c r="D7" s="193"/>
      <c r="E7" s="193"/>
      <c r="F7" s="193"/>
      <c r="G7" s="193"/>
      <c r="H7" s="193"/>
      <c r="I7" s="193"/>
      <c r="J7" s="193"/>
    </row>
    <row r="8" spans="1:10" s="13" customFormat="1" ht="30" customHeight="1" x14ac:dyDescent="0.2">
      <c r="A8" s="95">
        <v>1</v>
      </c>
      <c r="B8" s="108" t="s">
        <v>578</v>
      </c>
      <c r="C8" s="97">
        <v>60000</v>
      </c>
      <c r="D8" s="95" t="s">
        <v>9</v>
      </c>
      <c r="E8" s="107"/>
      <c r="F8" s="99"/>
      <c r="G8" s="100">
        <f t="shared" ref="G8" si="0">C8*ROUND(F8, 4)</f>
        <v>0</v>
      </c>
      <c r="H8" s="100">
        <f>G8*0.095</f>
        <v>0</v>
      </c>
      <c r="I8" s="100">
        <f>G8+H8</f>
        <v>0</v>
      </c>
      <c r="J8" s="146"/>
    </row>
    <row r="9" spans="1:10" s="13" customFormat="1" ht="20.100000000000001" customHeight="1" x14ac:dyDescent="0.2">
      <c r="A9" s="96"/>
      <c r="B9" s="101" t="s">
        <v>152</v>
      </c>
      <c r="C9" s="102" t="s">
        <v>7</v>
      </c>
      <c r="D9" s="102" t="s">
        <v>7</v>
      </c>
      <c r="E9" s="30" t="s">
        <v>7</v>
      </c>
      <c r="F9" s="30" t="s">
        <v>7</v>
      </c>
      <c r="G9" s="104">
        <f>SUM(G8:G8)</f>
        <v>0</v>
      </c>
      <c r="H9" s="104">
        <f>SUM(H8:H8)</f>
        <v>0</v>
      </c>
      <c r="I9" s="104">
        <f>SUM(I8:I8)</f>
        <v>0</v>
      </c>
      <c r="J9" s="105">
        <f>SUM(J8:J8)</f>
        <v>0</v>
      </c>
    </row>
    <row r="10" spans="1:10" s="13" customFormat="1" ht="15" customHeight="1" x14ac:dyDescent="0.2">
      <c r="A10" s="185" t="s">
        <v>577</v>
      </c>
      <c r="B10" s="186"/>
      <c r="C10" s="186"/>
      <c r="D10" s="186"/>
      <c r="E10" s="186"/>
      <c r="F10" s="186"/>
      <c r="G10" s="186"/>
      <c r="H10" s="186"/>
      <c r="I10" s="186"/>
      <c r="J10" s="186"/>
    </row>
    <row r="11" spans="1:10" s="13" customFormat="1" ht="30" customHeight="1" x14ac:dyDescent="0.2">
      <c r="A11" s="95">
        <v>1</v>
      </c>
      <c r="B11" s="118" t="s">
        <v>251</v>
      </c>
      <c r="C11" s="95">
        <v>10000</v>
      </c>
      <c r="D11" s="95" t="s">
        <v>9</v>
      </c>
      <c r="E11" s="107"/>
      <c r="F11" s="99"/>
      <c r="G11" s="100">
        <f t="shared" ref="G11" si="1">C11*ROUND(F11, 4)</f>
        <v>0</v>
      </c>
      <c r="H11" s="100">
        <f t="shared" ref="H11" si="2">G11*0.095</f>
        <v>0</v>
      </c>
      <c r="I11" s="100">
        <f t="shared" ref="I11" si="3">G11+H11</f>
        <v>0</v>
      </c>
      <c r="J11" s="179" t="s">
        <v>7</v>
      </c>
    </row>
    <row r="12" spans="1:10" s="13" customFormat="1" ht="20.100000000000001" customHeight="1" x14ac:dyDescent="0.2">
      <c r="A12" s="96"/>
      <c r="B12" s="101" t="s">
        <v>226</v>
      </c>
      <c r="C12" s="102" t="s">
        <v>7</v>
      </c>
      <c r="D12" s="102" t="s">
        <v>7</v>
      </c>
      <c r="E12" s="30" t="s">
        <v>7</v>
      </c>
      <c r="F12" s="30" t="s">
        <v>7</v>
      </c>
      <c r="G12" s="104">
        <f>SUM(G11)</f>
        <v>0</v>
      </c>
      <c r="H12" s="104">
        <f>SUM(H11)</f>
        <v>0</v>
      </c>
      <c r="I12" s="104">
        <f>SUM(I11)</f>
        <v>0</v>
      </c>
      <c r="J12" s="105">
        <f>SUM(J11)</f>
        <v>0</v>
      </c>
    </row>
    <row r="13" spans="1:10" s="94" customFormat="1" ht="20.100000000000001" customHeight="1" x14ac:dyDescent="0.2">
      <c r="A13" s="184" t="s">
        <v>117</v>
      </c>
      <c r="B13" s="184"/>
      <c r="C13" s="184"/>
      <c r="D13" s="184"/>
      <c r="E13" s="184"/>
      <c r="F13" s="184"/>
      <c r="G13" s="184"/>
      <c r="H13" s="184"/>
      <c r="I13" s="184"/>
      <c r="J13" s="184"/>
    </row>
    <row r="14" spans="1:10" s="94" customFormat="1" ht="30" customHeight="1" x14ac:dyDescent="0.2">
      <c r="A14" s="182" t="s">
        <v>614</v>
      </c>
      <c r="B14" s="183"/>
      <c r="C14" s="183"/>
      <c r="D14" s="183"/>
      <c r="E14" s="183"/>
      <c r="F14" s="183"/>
      <c r="G14" s="183"/>
      <c r="H14" s="183"/>
      <c r="I14" s="183"/>
      <c r="J14" s="183"/>
    </row>
    <row r="15" spans="1:10" s="94" customFormat="1" ht="20.100000000000001" customHeight="1" x14ac:dyDescent="0.25">
      <c r="A15" s="175" t="s">
        <v>790</v>
      </c>
      <c r="B15" s="163"/>
      <c r="C15" s="163"/>
      <c r="D15" s="163"/>
      <c r="E15" s="163"/>
      <c r="F15" s="163"/>
      <c r="G15" s="163"/>
      <c r="H15" s="163"/>
      <c r="I15" s="163"/>
      <c r="J15" s="163"/>
    </row>
    <row r="16" spans="1:10" s="94" customFormat="1" ht="20.100000000000001" customHeight="1" x14ac:dyDescent="0.2">
      <c r="A16" s="180" t="s">
        <v>791</v>
      </c>
      <c r="B16" s="180"/>
      <c r="C16" s="180"/>
      <c r="D16" s="180"/>
      <c r="E16" s="180"/>
      <c r="F16" s="180"/>
      <c r="G16" s="180"/>
      <c r="H16" s="180"/>
      <c r="I16" s="180"/>
      <c r="J16" s="180"/>
    </row>
    <row r="17" spans="1:10" s="94" customFormat="1" ht="29.25" customHeight="1" x14ac:dyDescent="0.2">
      <c r="A17" s="180" t="s">
        <v>792</v>
      </c>
      <c r="B17" s="180"/>
      <c r="C17" s="180"/>
      <c r="D17" s="180"/>
      <c r="E17" s="180"/>
      <c r="F17" s="180"/>
      <c r="G17" s="180"/>
      <c r="H17" s="180"/>
      <c r="I17" s="180"/>
      <c r="J17" s="180"/>
    </row>
    <row r="18" spans="1:10" s="94" customFormat="1" ht="20.100000000000001" customHeight="1" x14ac:dyDescent="0.2">
      <c r="A18" s="117" t="s">
        <v>615</v>
      </c>
      <c r="B18" s="164"/>
      <c r="C18" s="164"/>
      <c r="D18" s="164"/>
      <c r="E18" s="164"/>
      <c r="F18" s="164"/>
      <c r="G18" s="164"/>
      <c r="H18" s="164"/>
      <c r="I18" s="164"/>
      <c r="J18" s="164"/>
    </row>
    <row r="19" spans="1:10" s="94" customFormat="1" ht="20.100000000000001" customHeight="1" x14ac:dyDescent="0.2">
      <c r="A19" s="117" t="s">
        <v>616</v>
      </c>
      <c r="B19" s="164"/>
      <c r="C19" s="164"/>
      <c r="D19" s="164"/>
      <c r="E19" s="164"/>
      <c r="F19" s="164"/>
      <c r="G19" s="164"/>
      <c r="H19" s="164"/>
      <c r="I19" s="164"/>
      <c r="J19" s="164"/>
    </row>
    <row r="20" spans="1:10" s="94" customFormat="1" ht="32.25" customHeight="1" x14ac:dyDescent="0.2">
      <c r="A20" s="180" t="s">
        <v>617</v>
      </c>
      <c r="B20" s="181"/>
      <c r="C20" s="181"/>
      <c r="D20" s="181"/>
      <c r="E20" s="181"/>
      <c r="F20" s="181"/>
      <c r="G20" s="181"/>
      <c r="H20" s="181"/>
      <c r="I20" s="181"/>
      <c r="J20" s="181"/>
    </row>
    <row r="21" spans="1:10" s="94" customFormat="1" ht="42" customHeight="1" x14ac:dyDescent="0.2">
      <c r="A21" s="180" t="s">
        <v>793</v>
      </c>
      <c r="B21" s="180"/>
      <c r="C21" s="180"/>
      <c r="D21" s="180"/>
      <c r="E21" s="180"/>
      <c r="F21" s="180"/>
      <c r="G21" s="180"/>
      <c r="H21" s="180"/>
      <c r="I21" s="180"/>
      <c r="J21" s="180"/>
    </row>
    <row r="22" spans="1:10" s="94" customFormat="1" ht="20.100000000000001" customHeight="1" x14ac:dyDescent="0.2">
      <c r="A22" s="111" t="s">
        <v>794</v>
      </c>
      <c r="B22" s="124"/>
      <c r="C22" s="110"/>
      <c r="D22" s="111"/>
      <c r="E22" s="111"/>
      <c r="F22" s="111"/>
      <c r="G22" s="111"/>
      <c r="H22" s="111"/>
      <c r="I22" s="111"/>
      <c r="J22" s="111"/>
    </row>
  </sheetData>
  <sheetProtection algorithmName="SHA-512" hashValue="FmtnZy8nobQjEA937PrULjz5U2iL5Eb9e9l229vp87xEKp7hCoFD0fvtCPKcU8lOK8A8Aq0Yqlm2JxiqSxiIUg==" saltValue="LT23aLpRQ4GAh3KxkeVrYg==" spinCount="100000" sheet="1" objects="1" scenarios="1"/>
  <mergeCells count="10">
    <mergeCell ref="A14:J14"/>
    <mergeCell ref="A16:J16"/>
    <mergeCell ref="A17:J17"/>
    <mergeCell ref="A20:J20"/>
    <mergeCell ref="A21:J21"/>
    <mergeCell ref="A1:D1"/>
    <mergeCell ref="A7:J7"/>
    <mergeCell ref="A3:J3"/>
    <mergeCell ref="A10:J10"/>
    <mergeCell ref="A13:J13"/>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 J11" xr:uid="{00000000-0002-0000-0300-000000000000}">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J144"/>
  <sheetViews>
    <sheetView view="pageBreakPreview" zoomScaleNormal="120" zoomScaleSheetLayoutView="100" workbookViewId="0">
      <pane ySplit="6" topLeftCell="A7" activePane="bottomLeft" state="frozen"/>
      <selection activeCell="A83" sqref="A83:K83"/>
      <selection pane="bottomLeft" activeCell="A7" sqref="A7:J7"/>
    </sheetView>
  </sheetViews>
  <sheetFormatPr defaultColWidth="9.28515625" defaultRowHeight="15" x14ac:dyDescent="0.25"/>
  <cols>
    <col min="1" max="1" width="2.85546875" style="3" customWidth="1"/>
    <col min="2" max="2" width="24.28515625" style="3" customWidth="1"/>
    <col min="3" max="3" width="7.5703125" style="3" customWidth="1"/>
    <col min="4" max="4" width="4.42578125" style="3" customWidth="1"/>
    <col min="5" max="5" width="15.7109375" style="3" customWidth="1"/>
    <col min="6" max="7" width="10.7109375" style="3" customWidth="1"/>
    <col min="8" max="8" width="11.28515625" style="3" customWidth="1"/>
    <col min="9" max="9" width="10.7109375" style="3" customWidth="1"/>
    <col min="10" max="10" width="10.7109375" style="69" customWidth="1"/>
    <col min="11" max="16384" width="9.28515625" style="3"/>
  </cols>
  <sheetData>
    <row r="1" spans="1:10" x14ac:dyDescent="0.25">
      <c r="A1" s="187" t="s">
        <v>2</v>
      </c>
      <c r="B1" s="187"/>
      <c r="C1" s="187"/>
      <c r="D1" s="187"/>
      <c r="E1" s="17"/>
      <c r="F1" s="1"/>
      <c r="G1" s="1" t="s">
        <v>787</v>
      </c>
      <c r="H1" s="1"/>
    </row>
    <row r="2" spans="1:10" s="7" customFormat="1" ht="6" customHeight="1" x14ac:dyDescent="0.15">
      <c r="J2" s="70"/>
    </row>
    <row r="3" spans="1:10" s="39" customFormat="1" ht="17.25" customHeight="1" x14ac:dyDescent="0.3">
      <c r="A3" s="188" t="s">
        <v>678</v>
      </c>
      <c r="B3" s="188"/>
      <c r="C3" s="188"/>
      <c r="D3" s="188"/>
      <c r="E3" s="188"/>
      <c r="F3" s="188"/>
      <c r="G3" s="188"/>
      <c r="H3" s="188"/>
      <c r="I3" s="188"/>
      <c r="J3" s="188"/>
    </row>
    <row r="4" spans="1:10" s="7" customFormat="1" ht="6" customHeight="1" x14ac:dyDescent="0.15">
      <c r="J4" s="70"/>
    </row>
    <row r="5" spans="1:10" s="8" customFormat="1" ht="49.5" customHeight="1" x14ac:dyDescent="0.15">
      <c r="A5" s="33" t="s">
        <v>3</v>
      </c>
      <c r="B5" s="33" t="s">
        <v>4</v>
      </c>
      <c r="C5" s="34" t="s">
        <v>5</v>
      </c>
      <c r="D5" s="34" t="s">
        <v>124</v>
      </c>
      <c r="E5" s="35" t="s">
        <v>6</v>
      </c>
      <c r="F5" s="35" t="s">
        <v>111</v>
      </c>
      <c r="G5" s="35" t="s">
        <v>112</v>
      </c>
      <c r="H5" s="35" t="s">
        <v>242</v>
      </c>
      <c r="I5" s="35" t="s">
        <v>115</v>
      </c>
      <c r="J5" s="76" t="s">
        <v>609</v>
      </c>
    </row>
    <row r="6" spans="1:10" s="8" customFormat="1" ht="12" customHeight="1" x14ac:dyDescent="0.15">
      <c r="A6" s="36">
        <v>1</v>
      </c>
      <c r="B6" s="36">
        <v>2</v>
      </c>
      <c r="C6" s="37">
        <v>3</v>
      </c>
      <c r="D6" s="37">
        <v>4</v>
      </c>
      <c r="E6" s="37">
        <v>5</v>
      </c>
      <c r="F6" s="37">
        <v>6</v>
      </c>
      <c r="G6" s="38" t="s">
        <v>113</v>
      </c>
      <c r="H6" s="37" t="s">
        <v>114</v>
      </c>
      <c r="I6" s="38" t="s">
        <v>116</v>
      </c>
      <c r="J6" s="78">
        <v>10</v>
      </c>
    </row>
    <row r="7" spans="1:10" s="13" customFormat="1" ht="15" customHeight="1" x14ac:dyDescent="0.2">
      <c r="A7" s="185" t="s">
        <v>812</v>
      </c>
      <c r="B7" s="186"/>
      <c r="C7" s="186"/>
      <c r="D7" s="186"/>
      <c r="E7" s="186"/>
      <c r="F7" s="186"/>
      <c r="G7" s="186"/>
      <c r="H7" s="186"/>
      <c r="I7" s="186"/>
      <c r="J7" s="186"/>
    </row>
    <row r="8" spans="1:10" s="13" customFormat="1" ht="20.100000000000001" customHeight="1" x14ac:dyDescent="0.2">
      <c r="A8" s="95">
        <v>1</v>
      </c>
      <c r="B8" s="118" t="s">
        <v>135</v>
      </c>
      <c r="C8" s="97">
        <v>700</v>
      </c>
      <c r="D8" s="95" t="s">
        <v>1</v>
      </c>
      <c r="E8" s="95" t="s">
        <v>7</v>
      </c>
      <c r="F8" s="99"/>
      <c r="G8" s="100">
        <f t="shared" ref="G8:G52" si="0">C8*ROUND(F8, 4)</f>
        <v>0</v>
      </c>
      <c r="H8" s="100">
        <f>G8*0.095</f>
        <v>0</v>
      </c>
      <c r="I8" s="100">
        <f>G8+H8</f>
        <v>0</v>
      </c>
      <c r="J8" s="146"/>
    </row>
    <row r="9" spans="1:10" s="13" customFormat="1" ht="20.100000000000001" customHeight="1" x14ac:dyDescent="0.2">
      <c r="A9" s="95">
        <v>2</v>
      </c>
      <c r="B9" s="118" t="s">
        <v>132</v>
      </c>
      <c r="C9" s="97">
        <v>500</v>
      </c>
      <c r="D9" s="95" t="s">
        <v>1</v>
      </c>
      <c r="E9" s="95" t="s">
        <v>7</v>
      </c>
      <c r="F9" s="99"/>
      <c r="G9" s="100">
        <f t="shared" si="0"/>
        <v>0</v>
      </c>
      <c r="H9" s="100">
        <f t="shared" ref="H9:H52" si="1">G9*0.095</f>
        <v>0</v>
      </c>
      <c r="I9" s="100">
        <f t="shared" ref="I9:I52" si="2">G9+H9</f>
        <v>0</v>
      </c>
      <c r="J9" s="146"/>
    </row>
    <row r="10" spans="1:10" s="13" customFormat="1" ht="20.100000000000001" customHeight="1" x14ac:dyDescent="0.2">
      <c r="A10" s="95">
        <v>3</v>
      </c>
      <c r="B10" s="118" t="s">
        <v>133</v>
      </c>
      <c r="C10" s="97">
        <v>500</v>
      </c>
      <c r="D10" s="95" t="s">
        <v>1</v>
      </c>
      <c r="E10" s="95" t="s">
        <v>7</v>
      </c>
      <c r="F10" s="99"/>
      <c r="G10" s="100">
        <f t="shared" si="0"/>
        <v>0</v>
      </c>
      <c r="H10" s="100">
        <f t="shared" si="1"/>
        <v>0</v>
      </c>
      <c r="I10" s="100">
        <f t="shared" si="2"/>
        <v>0</v>
      </c>
      <c r="J10" s="146"/>
    </row>
    <row r="11" spans="1:10" s="13" customFormat="1" ht="20.100000000000001" customHeight="1" x14ac:dyDescent="0.2">
      <c r="A11" s="95">
        <v>4</v>
      </c>
      <c r="B11" s="118" t="s">
        <v>134</v>
      </c>
      <c r="C11" s="97">
        <v>500</v>
      </c>
      <c r="D11" s="95" t="s">
        <v>1</v>
      </c>
      <c r="E11" s="95" t="s">
        <v>7</v>
      </c>
      <c r="F11" s="99"/>
      <c r="G11" s="100">
        <f t="shared" si="0"/>
        <v>0</v>
      </c>
      <c r="H11" s="100">
        <f t="shared" si="1"/>
        <v>0</v>
      </c>
      <c r="I11" s="100">
        <f t="shared" si="2"/>
        <v>0</v>
      </c>
      <c r="J11" s="146"/>
    </row>
    <row r="12" spans="1:10" s="13" customFormat="1" ht="20.100000000000001" customHeight="1" x14ac:dyDescent="0.2">
      <c r="A12" s="95">
        <v>5</v>
      </c>
      <c r="B12" s="118" t="s">
        <v>136</v>
      </c>
      <c r="C12" s="97">
        <v>500</v>
      </c>
      <c r="D12" s="95" t="s">
        <v>1</v>
      </c>
      <c r="E12" s="95" t="s">
        <v>7</v>
      </c>
      <c r="F12" s="99"/>
      <c r="G12" s="100">
        <f t="shared" si="0"/>
        <v>0</v>
      </c>
      <c r="H12" s="100">
        <f t="shared" si="1"/>
        <v>0</v>
      </c>
      <c r="I12" s="100">
        <f t="shared" si="2"/>
        <v>0</v>
      </c>
      <c r="J12" s="146"/>
    </row>
    <row r="13" spans="1:10" s="13" customFormat="1" ht="20.100000000000001" customHeight="1" x14ac:dyDescent="0.2">
      <c r="A13" s="95">
        <v>6</v>
      </c>
      <c r="B13" s="118" t="s">
        <v>14</v>
      </c>
      <c r="C13" s="97">
        <v>20</v>
      </c>
      <c r="D13" s="95" t="s">
        <v>1</v>
      </c>
      <c r="E13" s="95" t="s">
        <v>7</v>
      </c>
      <c r="F13" s="99"/>
      <c r="G13" s="100">
        <f t="shared" si="0"/>
        <v>0</v>
      </c>
      <c r="H13" s="100">
        <f t="shared" si="1"/>
        <v>0</v>
      </c>
      <c r="I13" s="100">
        <f t="shared" si="2"/>
        <v>0</v>
      </c>
      <c r="J13" s="146"/>
    </row>
    <row r="14" spans="1:10" s="13" customFormat="1" ht="20.100000000000001" customHeight="1" x14ac:dyDescent="0.2">
      <c r="A14" s="95">
        <v>7</v>
      </c>
      <c r="B14" s="118" t="s">
        <v>12</v>
      </c>
      <c r="C14" s="97">
        <v>8</v>
      </c>
      <c r="D14" s="95" t="s">
        <v>1</v>
      </c>
      <c r="E14" s="95" t="s">
        <v>7</v>
      </c>
      <c r="F14" s="99"/>
      <c r="G14" s="100">
        <f t="shared" si="0"/>
        <v>0</v>
      </c>
      <c r="H14" s="100">
        <f t="shared" si="1"/>
        <v>0</v>
      </c>
      <c r="I14" s="100">
        <f t="shared" si="2"/>
        <v>0</v>
      </c>
      <c r="J14" s="146"/>
    </row>
    <row r="15" spans="1:10" s="13" customFormat="1" ht="20.100000000000001" customHeight="1" x14ac:dyDescent="0.2">
      <c r="A15" s="95">
        <v>8</v>
      </c>
      <c r="B15" s="118" t="s">
        <v>383</v>
      </c>
      <c r="C15" s="97">
        <v>5</v>
      </c>
      <c r="D15" s="95" t="s">
        <v>1</v>
      </c>
      <c r="E15" s="95" t="s">
        <v>7</v>
      </c>
      <c r="F15" s="99"/>
      <c r="G15" s="100">
        <f t="shared" si="0"/>
        <v>0</v>
      </c>
      <c r="H15" s="100">
        <f t="shared" si="1"/>
        <v>0</v>
      </c>
      <c r="I15" s="100">
        <f t="shared" si="2"/>
        <v>0</v>
      </c>
      <c r="J15" s="146"/>
    </row>
    <row r="16" spans="1:10" s="13" customFormat="1" ht="20.100000000000001" customHeight="1" x14ac:dyDescent="0.2">
      <c r="A16" s="95">
        <v>9</v>
      </c>
      <c r="B16" s="118" t="s">
        <v>137</v>
      </c>
      <c r="C16" s="97">
        <v>90</v>
      </c>
      <c r="D16" s="95" t="s">
        <v>1</v>
      </c>
      <c r="E16" s="95" t="s">
        <v>7</v>
      </c>
      <c r="F16" s="99"/>
      <c r="G16" s="100">
        <f t="shared" si="0"/>
        <v>0</v>
      </c>
      <c r="H16" s="100">
        <f t="shared" si="1"/>
        <v>0</v>
      </c>
      <c r="I16" s="100">
        <f t="shared" si="2"/>
        <v>0</v>
      </c>
      <c r="J16" s="146"/>
    </row>
    <row r="17" spans="1:10" s="13" customFormat="1" ht="20.100000000000001" customHeight="1" x14ac:dyDescent="0.2">
      <c r="A17" s="95">
        <v>10</v>
      </c>
      <c r="B17" s="118" t="s">
        <v>33</v>
      </c>
      <c r="C17" s="97">
        <v>250</v>
      </c>
      <c r="D17" s="95" t="s">
        <v>1</v>
      </c>
      <c r="E17" s="95" t="s">
        <v>7</v>
      </c>
      <c r="F17" s="99"/>
      <c r="G17" s="100">
        <f t="shared" si="0"/>
        <v>0</v>
      </c>
      <c r="H17" s="100">
        <f t="shared" si="1"/>
        <v>0</v>
      </c>
      <c r="I17" s="100">
        <f t="shared" si="2"/>
        <v>0</v>
      </c>
      <c r="J17" s="146"/>
    </row>
    <row r="18" spans="1:10" s="13" customFormat="1" ht="20.100000000000001" customHeight="1" x14ac:dyDescent="0.2">
      <c r="A18" s="95">
        <v>11</v>
      </c>
      <c r="B18" s="118" t="s">
        <v>34</v>
      </c>
      <c r="C18" s="97">
        <v>750</v>
      </c>
      <c r="D18" s="95" t="s">
        <v>1</v>
      </c>
      <c r="E18" s="95" t="s">
        <v>7</v>
      </c>
      <c r="F18" s="99"/>
      <c r="G18" s="100">
        <f t="shared" si="0"/>
        <v>0</v>
      </c>
      <c r="H18" s="100">
        <f t="shared" si="1"/>
        <v>0</v>
      </c>
      <c r="I18" s="100">
        <f t="shared" si="2"/>
        <v>0</v>
      </c>
      <c r="J18" s="146"/>
    </row>
    <row r="19" spans="1:10" s="13" customFormat="1" ht="20.100000000000001" customHeight="1" x14ac:dyDescent="0.2">
      <c r="A19" s="95">
        <v>12</v>
      </c>
      <c r="B19" s="118" t="s">
        <v>35</v>
      </c>
      <c r="C19" s="97">
        <v>1500</v>
      </c>
      <c r="D19" s="95" t="s">
        <v>1</v>
      </c>
      <c r="E19" s="95" t="s">
        <v>7</v>
      </c>
      <c r="F19" s="99"/>
      <c r="G19" s="100">
        <f t="shared" si="0"/>
        <v>0</v>
      </c>
      <c r="H19" s="100">
        <f t="shared" si="1"/>
        <v>0</v>
      </c>
      <c r="I19" s="100">
        <f t="shared" si="2"/>
        <v>0</v>
      </c>
      <c r="J19" s="146"/>
    </row>
    <row r="20" spans="1:10" s="13" customFormat="1" ht="20.100000000000001" customHeight="1" x14ac:dyDescent="0.2">
      <c r="A20" s="95">
        <v>13</v>
      </c>
      <c r="B20" s="108" t="s">
        <v>36</v>
      </c>
      <c r="C20" s="97">
        <v>1000</v>
      </c>
      <c r="D20" s="95" t="s">
        <v>1</v>
      </c>
      <c r="E20" s="95" t="s">
        <v>7</v>
      </c>
      <c r="F20" s="99"/>
      <c r="G20" s="100">
        <f t="shared" si="0"/>
        <v>0</v>
      </c>
      <c r="H20" s="100">
        <f t="shared" si="1"/>
        <v>0</v>
      </c>
      <c r="I20" s="100">
        <f t="shared" si="2"/>
        <v>0</v>
      </c>
      <c r="J20" s="146"/>
    </row>
    <row r="21" spans="1:10" s="13" customFormat="1" ht="30" customHeight="1" x14ac:dyDescent="0.2">
      <c r="A21" s="95">
        <v>14</v>
      </c>
      <c r="B21" s="118" t="s">
        <v>37</v>
      </c>
      <c r="C21" s="97">
        <v>600</v>
      </c>
      <c r="D21" s="95" t="s">
        <v>1</v>
      </c>
      <c r="E21" s="95" t="s">
        <v>7</v>
      </c>
      <c r="F21" s="99"/>
      <c r="G21" s="100">
        <f t="shared" si="0"/>
        <v>0</v>
      </c>
      <c r="H21" s="100">
        <f t="shared" si="1"/>
        <v>0</v>
      </c>
      <c r="I21" s="100">
        <f t="shared" si="2"/>
        <v>0</v>
      </c>
      <c r="J21" s="146"/>
    </row>
    <row r="22" spans="1:10" s="13" customFormat="1" ht="20.100000000000001" customHeight="1" x14ac:dyDescent="0.2">
      <c r="A22" s="95">
        <v>15</v>
      </c>
      <c r="B22" s="118" t="s">
        <v>38</v>
      </c>
      <c r="C22" s="97">
        <v>150</v>
      </c>
      <c r="D22" s="95" t="s">
        <v>1</v>
      </c>
      <c r="E22" s="95" t="s">
        <v>7</v>
      </c>
      <c r="F22" s="99"/>
      <c r="G22" s="100">
        <f t="shared" si="0"/>
        <v>0</v>
      </c>
      <c r="H22" s="100">
        <f t="shared" si="1"/>
        <v>0</v>
      </c>
      <c r="I22" s="100">
        <f t="shared" si="2"/>
        <v>0</v>
      </c>
      <c r="J22" s="146"/>
    </row>
    <row r="23" spans="1:10" s="13" customFormat="1" ht="20.100000000000001" customHeight="1" x14ac:dyDescent="0.2">
      <c r="A23" s="95">
        <v>16</v>
      </c>
      <c r="B23" s="118" t="s">
        <v>39</v>
      </c>
      <c r="C23" s="97">
        <v>500</v>
      </c>
      <c r="D23" s="95" t="s">
        <v>1</v>
      </c>
      <c r="E23" s="95" t="s">
        <v>7</v>
      </c>
      <c r="F23" s="99"/>
      <c r="G23" s="100">
        <f t="shared" si="0"/>
        <v>0</v>
      </c>
      <c r="H23" s="100">
        <f t="shared" si="1"/>
        <v>0</v>
      </c>
      <c r="I23" s="100">
        <f t="shared" si="2"/>
        <v>0</v>
      </c>
      <c r="J23" s="146"/>
    </row>
    <row r="24" spans="1:10" s="13" customFormat="1" ht="20.100000000000001" customHeight="1" x14ac:dyDescent="0.2">
      <c r="A24" s="95">
        <v>17</v>
      </c>
      <c r="B24" s="118" t="s">
        <v>40</v>
      </c>
      <c r="C24" s="97">
        <v>1700</v>
      </c>
      <c r="D24" s="95" t="s">
        <v>1</v>
      </c>
      <c r="E24" s="95" t="s">
        <v>7</v>
      </c>
      <c r="F24" s="99"/>
      <c r="G24" s="100">
        <f t="shared" si="0"/>
        <v>0</v>
      </c>
      <c r="H24" s="100">
        <f t="shared" si="1"/>
        <v>0</v>
      </c>
      <c r="I24" s="100">
        <f t="shared" si="2"/>
        <v>0</v>
      </c>
      <c r="J24" s="146"/>
    </row>
    <row r="25" spans="1:10" s="13" customFormat="1" ht="20.100000000000001" customHeight="1" x14ac:dyDescent="0.2">
      <c r="A25" s="95">
        <v>18</v>
      </c>
      <c r="B25" s="118" t="s">
        <v>384</v>
      </c>
      <c r="C25" s="97">
        <v>100</v>
      </c>
      <c r="D25" s="95" t="s">
        <v>1</v>
      </c>
      <c r="E25" s="95" t="s">
        <v>7</v>
      </c>
      <c r="F25" s="99"/>
      <c r="G25" s="100">
        <f t="shared" si="0"/>
        <v>0</v>
      </c>
      <c r="H25" s="100">
        <f t="shared" si="1"/>
        <v>0</v>
      </c>
      <c r="I25" s="100">
        <f t="shared" si="2"/>
        <v>0</v>
      </c>
      <c r="J25" s="146"/>
    </row>
    <row r="26" spans="1:10" s="13" customFormat="1" ht="20.100000000000001" customHeight="1" x14ac:dyDescent="0.2">
      <c r="A26" s="95">
        <v>19</v>
      </c>
      <c r="B26" s="118" t="s">
        <v>41</v>
      </c>
      <c r="C26" s="97">
        <v>60</v>
      </c>
      <c r="D26" s="95" t="s">
        <v>1</v>
      </c>
      <c r="E26" s="95" t="s">
        <v>7</v>
      </c>
      <c r="F26" s="99"/>
      <c r="G26" s="100">
        <f t="shared" si="0"/>
        <v>0</v>
      </c>
      <c r="H26" s="100">
        <f t="shared" si="1"/>
        <v>0</v>
      </c>
      <c r="I26" s="100">
        <f t="shared" si="2"/>
        <v>0</v>
      </c>
      <c r="J26" s="146"/>
    </row>
    <row r="27" spans="1:10" s="13" customFormat="1" ht="30" customHeight="1" x14ac:dyDescent="0.2">
      <c r="A27" s="95">
        <v>20</v>
      </c>
      <c r="B27" s="108" t="s">
        <v>580</v>
      </c>
      <c r="C27" s="97">
        <v>400</v>
      </c>
      <c r="D27" s="95" t="s">
        <v>1</v>
      </c>
      <c r="E27" s="95" t="s">
        <v>7</v>
      </c>
      <c r="F27" s="99"/>
      <c r="G27" s="100">
        <f t="shared" si="0"/>
        <v>0</v>
      </c>
      <c r="H27" s="100">
        <f t="shared" si="1"/>
        <v>0</v>
      </c>
      <c r="I27" s="100">
        <f t="shared" si="2"/>
        <v>0</v>
      </c>
      <c r="J27" s="146"/>
    </row>
    <row r="28" spans="1:10" s="94" customFormat="1" ht="30" customHeight="1" x14ac:dyDescent="0.2">
      <c r="A28" s="95">
        <v>21</v>
      </c>
      <c r="B28" s="108" t="s">
        <v>579</v>
      </c>
      <c r="C28" s="97">
        <v>400</v>
      </c>
      <c r="D28" s="95" t="s">
        <v>1</v>
      </c>
      <c r="E28" s="95" t="s">
        <v>7</v>
      </c>
      <c r="F28" s="99"/>
      <c r="G28" s="100">
        <f t="shared" si="0"/>
        <v>0</v>
      </c>
      <c r="H28" s="100">
        <f t="shared" si="1"/>
        <v>0</v>
      </c>
      <c r="I28" s="100">
        <f t="shared" si="2"/>
        <v>0</v>
      </c>
      <c r="J28" s="146"/>
    </row>
    <row r="29" spans="1:10" s="94" customFormat="1" ht="30" customHeight="1" x14ac:dyDescent="0.2">
      <c r="A29" s="95">
        <v>22</v>
      </c>
      <c r="B29" s="108" t="s">
        <v>581</v>
      </c>
      <c r="C29" s="97">
        <v>400</v>
      </c>
      <c r="D29" s="95" t="s">
        <v>1</v>
      </c>
      <c r="E29" s="95" t="s">
        <v>7</v>
      </c>
      <c r="F29" s="99"/>
      <c r="G29" s="100">
        <f t="shared" si="0"/>
        <v>0</v>
      </c>
      <c r="H29" s="100">
        <f t="shared" si="1"/>
        <v>0</v>
      </c>
      <c r="I29" s="100">
        <f t="shared" si="2"/>
        <v>0</v>
      </c>
      <c r="J29" s="146"/>
    </row>
    <row r="30" spans="1:10" s="13" customFormat="1" ht="20.100000000000001" customHeight="1" x14ac:dyDescent="0.2">
      <c r="A30" s="95">
        <v>23</v>
      </c>
      <c r="B30" s="118" t="s">
        <v>28</v>
      </c>
      <c r="C30" s="97">
        <v>1500</v>
      </c>
      <c r="D30" s="95" t="s">
        <v>1</v>
      </c>
      <c r="E30" s="95" t="s">
        <v>7</v>
      </c>
      <c r="F30" s="99"/>
      <c r="G30" s="100">
        <f t="shared" si="0"/>
        <v>0</v>
      </c>
      <c r="H30" s="100">
        <f t="shared" si="1"/>
        <v>0</v>
      </c>
      <c r="I30" s="100">
        <f t="shared" si="2"/>
        <v>0</v>
      </c>
      <c r="J30" s="146"/>
    </row>
    <row r="31" spans="1:10" s="13" customFormat="1" ht="20.100000000000001" customHeight="1" x14ac:dyDescent="0.2">
      <c r="A31" s="95">
        <v>24</v>
      </c>
      <c r="B31" s="118" t="s">
        <v>42</v>
      </c>
      <c r="C31" s="97">
        <v>1100</v>
      </c>
      <c r="D31" s="95" t="s">
        <v>1</v>
      </c>
      <c r="E31" s="95" t="s">
        <v>7</v>
      </c>
      <c r="F31" s="99"/>
      <c r="G31" s="100">
        <f t="shared" si="0"/>
        <v>0</v>
      </c>
      <c r="H31" s="100">
        <f t="shared" si="1"/>
        <v>0</v>
      </c>
      <c r="I31" s="100">
        <f t="shared" si="2"/>
        <v>0</v>
      </c>
      <c r="J31" s="146"/>
    </row>
    <row r="32" spans="1:10" s="13" customFormat="1" ht="20.100000000000001" customHeight="1" x14ac:dyDescent="0.2">
      <c r="A32" s="95">
        <v>25</v>
      </c>
      <c r="B32" s="118" t="s">
        <v>44</v>
      </c>
      <c r="C32" s="97">
        <v>150</v>
      </c>
      <c r="D32" s="95" t="s">
        <v>1</v>
      </c>
      <c r="E32" s="95" t="s">
        <v>7</v>
      </c>
      <c r="F32" s="99"/>
      <c r="G32" s="100">
        <f t="shared" si="0"/>
        <v>0</v>
      </c>
      <c r="H32" s="100">
        <f t="shared" si="1"/>
        <v>0</v>
      </c>
      <c r="I32" s="100">
        <f t="shared" si="2"/>
        <v>0</v>
      </c>
      <c r="J32" s="146"/>
    </row>
    <row r="33" spans="1:10" s="13" customFormat="1" ht="20.100000000000001" customHeight="1" x14ac:dyDescent="0.2">
      <c r="A33" s="95">
        <v>26</v>
      </c>
      <c r="B33" s="118" t="s">
        <v>45</v>
      </c>
      <c r="C33" s="97">
        <v>800</v>
      </c>
      <c r="D33" s="95" t="s">
        <v>1</v>
      </c>
      <c r="E33" s="95" t="s">
        <v>7</v>
      </c>
      <c r="F33" s="99"/>
      <c r="G33" s="100">
        <f t="shared" si="0"/>
        <v>0</v>
      </c>
      <c r="H33" s="100">
        <f t="shared" si="1"/>
        <v>0</v>
      </c>
      <c r="I33" s="100">
        <f t="shared" si="2"/>
        <v>0</v>
      </c>
      <c r="J33" s="146"/>
    </row>
    <row r="34" spans="1:10" s="13" customFormat="1" ht="20.100000000000001" customHeight="1" x14ac:dyDescent="0.2">
      <c r="A34" s="95">
        <v>27</v>
      </c>
      <c r="B34" s="118" t="s">
        <v>252</v>
      </c>
      <c r="C34" s="97">
        <v>1600</v>
      </c>
      <c r="D34" s="95" t="s">
        <v>1</v>
      </c>
      <c r="E34" s="95" t="s">
        <v>7</v>
      </c>
      <c r="F34" s="99"/>
      <c r="G34" s="100">
        <f t="shared" si="0"/>
        <v>0</v>
      </c>
      <c r="H34" s="100">
        <f t="shared" si="1"/>
        <v>0</v>
      </c>
      <c r="I34" s="100">
        <f t="shared" si="2"/>
        <v>0</v>
      </c>
      <c r="J34" s="146"/>
    </row>
    <row r="35" spans="1:10" s="13" customFormat="1" ht="20.100000000000001" customHeight="1" x14ac:dyDescent="0.2">
      <c r="A35" s="95">
        <v>28</v>
      </c>
      <c r="B35" s="118" t="s">
        <v>253</v>
      </c>
      <c r="C35" s="97">
        <v>100</v>
      </c>
      <c r="D35" s="95" t="s">
        <v>1</v>
      </c>
      <c r="E35" s="95" t="s">
        <v>7</v>
      </c>
      <c r="F35" s="99"/>
      <c r="G35" s="100">
        <f t="shared" si="0"/>
        <v>0</v>
      </c>
      <c r="H35" s="100">
        <f t="shared" si="1"/>
        <v>0</v>
      </c>
      <c r="I35" s="100">
        <f t="shared" si="2"/>
        <v>0</v>
      </c>
      <c r="J35" s="146"/>
    </row>
    <row r="36" spans="1:10" s="13" customFormat="1" ht="20.100000000000001" customHeight="1" x14ac:dyDescent="0.2">
      <c r="A36" s="95">
        <v>29</v>
      </c>
      <c r="B36" s="118" t="s">
        <v>46</v>
      </c>
      <c r="C36" s="97">
        <v>80</v>
      </c>
      <c r="D36" s="95" t="s">
        <v>1</v>
      </c>
      <c r="E36" s="95" t="s">
        <v>7</v>
      </c>
      <c r="F36" s="99"/>
      <c r="G36" s="100">
        <f t="shared" si="0"/>
        <v>0</v>
      </c>
      <c r="H36" s="100">
        <f t="shared" si="1"/>
        <v>0</v>
      </c>
      <c r="I36" s="100">
        <f t="shared" si="2"/>
        <v>0</v>
      </c>
      <c r="J36" s="146"/>
    </row>
    <row r="37" spans="1:10" s="13" customFormat="1" ht="20.100000000000001" customHeight="1" x14ac:dyDescent="0.2">
      <c r="A37" s="95">
        <v>30</v>
      </c>
      <c r="B37" s="118" t="s">
        <v>47</v>
      </c>
      <c r="C37" s="97">
        <v>70</v>
      </c>
      <c r="D37" s="95" t="s">
        <v>1</v>
      </c>
      <c r="E37" s="95" t="s">
        <v>7</v>
      </c>
      <c r="F37" s="99"/>
      <c r="G37" s="100">
        <f t="shared" si="0"/>
        <v>0</v>
      </c>
      <c r="H37" s="100">
        <f t="shared" si="1"/>
        <v>0</v>
      </c>
      <c r="I37" s="100">
        <f t="shared" si="2"/>
        <v>0</v>
      </c>
      <c r="J37" s="146"/>
    </row>
    <row r="38" spans="1:10" s="13" customFormat="1" ht="20.100000000000001" customHeight="1" x14ac:dyDescent="0.2">
      <c r="A38" s="95">
        <v>31</v>
      </c>
      <c r="B38" s="118" t="s">
        <v>153</v>
      </c>
      <c r="C38" s="97">
        <v>130</v>
      </c>
      <c r="D38" s="95" t="s">
        <v>1</v>
      </c>
      <c r="E38" s="95" t="s">
        <v>7</v>
      </c>
      <c r="F38" s="99"/>
      <c r="G38" s="100">
        <f t="shared" si="0"/>
        <v>0</v>
      </c>
      <c r="H38" s="100">
        <f t="shared" si="1"/>
        <v>0</v>
      </c>
      <c r="I38" s="100">
        <f t="shared" si="2"/>
        <v>0</v>
      </c>
      <c r="J38" s="146"/>
    </row>
    <row r="39" spans="1:10" s="13" customFormat="1" ht="20.100000000000001" customHeight="1" x14ac:dyDescent="0.2">
      <c r="A39" s="95">
        <v>32</v>
      </c>
      <c r="B39" s="118" t="s">
        <v>32</v>
      </c>
      <c r="C39" s="97">
        <v>50</v>
      </c>
      <c r="D39" s="95" t="s">
        <v>1</v>
      </c>
      <c r="E39" s="95" t="s">
        <v>7</v>
      </c>
      <c r="F39" s="99"/>
      <c r="G39" s="100">
        <f t="shared" si="0"/>
        <v>0</v>
      </c>
      <c r="H39" s="100">
        <f t="shared" si="1"/>
        <v>0</v>
      </c>
      <c r="I39" s="100">
        <f t="shared" si="2"/>
        <v>0</v>
      </c>
      <c r="J39" s="146"/>
    </row>
    <row r="40" spans="1:10" s="13" customFormat="1" ht="20.100000000000001" customHeight="1" x14ac:dyDescent="0.2">
      <c r="A40" s="95">
        <v>33</v>
      </c>
      <c r="B40" s="118" t="s">
        <v>31</v>
      </c>
      <c r="C40" s="97">
        <v>480</v>
      </c>
      <c r="D40" s="95" t="s">
        <v>1</v>
      </c>
      <c r="E40" s="95" t="s">
        <v>7</v>
      </c>
      <c r="F40" s="99"/>
      <c r="G40" s="100">
        <f t="shared" si="0"/>
        <v>0</v>
      </c>
      <c r="H40" s="100">
        <f t="shared" si="1"/>
        <v>0</v>
      </c>
      <c r="I40" s="100">
        <f t="shared" si="2"/>
        <v>0</v>
      </c>
      <c r="J40" s="146"/>
    </row>
    <row r="41" spans="1:10" s="13" customFormat="1" ht="20.100000000000001" customHeight="1" x14ac:dyDescent="0.2">
      <c r="A41" s="95">
        <v>34</v>
      </c>
      <c r="B41" s="118" t="s">
        <v>400</v>
      </c>
      <c r="C41" s="97">
        <v>140</v>
      </c>
      <c r="D41" s="95" t="s">
        <v>1</v>
      </c>
      <c r="E41" s="95" t="s">
        <v>7</v>
      </c>
      <c r="F41" s="99"/>
      <c r="G41" s="100">
        <f t="shared" si="0"/>
        <v>0</v>
      </c>
      <c r="H41" s="100">
        <f t="shared" si="1"/>
        <v>0</v>
      </c>
      <c r="I41" s="100">
        <f t="shared" si="2"/>
        <v>0</v>
      </c>
      <c r="J41" s="146"/>
    </row>
    <row r="42" spans="1:10" s="13" customFormat="1" ht="20.100000000000001" customHeight="1" x14ac:dyDescent="0.2">
      <c r="A42" s="95">
        <v>35</v>
      </c>
      <c r="B42" s="118" t="s">
        <v>29</v>
      </c>
      <c r="C42" s="97">
        <v>800</v>
      </c>
      <c r="D42" s="95" t="s">
        <v>1</v>
      </c>
      <c r="E42" s="95" t="s">
        <v>7</v>
      </c>
      <c r="F42" s="99"/>
      <c r="G42" s="100">
        <f t="shared" si="0"/>
        <v>0</v>
      </c>
      <c r="H42" s="100">
        <f t="shared" si="1"/>
        <v>0</v>
      </c>
      <c r="I42" s="100">
        <f t="shared" si="2"/>
        <v>0</v>
      </c>
      <c r="J42" s="146"/>
    </row>
    <row r="43" spans="1:10" s="13" customFormat="1" ht="20.100000000000001" customHeight="1" x14ac:dyDescent="0.2">
      <c r="A43" s="95">
        <v>36</v>
      </c>
      <c r="B43" s="118" t="s">
        <v>30</v>
      </c>
      <c r="C43" s="97">
        <v>200</v>
      </c>
      <c r="D43" s="95" t="s">
        <v>1</v>
      </c>
      <c r="E43" s="95" t="s">
        <v>7</v>
      </c>
      <c r="F43" s="99"/>
      <c r="G43" s="100">
        <f t="shared" si="0"/>
        <v>0</v>
      </c>
      <c r="H43" s="100">
        <f t="shared" si="1"/>
        <v>0</v>
      </c>
      <c r="I43" s="100">
        <f t="shared" si="2"/>
        <v>0</v>
      </c>
      <c r="J43" s="146"/>
    </row>
    <row r="44" spans="1:10" s="13" customFormat="1" ht="20.100000000000001" customHeight="1" x14ac:dyDescent="0.2">
      <c r="A44" s="95">
        <v>37</v>
      </c>
      <c r="B44" s="118" t="s">
        <v>43</v>
      </c>
      <c r="C44" s="97">
        <v>2400</v>
      </c>
      <c r="D44" s="95" t="s">
        <v>1</v>
      </c>
      <c r="E44" s="95" t="s">
        <v>7</v>
      </c>
      <c r="F44" s="99"/>
      <c r="G44" s="100">
        <f t="shared" si="0"/>
        <v>0</v>
      </c>
      <c r="H44" s="100">
        <f t="shared" si="1"/>
        <v>0</v>
      </c>
      <c r="I44" s="100">
        <f t="shared" si="2"/>
        <v>0</v>
      </c>
      <c r="J44" s="146"/>
    </row>
    <row r="45" spans="1:10" s="13" customFormat="1" ht="20.100000000000001" customHeight="1" x14ac:dyDescent="0.2">
      <c r="A45" s="95">
        <v>38</v>
      </c>
      <c r="B45" s="118" t="s">
        <v>10</v>
      </c>
      <c r="C45" s="97">
        <v>40</v>
      </c>
      <c r="D45" s="95" t="s">
        <v>1</v>
      </c>
      <c r="E45" s="95" t="s">
        <v>7</v>
      </c>
      <c r="F45" s="99"/>
      <c r="G45" s="100">
        <f t="shared" si="0"/>
        <v>0</v>
      </c>
      <c r="H45" s="100">
        <f t="shared" si="1"/>
        <v>0</v>
      </c>
      <c r="I45" s="100">
        <f t="shared" si="2"/>
        <v>0</v>
      </c>
      <c r="J45" s="146"/>
    </row>
    <row r="46" spans="1:10" s="13" customFormat="1" ht="20.100000000000001" customHeight="1" x14ac:dyDescent="0.2">
      <c r="A46" s="95">
        <v>39</v>
      </c>
      <c r="B46" s="118" t="s">
        <v>11</v>
      </c>
      <c r="C46" s="97">
        <v>60</v>
      </c>
      <c r="D46" s="95" t="s">
        <v>1</v>
      </c>
      <c r="E46" s="95" t="s">
        <v>7</v>
      </c>
      <c r="F46" s="99"/>
      <c r="G46" s="100">
        <f t="shared" si="0"/>
        <v>0</v>
      </c>
      <c r="H46" s="100">
        <f t="shared" si="1"/>
        <v>0</v>
      </c>
      <c r="I46" s="100">
        <f t="shared" si="2"/>
        <v>0</v>
      </c>
      <c r="J46" s="146"/>
    </row>
    <row r="47" spans="1:10" s="13" customFormat="1" ht="20.100000000000001" customHeight="1" x14ac:dyDescent="0.2">
      <c r="A47" s="95">
        <v>40</v>
      </c>
      <c r="B47" s="118" t="s">
        <v>139</v>
      </c>
      <c r="C47" s="97">
        <v>10</v>
      </c>
      <c r="D47" s="95" t="s">
        <v>1</v>
      </c>
      <c r="E47" s="95" t="s">
        <v>7</v>
      </c>
      <c r="F47" s="99"/>
      <c r="G47" s="100">
        <f t="shared" si="0"/>
        <v>0</v>
      </c>
      <c r="H47" s="100">
        <f t="shared" si="1"/>
        <v>0</v>
      </c>
      <c r="I47" s="100">
        <f t="shared" si="2"/>
        <v>0</v>
      </c>
      <c r="J47" s="146"/>
    </row>
    <row r="48" spans="1:10" s="13" customFormat="1" ht="20.100000000000001" customHeight="1" x14ac:dyDescent="0.2">
      <c r="A48" s="95">
        <v>41</v>
      </c>
      <c r="B48" s="118" t="s">
        <v>155</v>
      </c>
      <c r="C48" s="97">
        <v>200</v>
      </c>
      <c r="D48" s="95" t="s">
        <v>1</v>
      </c>
      <c r="E48" s="95" t="s">
        <v>7</v>
      </c>
      <c r="F48" s="99"/>
      <c r="G48" s="100">
        <f t="shared" si="0"/>
        <v>0</v>
      </c>
      <c r="H48" s="100">
        <f t="shared" si="1"/>
        <v>0</v>
      </c>
      <c r="I48" s="100">
        <f t="shared" si="2"/>
        <v>0</v>
      </c>
      <c r="J48" s="146"/>
    </row>
    <row r="49" spans="1:10" s="13" customFormat="1" ht="20.100000000000001" customHeight="1" x14ac:dyDescent="0.2">
      <c r="A49" s="95">
        <v>42</v>
      </c>
      <c r="B49" s="118" t="s">
        <v>143</v>
      </c>
      <c r="C49" s="97">
        <v>20</v>
      </c>
      <c r="D49" s="95" t="s">
        <v>1</v>
      </c>
      <c r="E49" s="95" t="s">
        <v>7</v>
      </c>
      <c r="F49" s="99"/>
      <c r="G49" s="100">
        <f t="shared" si="0"/>
        <v>0</v>
      </c>
      <c r="H49" s="100">
        <f t="shared" si="1"/>
        <v>0</v>
      </c>
      <c r="I49" s="100">
        <f t="shared" si="2"/>
        <v>0</v>
      </c>
      <c r="J49" s="146"/>
    </row>
    <row r="50" spans="1:10" s="13" customFormat="1" ht="20.100000000000001" customHeight="1" x14ac:dyDescent="0.2">
      <c r="A50" s="95">
        <v>43</v>
      </c>
      <c r="B50" s="118" t="s">
        <v>13</v>
      </c>
      <c r="C50" s="97">
        <v>20</v>
      </c>
      <c r="D50" s="95" t="s">
        <v>1</v>
      </c>
      <c r="E50" s="95" t="s">
        <v>7</v>
      </c>
      <c r="F50" s="99"/>
      <c r="G50" s="100">
        <f t="shared" si="0"/>
        <v>0</v>
      </c>
      <c r="H50" s="100">
        <f t="shared" si="1"/>
        <v>0</v>
      </c>
      <c r="I50" s="100">
        <f t="shared" si="2"/>
        <v>0</v>
      </c>
      <c r="J50" s="146"/>
    </row>
    <row r="51" spans="1:10" s="13" customFormat="1" ht="20.100000000000001" customHeight="1" x14ac:dyDescent="0.2">
      <c r="A51" s="95">
        <v>44</v>
      </c>
      <c r="B51" s="118" t="s">
        <v>161</v>
      </c>
      <c r="C51" s="97">
        <v>2</v>
      </c>
      <c r="D51" s="95" t="s">
        <v>1</v>
      </c>
      <c r="E51" s="95" t="s">
        <v>7</v>
      </c>
      <c r="F51" s="99"/>
      <c r="G51" s="100">
        <f t="shared" si="0"/>
        <v>0</v>
      </c>
      <c r="H51" s="100">
        <f t="shared" si="1"/>
        <v>0</v>
      </c>
      <c r="I51" s="100">
        <f t="shared" si="2"/>
        <v>0</v>
      </c>
      <c r="J51" s="146"/>
    </row>
    <row r="52" spans="1:10" s="13" customFormat="1" ht="20.100000000000001" customHeight="1" x14ac:dyDescent="0.2">
      <c r="A52" s="95">
        <v>45</v>
      </c>
      <c r="B52" s="118" t="s">
        <v>162</v>
      </c>
      <c r="C52" s="97">
        <v>7</v>
      </c>
      <c r="D52" s="95" t="s">
        <v>1</v>
      </c>
      <c r="E52" s="95" t="s">
        <v>7</v>
      </c>
      <c r="F52" s="99"/>
      <c r="G52" s="100">
        <f t="shared" si="0"/>
        <v>0</v>
      </c>
      <c r="H52" s="100">
        <f t="shared" si="1"/>
        <v>0</v>
      </c>
      <c r="I52" s="100">
        <f t="shared" si="2"/>
        <v>0</v>
      </c>
      <c r="J52" s="146"/>
    </row>
    <row r="53" spans="1:10" s="13" customFormat="1" ht="27" x14ac:dyDescent="0.2">
      <c r="A53" s="96"/>
      <c r="B53" s="101" t="s">
        <v>377</v>
      </c>
      <c r="C53" s="102" t="s">
        <v>7</v>
      </c>
      <c r="D53" s="102" t="s">
        <v>7</v>
      </c>
      <c r="E53" s="102" t="s">
        <v>7</v>
      </c>
      <c r="F53" s="30" t="s">
        <v>7</v>
      </c>
      <c r="G53" s="104">
        <f>SUM(G8:G52)</f>
        <v>0</v>
      </c>
      <c r="H53" s="104">
        <f>SUM(H8:H52)</f>
        <v>0</v>
      </c>
      <c r="I53" s="104">
        <f>SUM(I8:I52)</f>
        <v>0</v>
      </c>
      <c r="J53" s="105">
        <f>SUM(J8:J52)</f>
        <v>0</v>
      </c>
    </row>
    <row r="54" spans="1:10" s="13" customFormat="1" ht="15" customHeight="1" x14ac:dyDescent="0.2">
      <c r="A54" s="193" t="s">
        <v>378</v>
      </c>
      <c r="B54" s="193"/>
      <c r="C54" s="193"/>
      <c r="D54" s="193"/>
      <c r="E54" s="193"/>
      <c r="F54" s="193"/>
      <c r="G54" s="193"/>
      <c r="H54" s="193"/>
      <c r="I54" s="193"/>
      <c r="J54" s="193"/>
    </row>
    <row r="55" spans="1:10" s="13" customFormat="1" ht="20.100000000000001" customHeight="1" x14ac:dyDescent="0.2">
      <c r="A55" s="95">
        <v>1</v>
      </c>
      <c r="B55" s="118" t="s">
        <v>48</v>
      </c>
      <c r="C55" s="97">
        <v>80</v>
      </c>
      <c r="D55" s="95" t="s">
        <v>1</v>
      </c>
      <c r="E55" s="102" t="s">
        <v>7</v>
      </c>
      <c r="F55" s="99"/>
      <c r="G55" s="100">
        <f t="shared" ref="G55:G64" si="3">C55*ROUND(F55, 4)</f>
        <v>0</v>
      </c>
      <c r="H55" s="100">
        <f>G55*0.095</f>
        <v>0</v>
      </c>
      <c r="I55" s="100">
        <f>G55+H55</f>
        <v>0</v>
      </c>
      <c r="J55" s="167" t="s">
        <v>7</v>
      </c>
    </row>
    <row r="56" spans="1:10" s="13" customFormat="1" ht="20.100000000000001" customHeight="1" x14ac:dyDescent="0.2">
      <c r="A56" s="95">
        <v>2</v>
      </c>
      <c r="B56" s="118" t="s">
        <v>140</v>
      </c>
      <c r="C56" s="97">
        <v>30</v>
      </c>
      <c r="D56" s="95" t="s">
        <v>1</v>
      </c>
      <c r="E56" s="102" t="s">
        <v>7</v>
      </c>
      <c r="F56" s="99"/>
      <c r="G56" s="100">
        <f t="shared" si="3"/>
        <v>0</v>
      </c>
      <c r="H56" s="100">
        <f t="shared" ref="H56:H64" si="4">G56*0.095</f>
        <v>0</v>
      </c>
      <c r="I56" s="100">
        <f t="shared" ref="I56:I64" si="5">G56+H56</f>
        <v>0</v>
      </c>
      <c r="J56" s="167" t="s">
        <v>7</v>
      </c>
    </row>
    <row r="57" spans="1:10" s="13" customFormat="1" ht="20.100000000000001" customHeight="1" x14ac:dyDescent="0.2">
      <c r="A57" s="95">
        <v>3</v>
      </c>
      <c r="B57" s="118" t="s">
        <v>141</v>
      </c>
      <c r="C57" s="97">
        <v>30</v>
      </c>
      <c r="D57" s="95" t="s">
        <v>1</v>
      </c>
      <c r="E57" s="102" t="s">
        <v>7</v>
      </c>
      <c r="F57" s="99"/>
      <c r="G57" s="100">
        <f t="shared" si="3"/>
        <v>0</v>
      </c>
      <c r="H57" s="100">
        <f t="shared" si="4"/>
        <v>0</v>
      </c>
      <c r="I57" s="100">
        <f t="shared" si="5"/>
        <v>0</v>
      </c>
      <c r="J57" s="167" t="s">
        <v>7</v>
      </c>
    </row>
    <row r="58" spans="1:10" s="13" customFormat="1" ht="20.100000000000001" customHeight="1" x14ac:dyDescent="0.2">
      <c r="A58" s="95">
        <v>4</v>
      </c>
      <c r="B58" s="118" t="s">
        <v>142</v>
      </c>
      <c r="C58" s="97">
        <v>30</v>
      </c>
      <c r="D58" s="95" t="s">
        <v>1</v>
      </c>
      <c r="E58" s="102" t="s">
        <v>7</v>
      </c>
      <c r="F58" s="99"/>
      <c r="G58" s="100">
        <f t="shared" si="3"/>
        <v>0</v>
      </c>
      <c r="H58" s="100">
        <f t="shared" si="4"/>
        <v>0</v>
      </c>
      <c r="I58" s="100">
        <f t="shared" si="5"/>
        <v>0</v>
      </c>
      <c r="J58" s="167" t="s">
        <v>7</v>
      </c>
    </row>
    <row r="59" spans="1:10" s="13" customFormat="1" ht="20.100000000000001" customHeight="1" x14ac:dyDescent="0.2">
      <c r="A59" s="95">
        <v>5</v>
      </c>
      <c r="B59" s="118" t="s">
        <v>138</v>
      </c>
      <c r="C59" s="97">
        <v>50</v>
      </c>
      <c r="D59" s="95" t="s">
        <v>1</v>
      </c>
      <c r="E59" s="102" t="s">
        <v>7</v>
      </c>
      <c r="F59" s="99"/>
      <c r="G59" s="100">
        <f t="shared" si="3"/>
        <v>0</v>
      </c>
      <c r="H59" s="100">
        <f t="shared" si="4"/>
        <v>0</v>
      </c>
      <c r="I59" s="100">
        <f t="shared" si="5"/>
        <v>0</v>
      </c>
      <c r="J59" s="167" t="s">
        <v>7</v>
      </c>
    </row>
    <row r="60" spans="1:10" s="13" customFormat="1" ht="20.100000000000001" customHeight="1" x14ac:dyDescent="0.2">
      <c r="A60" s="95">
        <v>6</v>
      </c>
      <c r="B60" s="118" t="s">
        <v>49</v>
      </c>
      <c r="C60" s="97">
        <v>50</v>
      </c>
      <c r="D60" s="95" t="s">
        <v>1</v>
      </c>
      <c r="E60" s="102" t="s">
        <v>7</v>
      </c>
      <c r="F60" s="99"/>
      <c r="G60" s="100">
        <f t="shared" si="3"/>
        <v>0</v>
      </c>
      <c r="H60" s="100">
        <f t="shared" si="4"/>
        <v>0</v>
      </c>
      <c r="I60" s="100">
        <f t="shared" si="5"/>
        <v>0</v>
      </c>
      <c r="J60" s="167" t="s">
        <v>7</v>
      </c>
    </row>
    <row r="61" spans="1:10" s="13" customFormat="1" ht="20.100000000000001" customHeight="1" x14ac:dyDescent="0.2">
      <c r="A61" s="95">
        <v>7</v>
      </c>
      <c r="B61" s="118" t="s">
        <v>50</v>
      </c>
      <c r="C61" s="97">
        <v>50</v>
      </c>
      <c r="D61" s="95" t="s">
        <v>1</v>
      </c>
      <c r="E61" s="102" t="s">
        <v>7</v>
      </c>
      <c r="F61" s="99"/>
      <c r="G61" s="100">
        <f t="shared" si="3"/>
        <v>0</v>
      </c>
      <c r="H61" s="100">
        <f t="shared" si="4"/>
        <v>0</v>
      </c>
      <c r="I61" s="100">
        <f t="shared" si="5"/>
        <v>0</v>
      </c>
      <c r="J61" s="167" t="s">
        <v>7</v>
      </c>
    </row>
    <row r="62" spans="1:10" s="13" customFormat="1" ht="20.100000000000001" customHeight="1" x14ac:dyDescent="0.2">
      <c r="A62" s="95">
        <v>8</v>
      </c>
      <c r="B62" s="118" t="s">
        <v>51</v>
      </c>
      <c r="C62" s="97">
        <v>60</v>
      </c>
      <c r="D62" s="95" t="s">
        <v>1</v>
      </c>
      <c r="E62" s="102" t="s">
        <v>7</v>
      </c>
      <c r="F62" s="99"/>
      <c r="G62" s="100">
        <f t="shared" si="3"/>
        <v>0</v>
      </c>
      <c r="H62" s="100">
        <f t="shared" si="4"/>
        <v>0</v>
      </c>
      <c r="I62" s="100">
        <f t="shared" si="5"/>
        <v>0</v>
      </c>
      <c r="J62" s="167" t="s">
        <v>7</v>
      </c>
    </row>
    <row r="63" spans="1:10" s="13" customFormat="1" ht="20.100000000000001" customHeight="1" x14ac:dyDescent="0.2">
      <c r="A63" s="95">
        <v>9</v>
      </c>
      <c r="B63" s="118" t="s">
        <v>157</v>
      </c>
      <c r="C63" s="97">
        <v>60</v>
      </c>
      <c r="D63" s="95" t="s">
        <v>1</v>
      </c>
      <c r="E63" s="102" t="s">
        <v>7</v>
      </c>
      <c r="F63" s="99"/>
      <c r="G63" s="100">
        <f t="shared" si="3"/>
        <v>0</v>
      </c>
      <c r="H63" s="100">
        <f t="shared" ref="H63" si="6">G63*0.095</f>
        <v>0</v>
      </c>
      <c r="I63" s="100">
        <f t="shared" ref="I63" si="7">G63+H63</f>
        <v>0</v>
      </c>
      <c r="J63" s="167" t="s">
        <v>7</v>
      </c>
    </row>
    <row r="64" spans="1:10" s="13" customFormat="1" ht="20.100000000000001" customHeight="1" x14ac:dyDescent="0.2">
      <c r="A64" s="95">
        <v>10</v>
      </c>
      <c r="B64" s="118" t="s">
        <v>52</v>
      </c>
      <c r="C64" s="97">
        <v>600</v>
      </c>
      <c r="D64" s="95" t="s">
        <v>1</v>
      </c>
      <c r="E64" s="102" t="s">
        <v>7</v>
      </c>
      <c r="F64" s="99"/>
      <c r="G64" s="100">
        <f t="shared" si="3"/>
        <v>0</v>
      </c>
      <c r="H64" s="100">
        <f t="shared" si="4"/>
        <v>0</v>
      </c>
      <c r="I64" s="100">
        <f t="shared" si="5"/>
        <v>0</v>
      </c>
      <c r="J64" s="167" t="s">
        <v>7</v>
      </c>
    </row>
    <row r="65" spans="1:10" s="13" customFormat="1" ht="27" x14ac:dyDescent="0.2">
      <c r="A65" s="96"/>
      <c r="B65" s="101" t="s">
        <v>154</v>
      </c>
      <c r="C65" s="102" t="s">
        <v>7</v>
      </c>
      <c r="D65" s="102" t="s">
        <v>7</v>
      </c>
      <c r="E65" s="102" t="s">
        <v>7</v>
      </c>
      <c r="F65" s="30" t="s">
        <v>7</v>
      </c>
      <c r="G65" s="104">
        <f>SUM(G55:G64)</f>
        <v>0</v>
      </c>
      <c r="H65" s="104">
        <f>SUM(H55:H64)</f>
        <v>0</v>
      </c>
      <c r="I65" s="104">
        <f>SUM(I55:I64)</f>
        <v>0</v>
      </c>
      <c r="J65" s="105">
        <f>SUM(J55:J64)</f>
        <v>0</v>
      </c>
    </row>
    <row r="66" spans="1:10" s="13" customFormat="1" ht="15" customHeight="1" x14ac:dyDescent="0.2">
      <c r="A66" s="193" t="s">
        <v>379</v>
      </c>
      <c r="B66" s="193"/>
      <c r="C66" s="193"/>
      <c r="D66" s="193"/>
      <c r="E66" s="193"/>
      <c r="F66" s="193"/>
      <c r="G66" s="193"/>
      <c r="H66" s="193"/>
      <c r="I66" s="193"/>
      <c r="J66" s="193"/>
    </row>
    <row r="67" spans="1:10" s="13" customFormat="1" ht="30" customHeight="1" x14ac:dyDescent="0.2">
      <c r="A67" s="95">
        <v>1</v>
      </c>
      <c r="B67" s="118" t="s">
        <v>645</v>
      </c>
      <c r="C67" s="97">
        <v>20000</v>
      </c>
      <c r="D67" s="95" t="s">
        <v>1</v>
      </c>
      <c r="E67" s="95" t="s">
        <v>7</v>
      </c>
      <c r="F67" s="99"/>
      <c r="G67" s="100">
        <f t="shared" ref="G67:G68" si="8">C67*ROUND(F67, 4)</f>
        <v>0</v>
      </c>
      <c r="H67" s="100">
        <f>G67*0.095</f>
        <v>0</v>
      </c>
      <c r="I67" s="100">
        <f>G67+H67</f>
        <v>0</v>
      </c>
      <c r="J67" s="167" t="s">
        <v>7</v>
      </c>
    </row>
    <row r="68" spans="1:10" s="13" customFormat="1" ht="30" customHeight="1" x14ac:dyDescent="0.2">
      <c r="A68" s="95">
        <v>2</v>
      </c>
      <c r="B68" s="118" t="s">
        <v>646</v>
      </c>
      <c r="C68" s="97">
        <v>1000</v>
      </c>
      <c r="D68" s="95" t="s">
        <v>1</v>
      </c>
      <c r="E68" s="95" t="s">
        <v>7</v>
      </c>
      <c r="F68" s="99"/>
      <c r="G68" s="100">
        <f t="shared" si="8"/>
        <v>0</v>
      </c>
      <c r="H68" s="100">
        <f>G68*0.095</f>
        <v>0</v>
      </c>
      <c r="I68" s="100">
        <f>G68+H68</f>
        <v>0</v>
      </c>
      <c r="J68" s="167" t="s">
        <v>7</v>
      </c>
    </row>
    <row r="69" spans="1:10" s="13" customFormat="1" ht="27" x14ac:dyDescent="0.2">
      <c r="A69" s="96"/>
      <c r="B69" s="101" t="s">
        <v>156</v>
      </c>
      <c r="C69" s="102" t="s">
        <v>7</v>
      </c>
      <c r="D69" s="102" t="s">
        <v>7</v>
      </c>
      <c r="E69" s="102" t="s">
        <v>7</v>
      </c>
      <c r="F69" s="30" t="s">
        <v>7</v>
      </c>
      <c r="G69" s="104">
        <f>SUM(G67:G68)</f>
        <v>0</v>
      </c>
      <c r="H69" s="104">
        <f>SUM(H67:H68)</f>
        <v>0</v>
      </c>
      <c r="I69" s="104">
        <f>SUM(I67:I68)</f>
        <v>0</v>
      </c>
      <c r="J69" s="105">
        <f>SUM(J67:J68)</f>
        <v>0</v>
      </c>
    </row>
    <row r="70" spans="1:10" s="13" customFormat="1" ht="15" customHeight="1" x14ac:dyDescent="0.2">
      <c r="A70" s="193" t="s">
        <v>380</v>
      </c>
      <c r="B70" s="193"/>
      <c r="C70" s="193"/>
      <c r="D70" s="193"/>
      <c r="E70" s="193"/>
      <c r="F70" s="193"/>
      <c r="G70" s="193"/>
      <c r="H70" s="193"/>
      <c r="I70" s="193"/>
      <c r="J70" s="193"/>
    </row>
    <row r="71" spans="1:10" s="13" customFormat="1" ht="30" customHeight="1" x14ac:dyDescent="0.2">
      <c r="A71" s="95">
        <v>1</v>
      </c>
      <c r="B71" s="118" t="s">
        <v>146</v>
      </c>
      <c r="C71" s="97">
        <v>1000</v>
      </c>
      <c r="D71" s="95" t="s">
        <v>1</v>
      </c>
      <c r="E71" s="98"/>
      <c r="F71" s="99"/>
      <c r="G71" s="100">
        <f t="shared" ref="G71:G76" si="9">C71*ROUND(F71, 4)</f>
        <v>0</v>
      </c>
      <c r="H71" s="100">
        <f>G71*0.095</f>
        <v>0</v>
      </c>
      <c r="I71" s="100">
        <f>G71+H71</f>
        <v>0</v>
      </c>
      <c r="J71" s="146"/>
    </row>
    <row r="72" spans="1:10" s="13" customFormat="1" ht="30" customHeight="1" x14ac:dyDescent="0.2">
      <c r="A72" s="95">
        <v>2</v>
      </c>
      <c r="B72" s="118" t="s">
        <v>149</v>
      </c>
      <c r="C72" s="97">
        <v>2200</v>
      </c>
      <c r="D72" s="95" t="s">
        <v>1</v>
      </c>
      <c r="E72" s="98"/>
      <c r="F72" s="99"/>
      <c r="G72" s="100">
        <f t="shared" si="9"/>
        <v>0</v>
      </c>
      <c r="H72" s="100">
        <f t="shared" ref="H72:H76" si="10">G72*0.095</f>
        <v>0</v>
      </c>
      <c r="I72" s="100">
        <f t="shared" ref="I72:I75" si="11">G72+H72</f>
        <v>0</v>
      </c>
      <c r="J72" s="146"/>
    </row>
    <row r="73" spans="1:10" s="13" customFormat="1" ht="30" customHeight="1" x14ac:dyDescent="0.2">
      <c r="A73" s="95">
        <v>3</v>
      </c>
      <c r="B73" s="118" t="s">
        <v>147</v>
      </c>
      <c r="C73" s="97">
        <v>2200</v>
      </c>
      <c r="D73" s="95" t="s">
        <v>1</v>
      </c>
      <c r="E73" s="98"/>
      <c r="F73" s="99"/>
      <c r="G73" s="100">
        <f t="shared" si="9"/>
        <v>0</v>
      </c>
      <c r="H73" s="100">
        <f t="shared" si="10"/>
        <v>0</v>
      </c>
      <c r="I73" s="100">
        <f t="shared" si="11"/>
        <v>0</v>
      </c>
      <c r="J73" s="146"/>
    </row>
    <row r="74" spans="1:10" s="13" customFormat="1" ht="30" customHeight="1" x14ac:dyDescent="0.2">
      <c r="A74" s="95">
        <v>4</v>
      </c>
      <c r="B74" s="118" t="s">
        <v>148</v>
      </c>
      <c r="C74" s="97">
        <v>1200</v>
      </c>
      <c r="D74" s="95" t="s">
        <v>1</v>
      </c>
      <c r="E74" s="98"/>
      <c r="F74" s="99"/>
      <c r="G74" s="100">
        <f t="shared" si="9"/>
        <v>0</v>
      </c>
      <c r="H74" s="100">
        <f t="shared" si="10"/>
        <v>0</v>
      </c>
      <c r="I74" s="100">
        <f t="shared" si="11"/>
        <v>0</v>
      </c>
      <c r="J74" s="146"/>
    </row>
    <row r="75" spans="1:10" s="94" customFormat="1" ht="30" customHeight="1" x14ac:dyDescent="0.2">
      <c r="A75" s="95">
        <v>5</v>
      </c>
      <c r="B75" s="123" t="s">
        <v>710</v>
      </c>
      <c r="C75" s="125">
        <v>300</v>
      </c>
      <c r="D75" s="145" t="s">
        <v>1</v>
      </c>
      <c r="E75" s="98"/>
      <c r="F75" s="99"/>
      <c r="G75" s="100">
        <f t="shared" si="9"/>
        <v>0</v>
      </c>
      <c r="H75" s="100">
        <f t="shared" si="10"/>
        <v>0</v>
      </c>
      <c r="I75" s="100">
        <f t="shared" si="11"/>
        <v>0</v>
      </c>
      <c r="J75" s="146"/>
    </row>
    <row r="76" spans="1:10" s="13" customFormat="1" ht="30" customHeight="1" x14ac:dyDescent="0.2">
      <c r="A76" s="95">
        <v>6</v>
      </c>
      <c r="B76" s="118" t="s">
        <v>160</v>
      </c>
      <c r="C76" s="97">
        <v>200</v>
      </c>
      <c r="D76" s="95" t="s">
        <v>1</v>
      </c>
      <c r="E76" s="98"/>
      <c r="F76" s="99"/>
      <c r="G76" s="100">
        <f t="shared" si="9"/>
        <v>0</v>
      </c>
      <c r="H76" s="100">
        <f t="shared" si="10"/>
        <v>0</v>
      </c>
      <c r="I76" s="100">
        <f t="shared" ref="I76" si="12">G76+H76</f>
        <v>0</v>
      </c>
      <c r="J76" s="146"/>
    </row>
    <row r="77" spans="1:10" s="13" customFormat="1" ht="27" x14ac:dyDescent="0.2">
      <c r="A77" s="96"/>
      <c r="B77" s="101" t="s">
        <v>158</v>
      </c>
      <c r="C77" s="102" t="s">
        <v>7</v>
      </c>
      <c r="D77" s="102" t="s">
        <v>7</v>
      </c>
      <c r="E77" s="30" t="s">
        <v>7</v>
      </c>
      <c r="F77" s="30" t="s">
        <v>7</v>
      </c>
      <c r="G77" s="104">
        <f>SUM(G71:G76)</f>
        <v>0</v>
      </c>
      <c r="H77" s="104">
        <f>SUM(H71:H76)</f>
        <v>0</v>
      </c>
      <c r="I77" s="104">
        <f>SUM(I71:I76)</f>
        <v>0</v>
      </c>
      <c r="J77" s="105">
        <f>SUM(J71:J76)</f>
        <v>0</v>
      </c>
    </row>
    <row r="78" spans="1:10" s="13" customFormat="1" ht="15" customHeight="1" x14ac:dyDescent="0.2">
      <c r="A78" s="194" t="s">
        <v>739</v>
      </c>
      <c r="B78" s="194"/>
      <c r="C78" s="194"/>
      <c r="D78" s="194"/>
      <c r="E78" s="194"/>
      <c r="F78" s="194"/>
      <c r="G78" s="194"/>
      <c r="H78" s="194"/>
      <c r="I78" s="194"/>
      <c r="J78" s="194"/>
    </row>
    <row r="79" spans="1:10" s="13" customFormat="1" ht="36" customHeight="1" x14ac:dyDescent="0.2">
      <c r="A79" s="158">
        <v>1</v>
      </c>
      <c r="B79" s="113" t="s">
        <v>647</v>
      </c>
      <c r="C79" s="159">
        <v>9000</v>
      </c>
      <c r="D79" s="158" t="s">
        <v>1</v>
      </c>
      <c r="E79" s="158" t="s">
        <v>7</v>
      </c>
      <c r="F79" s="160"/>
      <c r="G79" s="100">
        <f t="shared" ref="G79" si="13">C79*ROUND(F79, 4)</f>
        <v>0</v>
      </c>
      <c r="H79" s="100">
        <f>G79*0.095</f>
        <v>0</v>
      </c>
      <c r="I79" s="100">
        <f>G79+H79</f>
        <v>0</v>
      </c>
      <c r="J79" s="167" t="s">
        <v>7</v>
      </c>
    </row>
    <row r="80" spans="1:10" s="13" customFormat="1" ht="27" x14ac:dyDescent="0.2">
      <c r="A80" s="157"/>
      <c r="B80" s="161" t="s">
        <v>159</v>
      </c>
      <c r="C80" s="103" t="s">
        <v>7</v>
      </c>
      <c r="D80" s="103" t="s">
        <v>7</v>
      </c>
      <c r="E80" s="103" t="s">
        <v>7</v>
      </c>
      <c r="F80" s="103" t="s">
        <v>7</v>
      </c>
      <c r="G80" s="104">
        <f>SUM(G79)</f>
        <v>0</v>
      </c>
      <c r="H80" s="104">
        <f>SUM(H79)</f>
        <v>0</v>
      </c>
      <c r="I80" s="104">
        <f>SUM(I79)</f>
        <v>0</v>
      </c>
      <c r="J80" s="105">
        <f>SUM(J79)</f>
        <v>0</v>
      </c>
    </row>
    <row r="81" spans="1:10" s="13" customFormat="1" ht="15" customHeight="1" x14ac:dyDescent="0.2">
      <c r="A81" s="193" t="s">
        <v>381</v>
      </c>
      <c r="B81" s="193"/>
      <c r="C81" s="193"/>
      <c r="D81" s="193"/>
      <c r="E81" s="193"/>
      <c r="F81" s="193"/>
      <c r="G81" s="193"/>
      <c r="H81" s="193"/>
      <c r="I81" s="193"/>
      <c r="J81" s="193"/>
    </row>
    <row r="82" spans="1:10" s="13" customFormat="1" ht="34.5" customHeight="1" x14ac:dyDescent="0.2">
      <c r="A82" s="95">
        <v>1</v>
      </c>
      <c r="B82" s="108" t="s">
        <v>386</v>
      </c>
      <c r="C82" s="97">
        <v>4500</v>
      </c>
      <c r="D82" s="95" t="s">
        <v>1</v>
      </c>
      <c r="E82" s="95" t="s">
        <v>7</v>
      </c>
      <c r="F82" s="99"/>
      <c r="G82" s="100">
        <f t="shared" ref="G82:G109" si="14">C82*ROUND(F82, 4)</f>
        <v>0</v>
      </c>
      <c r="H82" s="100">
        <f>G82*0.095</f>
        <v>0</v>
      </c>
      <c r="I82" s="100">
        <f>G82+H82</f>
        <v>0</v>
      </c>
      <c r="J82" s="146"/>
    </row>
    <row r="83" spans="1:10" s="13" customFormat="1" ht="20.100000000000001" customHeight="1" x14ac:dyDescent="0.2">
      <c r="A83" s="95">
        <v>2</v>
      </c>
      <c r="B83" s="96" t="s">
        <v>387</v>
      </c>
      <c r="C83" s="97">
        <v>1200</v>
      </c>
      <c r="D83" s="95" t="s">
        <v>1</v>
      </c>
      <c r="E83" s="95" t="s">
        <v>7</v>
      </c>
      <c r="F83" s="99"/>
      <c r="G83" s="100">
        <f t="shared" si="14"/>
        <v>0</v>
      </c>
      <c r="H83" s="100">
        <f>G83*0.095</f>
        <v>0</v>
      </c>
      <c r="I83" s="100">
        <f>G83+H83</f>
        <v>0</v>
      </c>
      <c r="J83" s="146"/>
    </row>
    <row r="84" spans="1:10" s="13" customFormat="1" ht="20.100000000000001" customHeight="1" x14ac:dyDescent="0.2">
      <c r="A84" s="95">
        <v>3</v>
      </c>
      <c r="B84" s="96" t="s">
        <v>57</v>
      </c>
      <c r="C84" s="97">
        <v>400</v>
      </c>
      <c r="D84" s="95" t="s">
        <v>1</v>
      </c>
      <c r="E84" s="95" t="s">
        <v>7</v>
      </c>
      <c r="F84" s="99"/>
      <c r="G84" s="100">
        <f t="shared" si="14"/>
        <v>0</v>
      </c>
      <c r="H84" s="100">
        <f t="shared" ref="H84:H109" si="15">G84*0.095</f>
        <v>0</v>
      </c>
      <c r="I84" s="100">
        <f t="shared" ref="I84:I109" si="16">G84+H84</f>
        <v>0</v>
      </c>
      <c r="J84" s="146"/>
    </row>
    <row r="85" spans="1:10" s="13" customFormat="1" ht="20.100000000000001" customHeight="1" x14ac:dyDescent="0.2">
      <c r="A85" s="95">
        <v>4</v>
      </c>
      <c r="B85" s="108" t="s">
        <v>56</v>
      </c>
      <c r="C85" s="97">
        <v>300</v>
      </c>
      <c r="D85" s="95" t="s">
        <v>1</v>
      </c>
      <c r="E85" s="95" t="s">
        <v>7</v>
      </c>
      <c r="F85" s="99"/>
      <c r="G85" s="100">
        <f t="shared" si="14"/>
        <v>0</v>
      </c>
      <c r="H85" s="100">
        <f t="shared" si="15"/>
        <v>0</v>
      </c>
      <c r="I85" s="100">
        <f t="shared" si="16"/>
        <v>0</v>
      </c>
      <c r="J85" s="146"/>
    </row>
    <row r="86" spans="1:10" s="13" customFormat="1" ht="20.100000000000001" customHeight="1" x14ac:dyDescent="0.2">
      <c r="A86" s="95">
        <v>5</v>
      </c>
      <c r="B86" s="108" t="s">
        <v>55</v>
      </c>
      <c r="C86" s="97">
        <v>200</v>
      </c>
      <c r="D86" s="95" t="s">
        <v>1</v>
      </c>
      <c r="E86" s="95" t="s">
        <v>7</v>
      </c>
      <c r="F86" s="99"/>
      <c r="G86" s="100">
        <f t="shared" si="14"/>
        <v>0</v>
      </c>
      <c r="H86" s="100">
        <f t="shared" si="15"/>
        <v>0</v>
      </c>
      <c r="I86" s="100">
        <f t="shared" si="16"/>
        <v>0</v>
      </c>
      <c r="J86" s="146"/>
    </row>
    <row r="87" spans="1:10" s="13" customFormat="1" ht="20.100000000000001" customHeight="1" x14ac:dyDescent="0.2">
      <c r="A87" s="95">
        <v>6</v>
      </c>
      <c r="B87" s="108" t="s">
        <v>391</v>
      </c>
      <c r="C87" s="97">
        <v>2300</v>
      </c>
      <c r="D87" s="95" t="s">
        <v>1</v>
      </c>
      <c r="E87" s="95" t="s">
        <v>7</v>
      </c>
      <c r="F87" s="99"/>
      <c r="G87" s="100">
        <f t="shared" si="14"/>
        <v>0</v>
      </c>
      <c r="H87" s="100">
        <f t="shared" si="15"/>
        <v>0</v>
      </c>
      <c r="I87" s="100">
        <f t="shared" si="16"/>
        <v>0</v>
      </c>
      <c r="J87" s="146"/>
    </row>
    <row r="88" spans="1:10" s="13" customFormat="1" ht="20.100000000000001" customHeight="1" x14ac:dyDescent="0.2">
      <c r="A88" s="95">
        <v>7</v>
      </c>
      <c r="B88" s="108" t="s">
        <v>388</v>
      </c>
      <c r="C88" s="97">
        <v>2000</v>
      </c>
      <c r="D88" s="95" t="s">
        <v>1</v>
      </c>
      <c r="E88" s="95" t="s">
        <v>7</v>
      </c>
      <c r="F88" s="99"/>
      <c r="G88" s="100">
        <f t="shared" si="14"/>
        <v>0</v>
      </c>
      <c r="H88" s="100">
        <f t="shared" si="15"/>
        <v>0</v>
      </c>
      <c r="I88" s="100">
        <f t="shared" si="16"/>
        <v>0</v>
      </c>
      <c r="J88" s="146"/>
    </row>
    <row r="89" spans="1:10" s="13" customFormat="1" ht="30" customHeight="1" x14ac:dyDescent="0.2">
      <c r="A89" s="95">
        <v>8</v>
      </c>
      <c r="B89" s="108" t="s">
        <v>389</v>
      </c>
      <c r="C89" s="97">
        <v>2000</v>
      </c>
      <c r="D89" s="95" t="s">
        <v>1</v>
      </c>
      <c r="E89" s="95" t="s">
        <v>7</v>
      </c>
      <c r="F89" s="99"/>
      <c r="G89" s="100">
        <f t="shared" si="14"/>
        <v>0</v>
      </c>
      <c r="H89" s="100">
        <f t="shared" si="15"/>
        <v>0</v>
      </c>
      <c r="I89" s="100">
        <f t="shared" si="16"/>
        <v>0</v>
      </c>
      <c r="J89" s="146"/>
    </row>
    <row r="90" spans="1:10" s="13" customFormat="1" ht="30" customHeight="1" x14ac:dyDescent="0.2">
      <c r="A90" s="95">
        <v>9</v>
      </c>
      <c r="B90" s="96" t="s">
        <v>385</v>
      </c>
      <c r="C90" s="97">
        <v>750</v>
      </c>
      <c r="D90" s="95" t="s">
        <v>1</v>
      </c>
      <c r="E90" s="95" t="s">
        <v>7</v>
      </c>
      <c r="F90" s="99"/>
      <c r="G90" s="100">
        <f t="shared" si="14"/>
        <v>0</v>
      </c>
      <c r="H90" s="100">
        <f t="shared" si="15"/>
        <v>0</v>
      </c>
      <c r="I90" s="100">
        <f t="shared" si="16"/>
        <v>0</v>
      </c>
      <c r="J90" s="146"/>
    </row>
    <row r="91" spans="1:10" s="13" customFormat="1" ht="30" customHeight="1" x14ac:dyDescent="0.2">
      <c r="A91" s="95">
        <v>10</v>
      </c>
      <c r="B91" s="96" t="s">
        <v>254</v>
      </c>
      <c r="C91" s="97">
        <v>750</v>
      </c>
      <c r="D91" s="95" t="s">
        <v>1</v>
      </c>
      <c r="E91" s="95" t="s">
        <v>7</v>
      </c>
      <c r="F91" s="99"/>
      <c r="G91" s="100">
        <f t="shared" si="14"/>
        <v>0</v>
      </c>
      <c r="H91" s="100">
        <f t="shared" si="15"/>
        <v>0</v>
      </c>
      <c r="I91" s="100">
        <f t="shared" si="16"/>
        <v>0</v>
      </c>
      <c r="J91" s="146"/>
    </row>
    <row r="92" spans="1:10" s="13" customFormat="1" ht="30" customHeight="1" x14ac:dyDescent="0.2">
      <c r="A92" s="95">
        <v>11</v>
      </c>
      <c r="B92" s="108" t="s">
        <v>390</v>
      </c>
      <c r="C92" s="97">
        <v>300</v>
      </c>
      <c r="D92" s="95" t="s">
        <v>1</v>
      </c>
      <c r="E92" s="95" t="s">
        <v>7</v>
      </c>
      <c r="F92" s="99"/>
      <c r="G92" s="100">
        <f t="shared" si="14"/>
        <v>0</v>
      </c>
      <c r="H92" s="100">
        <f t="shared" si="15"/>
        <v>0</v>
      </c>
      <c r="I92" s="100">
        <f t="shared" si="16"/>
        <v>0</v>
      </c>
      <c r="J92" s="146"/>
    </row>
    <row r="93" spans="1:10" s="13" customFormat="1" ht="20.100000000000001" customHeight="1" x14ac:dyDescent="0.2">
      <c r="A93" s="95">
        <v>12</v>
      </c>
      <c r="B93" s="108" t="s">
        <v>392</v>
      </c>
      <c r="C93" s="97">
        <v>180</v>
      </c>
      <c r="D93" s="95" t="s">
        <v>1</v>
      </c>
      <c r="E93" s="95" t="s">
        <v>7</v>
      </c>
      <c r="F93" s="99"/>
      <c r="G93" s="100">
        <f t="shared" si="14"/>
        <v>0</v>
      </c>
      <c r="H93" s="100">
        <f t="shared" si="15"/>
        <v>0</v>
      </c>
      <c r="I93" s="100">
        <f t="shared" si="16"/>
        <v>0</v>
      </c>
      <c r="J93" s="146"/>
    </row>
    <row r="94" spans="1:10" s="13" customFormat="1" ht="20.100000000000001" customHeight="1" x14ac:dyDescent="0.2">
      <c r="A94" s="95">
        <v>13</v>
      </c>
      <c r="B94" s="108" t="s">
        <v>58</v>
      </c>
      <c r="C94" s="97">
        <v>400</v>
      </c>
      <c r="D94" s="95" t="s">
        <v>1</v>
      </c>
      <c r="E94" s="95" t="s">
        <v>7</v>
      </c>
      <c r="F94" s="99"/>
      <c r="G94" s="100">
        <f t="shared" si="14"/>
        <v>0</v>
      </c>
      <c r="H94" s="100">
        <f t="shared" si="15"/>
        <v>0</v>
      </c>
      <c r="I94" s="100">
        <f t="shared" si="16"/>
        <v>0</v>
      </c>
      <c r="J94" s="146"/>
    </row>
    <row r="95" spans="1:10" s="13" customFormat="1" ht="20.100000000000001" customHeight="1" x14ac:dyDescent="0.2">
      <c r="A95" s="95">
        <v>14</v>
      </c>
      <c r="B95" s="108" t="s">
        <v>59</v>
      </c>
      <c r="C95" s="97">
        <v>400</v>
      </c>
      <c r="D95" s="95" t="s">
        <v>1</v>
      </c>
      <c r="E95" s="95" t="s">
        <v>7</v>
      </c>
      <c r="F95" s="99"/>
      <c r="G95" s="100">
        <f t="shared" si="14"/>
        <v>0</v>
      </c>
      <c r="H95" s="100">
        <f t="shared" si="15"/>
        <v>0</v>
      </c>
      <c r="I95" s="100">
        <f t="shared" si="16"/>
        <v>0</v>
      </c>
      <c r="J95" s="146"/>
    </row>
    <row r="96" spans="1:10" s="13" customFormat="1" ht="30" customHeight="1" x14ac:dyDescent="0.2">
      <c r="A96" s="95">
        <v>15</v>
      </c>
      <c r="B96" s="108" t="s">
        <v>393</v>
      </c>
      <c r="C96" s="97">
        <v>3000</v>
      </c>
      <c r="D96" s="95" t="s">
        <v>1</v>
      </c>
      <c r="E96" s="95" t="s">
        <v>7</v>
      </c>
      <c r="F96" s="99"/>
      <c r="G96" s="100">
        <f t="shared" si="14"/>
        <v>0</v>
      </c>
      <c r="H96" s="100">
        <f t="shared" si="15"/>
        <v>0</v>
      </c>
      <c r="I96" s="100">
        <f t="shared" si="16"/>
        <v>0</v>
      </c>
      <c r="J96" s="146"/>
    </row>
    <row r="97" spans="1:10" s="13" customFormat="1" ht="30" customHeight="1" x14ac:dyDescent="0.2">
      <c r="A97" s="95">
        <v>16</v>
      </c>
      <c r="B97" s="108" t="s">
        <v>394</v>
      </c>
      <c r="C97" s="97">
        <v>800</v>
      </c>
      <c r="D97" s="95" t="s">
        <v>1</v>
      </c>
      <c r="E97" s="95" t="s">
        <v>7</v>
      </c>
      <c r="F97" s="99"/>
      <c r="G97" s="100">
        <f t="shared" si="14"/>
        <v>0</v>
      </c>
      <c r="H97" s="100">
        <f t="shared" si="15"/>
        <v>0</v>
      </c>
      <c r="I97" s="100">
        <f t="shared" si="16"/>
        <v>0</v>
      </c>
      <c r="J97" s="146"/>
    </row>
    <row r="98" spans="1:10" s="13" customFormat="1" ht="20.100000000000001" customHeight="1" x14ac:dyDescent="0.2">
      <c r="A98" s="95">
        <v>17</v>
      </c>
      <c r="B98" s="108" t="s">
        <v>60</v>
      </c>
      <c r="C98" s="97">
        <v>400</v>
      </c>
      <c r="D98" s="95" t="s">
        <v>1</v>
      </c>
      <c r="E98" s="95" t="s">
        <v>7</v>
      </c>
      <c r="F98" s="99"/>
      <c r="G98" s="100">
        <f t="shared" si="14"/>
        <v>0</v>
      </c>
      <c r="H98" s="100">
        <f t="shared" si="15"/>
        <v>0</v>
      </c>
      <c r="I98" s="100">
        <f t="shared" si="16"/>
        <v>0</v>
      </c>
      <c r="J98" s="146"/>
    </row>
    <row r="99" spans="1:10" s="13" customFormat="1" ht="20.100000000000001" customHeight="1" x14ac:dyDescent="0.2">
      <c r="A99" s="95">
        <v>18</v>
      </c>
      <c r="B99" s="108" t="s">
        <v>61</v>
      </c>
      <c r="C99" s="97">
        <v>300</v>
      </c>
      <c r="D99" s="95" t="s">
        <v>1</v>
      </c>
      <c r="E99" s="95" t="s">
        <v>7</v>
      </c>
      <c r="F99" s="99"/>
      <c r="G99" s="100">
        <f t="shared" si="14"/>
        <v>0</v>
      </c>
      <c r="H99" s="100">
        <f t="shared" si="15"/>
        <v>0</v>
      </c>
      <c r="I99" s="100">
        <f t="shared" si="16"/>
        <v>0</v>
      </c>
      <c r="J99" s="146"/>
    </row>
    <row r="100" spans="1:10" s="13" customFormat="1" ht="20.100000000000001" customHeight="1" x14ac:dyDescent="0.2">
      <c r="A100" s="95">
        <v>19</v>
      </c>
      <c r="B100" s="108" t="s">
        <v>145</v>
      </c>
      <c r="C100" s="97">
        <v>100</v>
      </c>
      <c r="D100" s="95" t="s">
        <v>1</v>
      </c>
      <c r="E100" s="95" t="s">
        <v>7</v>
      </c>
      <c r="F100" s="99"/>
      <c r="G100" s="100">
        <f t="shared" si="14"/>
        <v>0</v>
      </c>
      <c r="H100" s="100">
        <f t="shared" si="15"/>
        <v>0</v>
      </c>
      <c r="I100" s="100">
        <f t="shared" si="16"/>
        <v>0</v>
      </c>
      <c r="J100" s="146"/>
    </row>
    <row r="101" spans="1:10" s="13" customFormat="1" ht="20.100000000000001" customHeight="1" x14ac:dyDescent="0.2">
      <c r="A101" s="95">
        <v>20</v>
      </c>
      <c r="B101" s="108" t="s">
        <v>395</v>
      </c>
      <c r="C101" s="97">
        <v>1500</v>
      </c>
      <c r="D101" s="95" t="s">
        <v>1</v>
      </c>
      <c r="E101" s="95" t="s">
        <v>7</v>
      </c>
      <c r="F101" s="99"/>
      <c r="G101" s="100">
        <f t="shared" si="14"/>
        <v>0</v>
      </c>
      <c r="H101" s="100">
        <f t="shared" si="15"/>
        <v>0</v>
      </c>
      <c r="I101" s="100">
        <f t="shared" si="16"/>
        <v>0</v>
      </c>
      <c r="J101" s="146"/>
    </row>
    <row r="102" spans="1:10" s="13" customFormat="1" ht="20.100000000000001" customHeight="1" x14ac:dyDescent="0.2">
      <c r="A102" s="95">
        <v>21</v>
      </c>
      <c r="B102" s="108" t="s">
        <v>396</v>
      </c>
      <c r="C102" s="97">
        <v>3600</v>
      </c>
      <c r="D102" s="95" t="s">
        <v>1</v>
      </c>
      <c r="E102" s="95" t="s">
        <v>7</v>
      </c>
      <c r="F102" s="99"/>
      <c r="G102" s="100">
        <f t="shared" si="14"/>
        <v>0</v>
      </c>
      <c r="H102" s="100">
        <f t="shared" si="15"/>
        <v>0</v>
      </c>
      <c r="I102" s="100">
        <f t="shared" si="16"/>
        <v>0</v>
      </c>
      <c r="J102" s="146"/>
    </row>
    <row r="103" spans="1:10" s="13" customFormat="1" ht="20.100000000000001" customHeight="1" x14ac:dyDescent="0.2">
      <c r="A103" s="95">
        <v>22</v>
      </c>
      <c r="B103" s="108" t="s">
        <v>397</v>
      </c>
      <c r="C103" s="97">
        <v>8000</v>
      </c>
      <c r="D103" s="95" t="s">
        <v>1</v>
      </c>
      <c r="E103" s="95" t="s">
        <v>7</v>
      </c>
      <c r="F103" s="99"/>
      <c r="G103" s="100">
        <f t="shared" si="14"/>
        <v>0</v>
      </c>
      <c r="H103" s="100">
        <f t="shared" si="15"/>
        <v>0</v>
      </c>
      <c r="I103" s="100">
        <f t="shared" si="16"/>
        <v>0</v>
      </c>
      <c r="J103" s="146"/>
    </row>
    <row r="104" spans="1:10" s="13" customFormat="1" ht="20.100000000000001" customHeight="1" x14ac:dyDescent="0.2">
      <c r="A104" s="95">
        <v>23</v>
      </c>
      <c r="B104" s="108" t="s">
        <v>62</v>
      </c>
      <c r="C104" s="97">
        <v>10</v>
      </c>
      <c r="D104" s="95" t="s">
        <v>1</v>
      </c>
      <c r="E104" s="95" t="s">
        <v>7</v>
      </c>
      <c r="F104" s="99"/>
      <c r="G104" s="100">
        <f t="shared" si="14"/>
        <v>0</v>
      </c>
      <c r="H104" s="100">
        <f t="shared" si="15"/>
        <v>0</v>
      </c>
      <c r="I104" s="100">
        <f t="shared" si="16"/>
        <v>0</v>
      </c>
      <c r="J104" s="146"/>
    </row>
    <row r="105" spans="1:10" s="13" customFormat="1" ht="20.100000000000001" customHeight="1" x14ac:dyDescent="0.2">
      <c r="A105" s="95">
        <v>24</v>
      </c>
      <c r="B105" s="108" t="s">
        <v>63</v>
      </c>
      <c r="C105" s="97">
        <v>200</v>
      </c>
      <c r="D105" s="95" t="s">
        <v>1</v>
      </c>
      <c r="E105" s="95" t="s">
        <v>7</v>
      </c>
      <c r="F105" s="99"/>
      <c r="G105" s="100">
        <f t="shared" si="14"/>
        <v>0</v>
      </c>
      <c r="H105" s="100">
        <f t="shared" si="15"/>
        <v>0</v>
      </c>
      <c r="I105" s="100">
        <f t="shared" si="16"/>
        <v>0</v>
      </c>
      <c r="J105" s="146"/>
    </row>
    <row r="106" spans="1:10" s="13" customFormat="1" ht="20.100000000000001" customHeight="1" x14ac:dyDescent="0.2">
      <c r="A106" s="95">
        <v>25</v>
      </c>
      <c r="B106" s="108" t="s">
        <v>64</v>
      </c>
      <c r="C106" s="97">
        <v>300</v>
      </c>
      <c r="D106" s="95" t="s">
        <v>1</v>
      </c>
      <c r="E106" s="95" t="s">
        <v>7</v>
      </c>
      <c r="F106" s="99"/>
      <c r="G106" s="100">
        <f t="shared" si="14"/>
        <v>0</v>
      </c>
      <c r="H106" s="100">
        <f t="shared" si="15"/>
        <v>0</v>
      </c>
      <c r="I106" s="100">
        <f t="shared" si="16"/>
        <v>0</v>
      </c>
      <c r="J106" s="146"/>
    </row>
    <row r="107" spans="1:10" s="13" customFormat="1" ht="20.100000000000001" customHeight="1" x14ac:dyDescent="0.2">
      <c r="A107" s="95">
        <v>26</v>
      </c>
      <c r="B107" s="108" t="s">
        <v>65</v>
      </c>
      <c r="C107" s="97">
        <v>300</v>
      </c>
      <c r="D107" s="95" t="s">
        <v>1</v>
      </c>
      <c r="E107" s="95" t="s">
        <v>7</v>
      </c>
      <c r="F107" s="99"/>
      <c r="G107" s="100">
        <f t="shared" si="14"/>
        <v>0</v>
      </c>
      <c r="H107" s="100">
        <f t="shared" si="15"/>
        <v>0</v>
      </c>
      <c r="I107" s="100">
        <f t="shared" si="16"/>
        <v>0</v>
      </c>
      <c r="J107" s="146"/>
    </row>
    <row r="108" spans="1:10" s="13" customFormat="1" ht="20.100000000000001" customHeight="1" x14ac:dyDescent="0.2">
      <c r="A108" s="95">
        <v>27</v>
      </c>
      <c r="B108" s="108" t="s">
        <v>398</v>
      </c>
      <c r="C108" s="97">
        <v>10</v>
      </c>
      <c r="D108" s="95" t="s">
        <v>1</v>
      </c>
      <c r="E108" s="95" t="s">
        <v>7</v>
      </c>
      <c r="F108" s="99"/>
      <c r="G108" s="100">
        <f t="shared" si="14"/>
        <v>0</v>
      </c>
      <c r="H108" s="100">
        <f t="shared" si="15"/>
        <v>0</v>
      </c>
      <c r="I108" s="100">
        <f t="shared" si="16"/>
        <v>0</v>
      </c>
      <c r="J108" s="146"/>
    </row>
    <row r="109" spans="1:10" s="13" customFormat="1" ht="20.100000000000001" customHeight="1" x14ac:dyDescent="0.2">
      <c r="A109" s="95">
        <v>28</v>
      </c>
      <c r="B109" s="108" t="s">
        <v>399</v>
      </c>
      <c r="C109" s="97">
        <v>10</v>
      </c>
      <c r="D109" s="95" t="s">
        <v>1</v>
      </c>
      <c r="E109" s="95" t="s">
        <v>7</v>
      </c>
      <c r="F109" s="99"/>
      <c r="G109" s="100">
        <f t="shared" si="14"/>
        <v>0</v>
      </c>
      <c r="H109" s="100">
        <f t="shared" si="15"/>
        <v>0</v>
      </c>
      <c r="I109" s="100">
        <f t="shared" si="16"/>
        <v>0</v>
      </c>
      <c r="J109" s="146"/>
    </row>
    <row r="110" spans="1:10" s="13" customFormat="1" ht="27" x14ac:dyDescent="0.2">
      <c r="A110" s="96"/>
      <c r="B110" s="101" t="s">
        <v>163</v>
      </c>
      <c r="C110" s="102" t="s">
        <v>7</v>
      </c>
      <c r="D110" s="102" t="s">
        <v>7</v>
      </c>
      <c r="E110" s="102" t="s">
        <v>7</v>
      </c>
      <c r="F110" s="30" t="s">
        <v>7</v>
      </c>
      <c r="G110" s="104">
        <f>SUM(G82:G109)</f>
        <v>0</v>
      </c>
      <c r="H110" s="104">
        <f>SUM(H82:H109)</f>
        <v>0</v>
      </c>
      <c r="I110" s="104">
        <f>SUM(I82:I109)</f>
        <v>0</v>
      </c>
      <c r="J110" s="105">
        <f>SUM(J82:J109)</f>
        <v>0</v>
      </c>
    </row>
    <row r="111" spans="1:10" s="13" customFormat="1" ht="15" customHeight="1" x14ac:dyDescent="0.2">
      <c r="A111" s="193" t="s">
        <v>382</v>
      </c>
      <c r="B111" s="193"/>
      <c r="C111" s="193"/>
      <c r="D111" s="193"/>
      <c r="E111" s="193"/>
      <c r="F111" s="193"/>
      <c r="G111" s="193"/>
      <c r="H111" s="193"/>
      <c r="I111" s="193"/>
      <c r="J111" s="193"/>
    </row>
    <row r="112" spans="1:10" s="13" customFormat="1" ht="24.75" customHeight="1" x14ac:dyDescent="0.2">
      <c r="A112" s="95">
        <v>1</v>
      </c>
      <c r="B112" s="109" t="s">
        <v>401</v>
      </c>
      <c r="C112" s="97">
        <v>300</v>
      </c>
      <c r="D112" s="95" t="s">
        <v>1</v>
      </c>
      <c r="E112" s="102" t="s">
        <v>7</v>
      </c>
      <c r="F112" s="99"/>
      <c r="G112" s="100">
        <f t="shared" ref="G112:G114" si="17">C112*ROUND(F112, 4)</f>
        <v>0</v>
      </c>
      <c r="H112" s="100">
        <f t="shared" ref="H112:H114" si="18">G112*0.095</f>
        <v>0</v>
      </c>
      <c r="I112" s="100">
        <f t="shared" ref="I112:I114" si="19">G112+H112</f>
        <v>0</v>
      </c>
      <c r="J112" s="167" t="s">
        <v>7</v>
      </c>
    </row>
    <row r="113" spans="1:10" s="13" customFormat="1" ht="20.100000000000001" customHeight="1" x14ac:dyDescent="0.2">
      <c r="A113" s="95">
        <v>2</v>
      </c>
      <c r="B113" s="96" t="s">
        <v>402</v>
      </c>
      <c r="C113" s="97">
        <v>300</v>
      </c>
      <c r="D113" s="95" t="s">
        <v>1</v>
      </c>
      <c r="E113" s="102" t="s">
        <v>7</v>
      </c>
      <c r="F113" s="99"/>
      <c r="G113" s="100">
        <f t="shared" si="17"/>
        <v>0</v>
      </c>
      <c r="H113" s="100">
        <f t="shared" si="18"/>
        <v>0</v>
      </c>
      <c r="I113" s="100">
        <f t="shared" si="19"/>
        <v>0</v>
      </c>
      <c r="J113" s="167" t="s">
        <v>7</v>
      </c>
    </row>
    <row r="114" spans="1:10" s="13" customFormat="1" ht="20.100000000000001" customHeight="1" x14ac:dyDescent="0.2">
      <c r="A114" s="95">
        <v>3</v>
      </c>
      <c r="B114" s="96" t="s">
        <v>403</v>
      </c>
      <c r="C114" s="97">
        <v>100</v>
      </c>
      <c r="D114" s="95" t="s">
        <v>1</v>
      </c>
      <c r="E114" s="102" t="s">
        <v>7</v>
      </c>
      <c r="F114" s="99"/>
      <c r="G114" s="100">
        <f t="shared" si="17"/>
        <v>0</v>
      </c>
      <c r="H114" s="100">
        <f t="shared" si="18"/>
        <v>0</v>
      </c>
      <c r="I114" s="100">
        <f t="shared" si="19"/>
        <v>0</v>
      </c>
      <c r="J114" s="167" t="s">
        <v>7</v>
      </c>
    </row>
    <row r="115" spans="1:10" s="13" customFormat="1" ht="27" x14ac:dyDescent="0.2">
      <c r="A115" s="96"/>
      <c r="B115" s="101" t="s">
        <v>164</v>
      </c>
      <c r="C115" s="102" t="s">
        <v>7</v>
      </c>
      <c r="D115" s="102" t="s">
        <v>7</v>
      </c>
      <c r="E115" s="102" t="s">
        <v>7</v>
      </c>
      <c r="F115" s="30" t="s">
        <v>7</v>
      </c>
      <c r="G115" s="104">
        <f>SUM(G112:G114)</f>
        <v>0</v>
      </c>
      <c r="H115" s="104">
        <f>SUM(H112:H114)</f>
        <v>0</v>
      </c>
      <c r="I115" s="104">
        <f>SUM(I112:I114)</f>
        <v>0</v>
      </c>
      <c r="J115" s="105">
        <f>SUM(J112:J114)</f>
        <v>0</v>
      </c>
    </row>
    <row r="116" spans="1:10" s="13" customFormat="1" ht="15" customHeight="1" x14ac:dyDescent="0.2">
      <c r="A116" s="193" t="s">
        <v>663</v>
      </c>
      <c r="B116" s="193"/>
      <c r="C116" s="193"/>
      <c r="D116" s="193"/>
      <c r="E116" s="193"/>
      <c r="F116" s="193"/>
      <c r="G116" s="193"/>
      <c r="H116" s="193"/>
      <c r="I116" s="193"/>
      <c r="J116" s="193"/>
    </row>
    <row r="117" spans="1:10" s="13" customFormat="1" ht="20.100000000000001" customHeight="1" x14ac:dyDescent="0.2">
      <c r="A117" s="95">
        <v>1</v>
      </c>
      <c r="B117" s="96" t="s">
        <v>53</v>
      </c>
      <c r="C117" s="97">
        <v>75</v>
      </c>
      <c r="D117" s="95" t="s">
        <v>1</v>
      </c>
      <c r="E117" s="98"/>
      <c r="F117" s="99"/>
      <c r="G117" s="100">
        <f t="shared" ref="G117:G119" si="20">C117*ROUND(F117, 4)</f>
        <v>0</v>
      </c>
      <c r="H117" s="100">
        <f>G117*0.095</f>
        <v>0</v>
      </c>
      <c r="I117" s="100">
        <f>G117+H117</f>
        <v>0</v>
      </c>
      <c r="J117" s="146"/>
    </row>
    <row r="118" spans="1:10" s="13" customFormat="1" ht="20.100000000000001" customHeight="1" x14ac:dyDescent="0.2">
      <c r="A118" s="95">
        <v>2</v>
      </c>
      <c r="B118" s="96" t="s">
        <v>54</v>
      </c>
      <c r="C118" s="97">
        <v>1200</v>
      </c>
      <c r="D118" s="95" t="s">
        <v>1</v>
      </c>
      <c r="E118" s="98"/>
      <c r="F118" s="99"/>
      <c r="G118" s="100">
        <f t="shared" si="20"/>
        <v>0</v>
      </c>
      <c r="H118" s="100">
        <f>G118*0.095</f>
        <v>0</v>
      </c>
      <c r="I118" s="100">
        <f>G118+H118</f>
        <v>0</v>
      </c>
      <c r="J118" s="146"/>
    </row>
    <row r="119" spans="1:10" s="13" customFormat="1" ht="20.100000000000001" customHeight="1" x14ac:dyDescent="0.2">
      <c r="A119" s="95">
        <v>3</v>
      </c>
      <c r="B119" s="96" t="s">
        <v>144</v>
      </c>
      <c r="C119" s="97">
        <v>200</v>
      </c>
      <c r="D119" s="95" t="s">
        <v>1</v>
      </c>
      <c r="E119" s="98"/>
      <c r="F119" s="99"/>
      <c r="G119" s="100">
        <f t="shared" si="20"/>
        <v>0</v>
      </c>
      <c r="H119" s="100">
        <f>G119*0.095</f>
        <v>0</v>
      </c>
      <c r="I119" s="100">
        <f>G119+H119</f>
        <v>0</v>
      </c>
      <c r="J119" s="146"/>
    </row>
    <row r="120" spans="1:10" s="13" customFormat="1" ht="27" x14ac:dyDescent="0.2">
      <c r="A120" s="96"/>
      <c r="B120" s="101" t="s">
        <v>664</v>
      </c>
      <c r="C120" s="102" t="s">
        <v>7</v>
      </c>
      <c r="D120" s="102" t="s">
        <v>7</v>
      </c>
      <c r="E120" s="102" t="s">
        <v>7</v>
      </c>
      <c r="F120" s="103" t="s">
        <v>7</v>
      </c>
      <c r="G120" s="104">
        <f>SUM(G117:G119)</f>
        <v>0</v>
      </c>
      <c r="H120" s="104">
        <f>SUM(H117:H119)</f>
        <v>0</v>
      </c>
      <c r="I120" s="104">
        <f>SUM(I117:I119)</f>
        <v>0</v>
      </c>
      <c r="J120" s="105">
        <f>SUM(J117:J119)</f>
        <v>0</v>
      </c>
    </row>
    <row r="121" spans="1:10" s="13" customFormat="1" ht="15" customHeight="1" x14ac:dyDescent="0.2">
      <c r="A121" s="193" t="s">
        <v>665</v>
      </c>
      <c r="B121" s="193"/>
      <c r="C121" s="193"/>
      <c r="D121" s="193"/>
      <c r="E121" s="193"/>
      <c r="F121" s="193"/>
      <c r="G121" s="193"/>
      <c r="H121" s="193"/>
      <c r="I121" s="193"/>
      <c r="J121" s="193"/>
    </row>
    <row r="122" spans="1:10" s="13" customFormat="1" ht="30" customHeight="1" x14ac:dyDescent="0.2">
      <c r="A122" s="95">
        <v>1</v>
      </c>
      <c r="B122" s="118" t="s">
        <v>505</v>
      </c>
      <c r="C122" s="97">
        <v>10</v>
      </c>
      <c r="D122" s="95" t="s">
        <v>1</v>
      </c>
      <c r="E122" s="98"/>
      <c r="F122" s="99"/>
      <c r="G122" s="100">
        <f t="shared" ref="G122:G133" si="21">C122*ROUND(F122, 4)</f>
        <v>0</v>
      </c>
      <c r="H122" s="100">
        <f t="shared" ref="H122:H133" si="22">G122*0.095</f>
        <v>0</v>
      </c>
      <c r="I122" s="100">
        <f t="shared" ref="I122:I133" si="23">G122+H122</f>
        <v>0</v>
      </c>
      <c r="J122" s="146"/>
    </row>
    <row r="123" spans="1:10" s="13" customFormat="1" ht="20.100000000000001" customHeight="1" x14ac:dyDescent="0.2">
      <c r="A123" s="95">
        <v>2</v>
      </c>
      <c r="B123" s="118" t="s">
        <v>506</v>
      </c>
      <c r="C123" s="97">
        <v>1</v>
      </c>
      <c r="D123" s="95" t="s">
        <v>1</v>
      </c>
      <c r="E123" s="98"/>
      <c r="F123" s="99"/>
      <c r="G123" s="100">
        <f t="shared" si="21"/>
        <v>0</v>
      </c>
      <c r="H123" s="100">
        <f t="shared" si="22"/>
        <v>0</v>
      </c>
      <c r="I123" s="100">
        <f t="shared" si="23"/>
        <v>0</v>
      </c>
      <c r="J123" s="146"/>
    </row>
    <row r="124" spans="1:10" s="13" customFormat="1" ht="30" customHeight="1" x14ac:dyDescent="0.2">
      <c r="A124" s="95">
        <v>3</v>
      </c>
      <c r="B124" s="118" t="s">
        <v>635</v>
      </c>
      <c r="C124" s="97">
        <v>150</v>
      </c>
      <c r="D124" s="95" t="s">
        <v>1</v>
      </c>
      <c r="E124" s="98"/>
      <c r="F124" s="99"/>
      <c r="G124" s="100">
        <f t="shared" si="21"/>
        <v>0</v>
      </c>
      <c r="H124" s="100">
        <f t="shared" si="22"/>
        <v>0</v>
      </c>
      <c r="I124" s="100">
        <f t="shared" si="23"/>
        <v>0</v>
      </c>
      <c r="J124" s="146"/>
    </row>
    <row r="125" spans="1:10" s="13" customFormat="1" ht="30" customHeight="1" x14ac:dyDescent="0.2">
      <c r="A125" s="95">
        <v>4</v>
      </c>
      <c r="B125" s="118" t="s">
        <v>507</v>
      </c>
      <c r="C125" s="97">
        <v>10</v>
      </c>
      <c r="D125" s="95" t="s">
        <v>1</v>
      </c>
      <c r="E125" s="98"/>
      <c r="F125" s="99"/>
      <c r="G125" s="100">
        <f t="shared" si="21"/>
        <v>0</v>
      </c>
      <c r="H125" s="100">
        <f t="shared" si="22"/>
        <v>0</v>
      </c>
      <c r="I125" s="100">
        <f t="shared" si="23"/>
        <v>0</v>
      </c>
      <c r="J125" s="146"/>
    </row>
    <row r="126" spans="1:10" s="13" customFormat="1" ht="30" customHeight="1" x14ac:dyDescent="0.2">
      <c r="A126" s="95">
        <v>5</v>
      </c>
      <c r="B126" s="118" t="s">
        <v>509</v>
      </c>
      <c r="C126" s="97">
        <v>10</v>
      </c>
      <c r="D126" s="95" t="s">
        <v>1</v>
      </c>
      <c r="E126" s="98"/>
      <c r="F126" s="99"/>
      <c r="G126" s="100">
        <f t="shared" si="21"/>
        <v>0</v>
      </c>
      <c r="H126" s="100">
        <f t="shared" si="22"/>
        <v>0</v>
      </c>
      <c r="I126" s="100">
        <f t="shared" si="23"/>
        <v>0</v>
      </c>
      <c r="J126" s="146"/>
    </row>
    <row r="127" spans="1:10" s="13" customFormat="1" ht="40.5" x14ac:dyDescent="0.2">
      <c r="A127" s="95">
        <v>6</v>
      </c>
      <c r="B127" s="118" t="s">
        <v>508</v>
      </c>
      <c r="C127" s="97">
        <v>50</v>
      </c>
      <c r="D127" s="95" t="s">
        <v>1</v>
      </c>
      <c r="E127" s="98"/>
      <c r="F127" s="99"/>
      <c r="G127" s="100">
        <f t="shared" si="21"/>
        <v>0</v>
      </c>
      <c r="H127" s="100">
        <f t="shared" si="22"/>
        <v>0</v>
      </c>
      <c r="I127" s="100">
        <f t="shared" si="23"/>
        <v>0</v>
      </c>
      <c r="J127" s="146"/>
    </row>
    <row r="128" spans="1:10" s="13" customFormat="1" ht="30" customHeight="1" x14ac:dyDescent="0.2">
      <c r="A128" s="95">
        <v>7</v>
      </c>
      <c r="B128" s="118" t="s">
        <v>510</v>
      </c>
      <c r="C128" s="97">
        <v>75</v>
      </c>
      <c r="D128" s="95" t="s">
        <v>1</v>
      </c>
      <c r="E128" s="98"/>
      <c r="F128" s="99"/>
      <c r="G128" s="100">
        <f t="shared" si="21"/>
        <v>0</v>
      </c>
      <c r="H128" s="100">
        <f t="shared" si="22"/>
        <v>0</v>
      </c>
      <c r="I128" s="100">
        <f t="shared" si="23"/>
        <v>0</v>
      </c>
      <c r="J128" s="146"/>
    </row>
    <row r="129" spans="1:10" s="13" customFormat="1" ht="40.5" x14ac:dyDescent="0.2">
      <c r="A129" s="95">
        <v>8</v>
      </c>
      <c r="B129" s="108" t="s">
        <v>511</v>
      </c>
      <c r="C129" s="97">
        <v>15</v>
      </c>
      <c r="D129" s="95" t="s">
        <v>1</v>
      </c>
      <c r="E129" s="98"/>
      <c r="F129" s="99"/>
      <c r="G129" s="100">
        <f t="shared" si="21"/>
        <v>0</v>
      </c>
      <c r="H129" s="100">
        <f t="shared" si="22"/>
        <v>0</v>
      </c>
      <c r="I129" s="100">
        <f t="shared" si="23"/>
        <v>0</v>
      </c>
      <c r="J129" s="146"/>
    </row>
    <row r="130" spans="1:10" s="13" customFormat="1" ht="30" customHeight="1" x14ac:dyDescent="0.2">
      <c r="A130" s="95">
        <v>9</v>
      </c>
      <c r="B130" s="118" t="s">
        <v>512</v>
      </c>
      <c r="C130" s="97">
        <v>15</v>
      </c>
      <c r="D130" s="95" t="s">
        <v>1</v>
      </c>
      <c r="E130" s="98"/>
      <c r="F130" s="99"/>
      <c r="G130" s="100">
        <f t="shared" si="21"/>
        <v>0</v>
      </c>
      <c r="H130" s="100">
        <f t="shared" si="22"/>
        <v>0</v>
      </c>
      <c r="I130" s="100">
        <f t="shared" si="23"/>
        <v>0</v>
      </c>
      <c r="J130" s="146"/>
    </row>
    <row r="131" spans="1:10" s="13" customFormat="1" ht="40.5" x14ac:dyDescent="0.2">
      <c r="A131" s="95">
        <v>10</v>
      </c>
      <c r="B131" s="118" t="s">
        <v>513</v>
      </c>
      <c r="C131" s="97">
        <v>15</v>
      </c>
      <c r="D131" s="95" t="s">
        <v>1</v>
      </c>
      <c r="E131" s="98"/>
      <c r="F131" s="99"/>
      <c r="G131" s="100">
        <f t="shared" si="21"/>
        <v>0</v>
      </c>
      <c r="H131" s="100">
        <f t="shared" si="22"/>
        <v>0</v>
      </c>
      <c r="I131" s="100">
        <f t="shared" si="23"/>
        <v>0</v>
      </c>
      <c r="J131" s="146"/>
    </row>
    <row r="132" spans="1:10" s="13" customFormat="1" ht="40.5" x14ac:dyDescent="0.2">
      <c r="A132" s="95">
        <v>11</v>
      </c>
      <c r="B132" s="118" t="s">
        <v>514</v>
      </c>
      <c r="C132" s="97">
        <v>45</v>
      </c>
      <c r="D132" s="95" t="s">
        <v>1</v>
      </c>
      <c r="E132" s="98"/>
      <c r="F132" s="99"/>
      <c r="G132" s="100">
        <f t="shared" si="21"/>
        <v>0</v>
      </c>
      <c r="H132" s="100">
        <f t="shared" si="22"/>
        <v>0</v>
      </c>
      <c r="I132" s="100">
        <f t="shared" si="23"/>
        <v>0</v>
      </c>
      <c r="J132" s="146"/>
    </row>
    <row r="133" spans="1:10" s="13" customFormat="1" ht="30" customHeight="1" x14ac:dyDescent="0.2">
      <c r="A133" s="95">
        <v>12</v>
      </c>
      <c r="B133" s="118" t="s">
        <v>515</v>
      </c>
      <c r="C133" s="97">
        <v>3</v>
      </c>
      <c r="D133" s="95" t="s">
        <v>1</v>
      </c>
      <c r="E133" s="98"/>
      <c r="F133" s="99"/>
      <c r="G133" s="100">
        <f t="shared" si="21"/>
        <v>0</v>
      </c>
      <c r="H133" s="100">
        <f t="shared" si="22"/>
        <v>0</v>
      </c>
      <c r="I133" s="100">
        <f t="shared" si="23"/>
        <v>0</v>
      </c>
      <c r="J133" s="146"/>
    </row>
    <row r="134" spans="1:10" s="13" customFormat="1" ht="20.100000000000001" customHeight="1" x14ac:dyDescent="0.2">
      <c r="A134" s="96"/>
      <c r="B134" s="101" t="s">
        <v>666</v>
      </c>
      <c r="C134" s="102" t="s">
        <v>7</v>
      </c>
      <c r="D134" s="102" t="s">
        <v>7</v>
      </c>
      <c r="E134" s="102" t="s">
        <v>7</v>
      </c>
      <c r="F134" s="103" t="s">
        <v>7</v>
      </c>
      <c r="G134" s="104">
        <f>SUM(G122:G133)</f>
        <v>0</v>
      </c>
      <c r="H134" s="104">
        <f>SUM(H122:H133)</f>
        <v>0</v>
      </c>
      <c r="I134" s="104">
        <f>SUM(I122:I133)</f>
        <v>0</v>
      </c>
      <c r="J134" s="105">
        <f>SUM(J122:J133)</f>
        <v>0</v>
      </c>
    </row>
    <row r="135" spans="1:10" s="111" customFormat="1" ht="20.25" customHeight="1" x14ac:dyDescent="0.2">
      <c r="A135" s="184" t="s">
        <v>117</v>
      </c>
      <c r="B135" s="184"/>
      <c r="C135" s="184"/>
      <c r="D135" s="184"/>
      <c r="E135" s="184"/>
      <c r="F135" s="184"/>
      <c r="G135" s="184"/>
      <c r="H135" s="184"/>
      <c r="I135" s="184"/>
      <c r="J135" s="184"/>
    </row>
    <row r="136" spans="1:10" s="111" customFormat="1" ht="30" customHeight="1" x14ac:dyDescent="0.2">
      <c r="A136" s="182" t="s">
        <v>614</v>
      </c>
      <c r="B136" s="195"/>
      <c r="C136" s="195"/>
      <c r="D136" s="195"/>
      <c r="E136" s="195"/>
      <c r="F136" s="195"/>
      <c r="G136" s="195"/>
      <c r="H136" s="195"/>
      <c r="I136" s="195"/>
      <c r="J136" s="195"/>
    </row>
    <row r="137" spans="1:10" s="111" customFormat="1" ht="20.25" customHeight="1" x14ac:dyDescent="0.25">
      <c r="A137" s="175" t="s">
        <v>790</v>
      </c>
      <c r="B137" s="176"/>
      <c r="C137" s="176"/>
      <c r="D137" s="176"/>
      <c r="E137" s="176"/>
      <c r="F137" s="176"/>
      <c r="G137" s="176"/>
      <c r="H137" s="176"/>
      <c r="I137" s="176"/>
      <c r="J137" s="176"/>
    </row>
    <row r="138" spans="1:10" s="111" customFormat="1" ht="31.5" customHeight="1" x14ac:dyDescent="0.2">
      <c r="A138" s="180" t="s">
        <v>797</v>
      </c>
      <c r="B138" s="180"/>
      <c r="C138" s="180"/>
      <c r="D138" s="180"/>
      <c r="E138" s="180"/>
      <c r="F138" s="180"/>
      <c r="G138" s="180"/>
      <c r="H138" s="180"/>
      <c r="I138" s="180"/>
      <c r="J138" s="180"/>
    </row>
    <row r="139" spans="1:10" s="111" customFormat="1" ht="41.25" customHeight="1" x14ac:dyDescent="0.2">
      <c r="A139" s="180" t="s">
        <v>798</v>
      </c>
      <c r="B139" s="180"/>
      <c r="C139" s="180"/>
      <c r="D139" s="180"/>
      <c r="E139" s="180"/>
      <c r="F139" s="180"/>
      <c r="G139" s="180"/>
      <c r="H139" s="180"/>
      <c r="I139" s="180"/>
      <c r="J139" s="180"/>
    </row>
    <row r="140" spans="1:10" s="111" customFormat="1" ht="20.25" customHeight="1" x14ac:dyDescent="0.2">
      <c r="A140" s="117" t="s">
        <v>615</v>
      </c>
      <c r="B140" s="177"/>
      <c r="C140" s="177"/>
      <c r="D140" s="177"/>
      <c r="E140" s="177"/>
      <c r="F140" s="177"/>
      <c r="G140" s="177"/>
      <c r="H140" s="177"/>
      <c r="I140" s="177"/>
      <c r="J140" s="177"/>
    </row>
    <row r="141" spans="1:10" s="111" customFormat="1" ht="20.25" customHeight="1" x14ac:dyDescent="0.2">
      <c r="A141" s="117" t="s">
        <v>616</v>
      </c>
      <c r="B141" s="177"/>
      <c r="C141" s="177"/>
      <c r="D141" s="177"/>
      <c r="E141" s="177"/>
      <c r="F141" s="177"/>
      <c r="G141" s="177"/>
      <c r="H141" s="177"/>
      <c r="I141" s="177"/>
      <c r="J141" s="177"/>
    </row>
    <row r="142" spans="1:10" s="111" customFormat="1" ht="31.5" customHeight="1" x14ac:dyDescent="0.2">
      <c r="A142" s="180" t="s">
        <v>617</v>
      </c>
      <c r="B142" s="195"/>
      <c r="C142" s="195"/>
      <c r="D142" s="195"/>
      <c r="E142" s="195"/>
      <c r="F142" s="195"/>
      <c r="G142" s="195"/>
      <c r="H142" s="195"/>
      <c r="I142" s="195"/>
      <c r="J142" s="195"/>
    </row>
    <row r="143" spans="1:10" s="111" customFormat="1" ht="63" customHeight="1" x14ac:dyDescent="0.2">
      <c r="A143" s="180" t="s">
        <v>799</v>
      </c>
      <c r="B143" s="180"/>
      <c r="C143" s="180"/>
      <c r="D143" s="180"/>
      <c r="E143" s="180"/>
      <c r="F143" s="180"/>
      <c r="G143" s="180"/>
      <c r="H143" s="180"/>
      <c r="I143" s="180"/>
      <c r="J143" s="180"/>
    </row>
    <row r="144" spans="1:10" s="111" customFormat="1" ht="22.5" customHeight="1" x14ac:dyDescent="0.2">
      <c r="A144" s="180" t="s">
        <v>800</v>
      </c>
      <c r="B144" s="180"/>
      <c r="C144" s="180"/>
      <c r="D144" s="180"/>
      <c r="E144" s="180"/>
      <c r="F144" s="180"/>
      <c r="G144" s="180"/>
      <c r="H144" s="180"/>
      <c r="I144" s="180"/>
      <c r="J144" s="180"/>
    </row>
  </sheetData>
  <sheetProtection algorithmName="SHA-512" hashValue="ugDSd/Ci+1zEJliBfWpYvbwBycP9OeNLrnYntoAGADE9txZGz9ONdVAWAzI+OqdOnqT4LB/posbUXbZx84HSJw==" saltValue="q1rmSu1P070ZmYU9Tb6jhQ==" spinCount="100000" sheet="1" objects="1" scenarios="1"/>
  <mergeCells count="18">
    <mergeCell ref="A142:J142"/>
    <mergeCell ref="A144:J144"/>
    <mergeCell ref="A143:J143"/>
    <mergeCell ref="A135:J135"/>
    <mergeCell ref="A136:J136"/>
    <mergeCell ref="A138:J138"/>
    <mergeCell ref="A139:J139"/>
    <mergeCell ref="A111:J111"/>
    <mergeCell ref="A121:J121"/>
    <mergeCell ref="A116:J116"/>
    <mergeCell ref="A1:D1"/>
    <mergeCell ref="A81:J81"/>
    <mergeCell ref="A78:J78"/>
    <mergeCell ref="A3:J3"/>
    <mergeCell ref="A7:J7"/>
    <mergeCell ref="A54:J54"/>
    <mergeCell ref="A66:J66"/>
    <mergeCell ref="A70:J70"/>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17:J119 J82:J109 J8:J52 J122:J133 J71:J76" xr:uid="{00000000-0002-0000-0400-000000000000}">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J78"/>
  <sheetViews>
    <sheetView view="pageBreakPreview" zoomScale="110" zoomScaleNormal="120" zoomScaleSheetLayoutView="110" workbookViewId="0">
      <pane ySplit="6" topLeftCell="A50" activePane="bottomLeft" state="frozen"/>
      <selection activeCell="A83" sqref="A83:K83"/>
      <selection pane="bottomLeft" activeCell="A60" sqref="A60:J60"/>
    </sheetView>
  </sheetViews>
  <sheetFormatPr defaultColWidth="9.28515625" defaultRowHeight="15" x14ac:dyDescent="0.25"/>
  <cols>
    <col min="1" max="1" width="3.42578125" style="3" customWidth="1"/>
    <col min="2" max="2" width="28.28515625" style="3" customWidth="1"/>
    <col min="3" max="3" width="7.7109375" style="3" customWidth="1"/>
    <col min="4" max="4" width="5.42578125" style="3" customWidth="1"/>
    <col min="5" max="5" width="14.7109375" style="3" customWidth="1"/>
    <col min="6" max="9" width="11.42578125" style="3" customWidth="1"/>
    <col min="10" max="10" width="11.42578125" style="69" customWidth="1"/>
    <col min="11" max="16384" width="9.28515625" style="3"/>
  </cols>
  <sheetData>
    <row r="1" spans="1:10" x14ac:dyDescent="0.25">
      <c r="A1" s="187" t="s">
        <v>2</v>
      </c>
      <c r="B1" s="187"/>
      <c r="C1" s="187"/>
      <c r="D1" s="187"/>
      <c r="E1" s="17"/>
      <c r="F1" s="1"/>
      <c r="G1" s="1" t="s">
        <v>787</v>
      </c>
      <c r="H1" s="1"/>
    </row>
    <row r="2" spans="1:10" s="7" customFormat="1" ht="6" customHeight="1" x14ac:dyDescent="0.15">
      <c r="J2" s="70"/>
    </row>
    <row r="3" spans="1:10" ht="18.75" customHeight="1" x14ac:dyDescent="0.25">
      <c r="A3" s="188" t="s">
        <v>677</v>
      </c>
      <c r="B3" s="188"/>
      <c r="C3" s="188"/>
      <c r="D3" s="188"/>
      <c r="E3" s="188"/>
      <c r="F3" s="188"/>
      <c r="G3" s="188"/>
      <c r="H3" s="188"/>
      <c r="I3" s="188"/>
      <c r="J3" s="188"/>
    </row>
    <row r="4" spans="1:10" s="7" customFormat="1" ht="6" customHeight="1" x14ac:dyDescent="0.15">
      <c r="J4" s="70"/>
    </row>
    <row r="5" spans="1:10" s="8" customFormat="1" ht="49.5" customHeight="1" x14ac:dyDescent="0.15">
      <c r="A5" s="33" t="s">
        <v>3</v>
      </c>
      <c r="B5" s="33" t="s">
        <v>4</v>
      </c>
      <c r="C5" s="34" t="s">
        <v>5</v>
      </c>
      <c r="D5" s="34" t="s">
        <v>124</v>
      </c>
      <c r="E5" s="35" t="s">
        <v>6</v>
      </c>
      <c r="F5" s="35" t="s">
        <v>111</v>
      </c>
      <c r="G5" s="35" t="s">
        <v>112</v>
      </c>
      <c r="H5" s="35" t="s">
        <v>242</v>
      </c>
      <c r="I5" s="35" t="s">
        <v>115</v>
      </c>
      <c r="J5" s="76" t="s">
        <v>609</v>
      </c>
    </row>
    <row r="6" spans="1:10" s="8" customFormat="1" ht="12.75" customHeight="1" x14ac:dyDescent="0.15">
      <c r="A6" s="36">
        <v>1</v>
      </c>
      <c r="B6" s="36">
        <v>2</v>
      </c>
      <c r="C6" s="37">
        <v>3</v>
      </c>
      <c r="D6" s="37">
        <v>4</v>
      </c>
      <c r="E6" s="37">
        <v>5</v>
      </c>
      <c r="F6" s="37">
        <v>6</v>
      </c>
      <c r="G6" s="38" t="s">
        <v>113</v>
      </c>
      <c r="H6" s="37" t="s">
        <v>114</v>
      </c>
      <c r="I6" s="38" t="s">
        <v>116</v>
      </c>
      <c r="J6" s="78">
        <v>10</v>
      </c>
    </row>
    <row r="7" spans="1:10" s="13" customFormat="1" ht="15" customHeight="1" x14ac:dyDescent="0.2">
      <c r="A7" s="185" t="s">
        <v>171</v>
      </c>
      <c r="B7" s="186"/>
      <c r="C7" s="186"/>
      <c r="D7" s="186"/>
      <c r="E7" s="186"/>
      <c r="F7" s="186"/>
      <c r="G7" s="186"/>
      <c r="H7" s="186"/>
      <c r="I7" s="186"/>
      <c r="J7" s="186"/>
    </row>
    <row r="8" spans="1:10" s="13" customFormat="1" ht="30" customHeight="1" x14ac:dyDescent="0.2">
      <c r="A8" s="95">
        <v>1</v>
      </c>
      <c r="B8" s="118" t="s">
        <v>405</v>
      </c>
      <c r="C8" s="97">
        <v>1600</v>
      </c>
      <c r="D8" s="95" t="s">
        <v>1</v>
      </c>
      <c r="E8" s="98"/>
      <c r="F8" s="99"/>
      <c r="G8" s="100">
        <f>C8*ROUND(F8, 4)</f>
        <v>0</v>
      </c>
      <c r="H8" s="100">
        <f t="shared" ref="H8" si="0">G8*0.095</f>
        <v>0</v>
      </c>
      <c r="I8" s="100">
        <f t="shared" ref="I8" si="1">G8+H8</f>
        <v>0</v>
      </c>
      <c r="J8" s="146"/>
    </row>
    <row r="9" spans="1:10" s="13" customFormat="1" ht="30" customHeight="1" x14ac:dyDescent="0.2">
      <c r="A9" s="95">
        <v>2</v>
      </c>
      <c r="B9" s="118" t="s">
        <v>406</v>
      </c>
      <c r="C9" s="97">
        <v>400</v>
      </c>
      <c r="D9" s="95" t="s">
        <v>1</v>
      </c>
      <c r="E9" s="98"/>
      <c r="F9" s="99"/>
      <c r="G9" s="100">
        <f t="shared" ref="G9:G33" si="2">C9*ROUND(F9, 4)</f>
        <v>0</v>
      </c>
      <c r="H9" s="100">
        <f t="shared" ref="H9:H33" si="3">G9*0.095</f>
        <v>0</v>
      </c>
      <c r="I9" s="100">
        <f t="shared" ref="I9:I33" si="4">G9+H9</f>
        <v>0</v>
      </c>
      <c r="J9" s="146"/>
    </row>
    <row r="10" spans="1:10" s="13" customFormat="1" ht="30" customHeight="1" x14ac:dyDescent="0.2">
      <c r="A10" s="95">
        <v>3</v>
      </c>
      <c r="B10" s="118" t="s">
        <v>408</v>
      </c>
      <c r="C10" s="97">
        <v>180</v>
      </c>
      <c r="D10" s="95" t="s">
        <v>1</v>
      </c>
      <c r="E10" s="98"/>
      <c r="F10" s="99"/>
      <c r="G10" s="100">
        <f t="shared" si="2"/>
        <v>0</v>
      </c>
      <c r="H10" s="100">
        <f t="shared" si="3"/>
        <v>0</v>
      </c>
      <c r="I10" s="100">
        <f t="shared" si="4"/>
        <v>0</v>
      </c>
      <c r="J10" s="146"/>
    </row>
    <row r="11" spans="1:10" s="13" customFormat="1" ht="30" customHeight="1" x14ac:dyDescent="0.2">
      <c r="A11" s="95">
        <v>4</v>
      </c>
      <c r="B11" s="118" t="s">
        <v>407</v>
      </c>
      <c r="C11" s="97">
        <v>100</v>
      </c>
      <c r="D11" s="95" t="s">
        <v>1</v>
      </c>
      <c r="E11" s="98"/>
      <c r="F11" s="99"/>
      <c r="G11" s="100">
        <f t="shared" si="2"/>
        <v>0</v>
      </c>
      <c r="H11" s="100">
        <f t="shared" si="3"/>
        <v>0</v>
      </c>
      <c r="I11" s="100">
        <f t="shared" si="4"/>
        <v>0</v>
      </c>
      <c r="J11" s="146"/>
    </row>
    <row r="12" spans="1:10" s="13" customFormat="1" ht="30" customHeight="1" x14ac:dyDescent="0.2">
      <c r="A12" s="95">
        <v>5</v>
      </c>
      <c r="B12" s="118" t="s">
        <v>27</v>
      </c>
      <c r="C12" s="97">
        <v>180</v>
      </c>
      <c r="D12" s="95" t="s">
        <v>1</v>
      </c>
      <c r="E12" s="98"/>
      <c r="F12" s="99"/>
      <c r="G12" s="100">
        <f t="shared" si="2"/>
        <v>0</v>
      </c>
      <c r="H12" s="100">
        <f t="shared" si="3"/>
        <v>0</v>
      </c>
      <c r="I12" s="100">
        <f t="shared" si="4"/>
        <v>0</v>
      </c>
      <c r="J12" s="146"/>
    </row>
    <row r="13" spans="1:10" s="13" customFormat="1" ht="30" customHeight="1" x14ac:dyDescent="0.2">
      <c r="A13" s="95">
        <v>6</v>
      </c>
      <c r="B13" s="118" t="s">
        <v>255</v>
      </c>
      <c r="C13" s="97">
        <v>600</v>
      </c>
      <c r="D13" s="95" t="s">
        <v>1</v>
      </c>
      <c r="E13" s="98"/>
      <c r="F13" s="99"/>
      <c r="G13" s="100">
        <f t="shared" si="2"/>
        <v>0</v>
      </c>
      <c r="H13" s="100">
        <f t="shared" si="3"/>
        <v>0</v>
      </c>
      <c r="I13" s="100">
        <f t="shared" si="4"/>
        <v>0</v>
      </c>
      <c r="J13" s="146"/>
    </row>
    <row r="14" spans="1:10" s="13" customFormat="1" ht="20.100000000000001" customHeight="1" x14ac:dyDescent="0.2">
      <c r="A14" s="95">
        <v>7</v>
      </c>
      <c r="B14" s="118" t="s">
        <v>68</v>
      </c>
      <c r="C14" s="97">
        <v>1200</v>
      </c>
      <c r="D14" s="95" t="s">
        <v>1</v>
      </c>
      <c r="E14" s="98"/>
      <c r="F14" s="99"/>
      <c r="G14" s="100">
        <f t="shared" si="2"/>
        <v>0</v>
      </c>
      <c r="H14" s="100">
        <f t="shared" si="3"/>
        <v>0</v>
      </c>
      <c r="I14" s="100">
        <f t="shared" si="4"/>
        <v>0</v>
      </c>
      <c r="J14" s="146"/>
    </row>
    <row r="15" spans="1:10" s="13" customFormat="1" ht="20.100000000000001" customHeight="1" x14ac:dyDescent="0.2">
      <c r="A15" s="95">
        <v>8</v>
      </c>
      <c r="B15" s="118" t="s">
        <v>409</v>
      </c>
      <c r="C15" s="97">
        <v>600</v>
      </c>
      <c r="D15" s="95" t="s">
        <v>1</v>
      </c>
      <c r="E15" s="98"/>
      <c r="F15" s="99"/>
      <c r="G15" s="100">
        <f t="shared" si="2"/>
        <v>0</v>
      </c>
      <c r="H15" s="100">
        <f t="shared" si="3"/>
        <v>0</v>
      </c>
      <c r="I15" s="100">
        <f t="shared" si="4"/>
        <v>0</v>
      </c>
      <c r="J15" s="146"/>
    </row>
    <row r="16" spans="1:10" s="13" customFormat="1" ht="20.100000000000001" customHeight="1" x14ac:dyDescent="0.2">
      <c r="A16" s="95">
        <v>9</v>
      </c>
      <c r="B16" s="118" t="s">
        <v>69</v>
      </c>
      <c r="C16" s="97">
        <v>600</v>
      </c>
      <c r="D16" s="95" t="s">
        <v>1</v>
      </c>
      <c r="E16" s="98"/>
      <c r="F16" s="99"/>
      <c r="G16" s="100">
        <f t="shared" si="2"/>
        <v>0</v>
      </c>
      <c r="H16" s="100">
        <f t="shared" si="3"/>
        <v>0</v>
      </c>
      <c r="I16" s="100">
        <f t="shared" si="4"/>
        <v>0</v>
      </c>
      <c r="J16" s="146"/>
    </row>
    <row r="17" spans="1:10" s="13" customFormat="1" ht="30" customHeight="1" x14ac:dyDescent="0.2">
      <c r="A17" s="95">
        <v>10</v>
      </c>
      <c r="B17" s="118" t="s">
        <v>70</v>
      </c>
      <c r="C17" s="97">
        <v>400</v>
      </c>
      <c r="D17" s="95" t="s">
        <v>1</v>
      </c>
      <c r="E17" s="98"/>
      <c r="F17" s="99"/>
      <c r="G17" s="100">
        <f t="shared" si="2"/>
        <v>0</v>
      </c>
      <c r="H17" s="100">
        <f t="shared" si="3"/>
        <v>0</v>
      </c>
      <c r="I17" s="100">
        <f t="shared" si="4"/>
        <v>0</v>
      </c>
      <c r="J17" s="146"/>
    </row>
    <row r="18" spans="1:10" s="13" customFormat="1" ht="30" customHeight="1" x14ac:dyDescent="0.2">
      <c r="A18" s="95">
        <v>11</v>
      </c>
      <c r="B18" s="118" t="s">
        <v>410</v>
      </c>
      <c r="C18" s="97">
        <v>300</v>
      </c>
      <c r="D18" s="95" t="s">
        <v>1</v>
      </c>
      <c r="E18" s="98"/>
      <c r="F18" s="99"/>
      <c r="G18" s="100">
        <f t="shared" si="2"/>
        <v>0</v>
      </c>
      <c r="H18" s="100">
        <f t="shared" si="3"/>
        <v>0</v>
      </c>
      <c r="I18" s="100">
        <f t="shared" si="4"/>
        <v>0</v>
      </c>
      <c r="J18" s="146"/>
    </row>
    <row r="19" spans="1:10" s="13" customFormat="1" ht="30" customHeight="1" x14ac:dyDescent="0.2">
      <c r="A19" s="95">
        <v>12</v>
      </c>
      <c r="B19" s="118" t="s">
        <v>411</v>
      </c>
      <c r="C19" s="97">
        <v>300</v>
      </c>
      <c r="D19" s="95" t="s">
        <v>1</v>
      </c>
      <c r="E19" s="98"/>
      <c r="F19" s="99"/>
      <c r="G19" s="100">
        <f t="shared" si="2"/>
        <v>0</v>
      </c>
      <c r="H19" s="100">
        <f t="shared" si="3"/>
        <v>0</v>
      </c>
      <c r="I19" s="100">
        <f t="shared" si="4"/>
        <v>0</v>
      </c>
      <c r="J19" s="146"/>
    </row>
    <row r="20" spans="1:10" s="13" customFormat="1" ht="30" customHeight="1" x14ac:dyDescent="0.2">
      <c r="A20" s="95">
        <v>13</v>
      </c>
      <c r="B20" s="118" t="s">
        <v>413</v>
      </c>
      <c r="C20" s="97">
        <v>200</v>
      </c>
      <c r="D20" s="95" t="s">
        <v>1</v>
      </c>
      <c r="E20" s="98"/>
      <c r="F20" s="99"/>
      <c r="G20" s="100">
        <f t="shared" si="2"/>
        <v>0</v>
      </c>
      <c r="H20" s="100">
        <f t="shared" si="3"/>
        <v>0</v>
      </c>
      <c r="I20" s="100">
        <f t="shared" si="4"/>
        <v>0</v>
      </c>
      <c r="J20" s="146"/>
    </row>
    <row r="21" spans="1:10" s="13" customFormat="1" ht="30" customHeight="1" x14ac:dyDescent="0.2">
      <c r="A21" s="95">
        <v>14</v>
      </c>
      <c r="B21" s="118" t="s">
        <v>412</v>
      </c>
      <c r="C21" s="97">
        <v>100</v>
      </c>
      <c r="D21" s="95" t="s">
        <v>1</v>
      </c>
      <c r="E21" s="98"/>
      <c r="F21" s="99"/>
      <c r="G21" s="100">
        <f t="shared" si="2"/>
        <v>0</v>
      </c>
      <c r="H21" s="100">
        <f t="shared" si="3"/>
        <v>0</v>
      </c>
      <c r="I21" s="100">
        <f t="shared" si="4"/>
        <v>0</v>
      </c>
      <c r="J21" s="146"/>
    </row>
    <row r="22" spans="1:10" s="13" customFormat="1" ht="30" customHeight="1" x14ac:dyDescent="0.2">
      <c r="A22" s="95">
        <v>15</v>
      </c>
      <c r="B22" s="118" t="s">
        <v>71</v>
      </c>
      <c r="C22" s="97">
        <v>200</v>
      </c>
      <c r="D22" s="95" t="s">
        <v>1</v>
      </c>
      <c r="E22" s="98"/>
      <c r="F22" s="99"/>
      <c r="G22" s="100">
        <f t="shared" si="2"/>
        <v>0</v>
      </c>
      <c r="H22" s="100">
        <f t="shared" si="3"/>
        <v>0</v>
      </c>
      <c r="I22" s="100">
        <f t="shared" si="4"/>
        <v>0</v>
      </c>
      <c r="J22" s="146"/>
    </row>
    <row r="23" spans="1:10" s="13" customFormat="1" ht="30" customHeight="1" x14ac:dyDescent="0.2">
      <c r="A23" s="95">
        <v>16</v>
      </c>
      <c r="B23" s="118" t="s">
        <v>243</v>
      </c>
      <c r="C23" s="97">
        <v>220</v>
      </c>
      <c r="D23" s="95" t="s">
        <v>1</v>
      </c>
      <c r="E23" s="98"/>
      <c r="F23" s="99"/>
      <c r="G23" s="100">
        <f t="shared" si="2"/>
        <v>0</v>
      </c>
      <c r="H23" s="100">
        <f t="shared" si="3"/>
        <v>0</v>
      </c>
      <c r="I23" s="100">
        <f t="shared" si="4"/>
        <v>0</v>
      </c>
      <c r="J23" s="146"/>
    </row>
    <row r="24" spans="1:10" s="94" customFormat="1" ht="30" customHeight="1" x14ac:dyDescent="0.2">
      <c r="A24" s="95">
        <v>17</v>
      </c>
      <c r="B24" s="108" t="s">
        <v>586</v>
      </c>
      <c r="C24" s="97">
        <v>80</v>
      </c>
      <c r="D24" s="95" t="s">
        <v>1</v>
      </c>
      <c r="E24" s="98"/>
      <c r="F24" s="99"/>
      <c r="G24" s="100">
        <f t="shared" si="2"/>
        <v>0</v>
      </c>
      <c r="H24" s="100">
        <f t="shared" ref="H24" si="5">G24*0.095</f>
        <v>0</v>
      </c>
      <c r="I24" s="100">
        <f t="shared" ref="I24" si="6">G24+H24</f>
        <v>0</v>
      </c>
      <c r="J24" s="146"/>
    </row>
    <row r="25" spans="1:10" s="13" customFormat="1" ht="30" customHeight="1" x14ac:dyDescent="0.2">
      <c r="A25" s="95">
        <v>18</v>
      </c>
      <c r="B25" s="108" t="s">
        <v>587</v>
      </c>
      <c r="C25" s="97">
        <v>80</v>
      </c>
      <c r="D25" s="95" t="s">
        <v>1</v>
      </c>
      <c r="E25" s="98"/>
      <c r="F25" s="99"/>
      <c r="G25" s="100">
        <f t="shared" si="2"/>
        <v>0</v>
      </c>
      <c r="H25" s="100">
        <f t="shared" si="3"/>
        <v>0</v>
      </c>
      <c r="I25" s="100">
        <f t="shared" si="4"/>
        <v>0</v>
      </c>
      <c r="J25" s="146"/>
    </row>
    <row r="26" spans="1:10" s="13" customFormat="1" ht="30" customHeight="1" x14ac:dyDescent="0.2">
      <c r="A26" s="95">
        <v>19</v>
      </c>
      <c r="B26" s="118" t="s">
        <v>131</v>
      </c>
      <c r="C26" s="97">
        <v>700</v>
      </c>
      <c r="D26" s="95" t="s">
        <v>1</v>
      </c>
      <c r="E26" s="98"/>
      <c r="F26" s="99"/>
      <c r="G26" s="100">
        <f t="shared" si="2"/>
        <v>0</v>
      </c>
      <c r="H26" s="100">
        <f t="shared" si="3"/>
        <v>0</v>
      </c>
      <c r="I26" s="100">
        <f t="shared" si="4"/>
        <v>0</v>
      </c>
      <c r="J26" s="146"/>
    </row>
    <row r="27" spans="1:10" s="13" customFormat="1" ht="30" customHeight="1" x14ac:dyDescent="0.2">
      <c r="A27" s="95">
        <v>20</v>
      </c>
      <c r="B27" s="118" t="s">
        <v>256</v>
      </c>
      <c r="C27" s="97">
        <v>300</v>
      </c>
      <c r="D27" s="95" t="s">
        <v>1</v>
      </c>
      <c r="E27" s="98"/>
      <c r="F27" s="99"/>
      <c r="G27" s="100">
        <f t="shared" si="2"/>
        <v>0</v>
      </c>
      <c r="H27" s="100">
        <f t="shared" si="3"/>
        <v>0</v>
      </c>
      <c r="I27" s="100">
        <f t="shared" si="4"/>
        <v>0</v>
      </c>
      <c r="J27" s="146"/>
    </row>
    <row r="28" spans="1:10" s="13" customFormat="1" ht="30" customHeight="1" x14ac:dyDescent="0.2">
      <c r="A28" s="95">
        <v>21</v>
      </c>
      <c r="B28" s="108" t="s">
        <v>582</v>
      </c>
      <c r="C28" s="97">
        <v>15</v>
      </c>
      <c r="D28" s="95" t="s">
        <v>1</v>
      </c>
      <c r="E28" s="98"/>
      <c r="F28" s="99"/>
      <c r="G28" s="100">
        <f t="shared" si="2"/>
        <v>0</v>
      </c>
      <c r="H28" s="100">
        <f t="shared" si="3"/>
        <v>0</v>
      </c>
      <c r="I28" s="100">
        <f t="shared" si="4"/>
        <v>0</v>
      </c>
      <c r="J28" s="146"/>
    </row>
    <row r="29" spans="1:10" s="13" customFormat="1" ht="30" customHeight="1" x14ac:dyDescent="0.2">
      <c r="A29" s="95">
        <v>22</v>
      </c>
      <c r="B29" s="108" t="s">
        <v>583</v>
      </c>
      <c r="C29" s="97">
        <v>25</v>
      </c>
      <c r="D29" s="95" t="s">
        <v>1</v>
      </c>
      <c r="E29" s="98"/>
      <c r="F29" s="99"/>
      <c r="G29" s="100">
        <f t="shared" si="2"/>
        <v>0</v>
      </c>
      <c r="H29" s="100">
        <f t="shared" si="3"/>
        <v>0</v>
      </c>
      <c r="I29" s="100">
        <f t="shared" si="4"/>
        <v>0</v>
      </c>
      <c r="J29" s="146"/>
    </row>
    <row r="30" spans="1:10" s="13" customFormat="1" ht="20.100000000000001" customHeight="1" x14ac:dyDescent="0.2">
      <c r="A30" s="95">
        <v>23</v>
      </c>
      <c r="B30" s="118" t="s">
        <v>584</v>
      </c>
      <c r="C30" s="97">
        <v>25</v>
      </c>
      <c r="D30" s="95" t="s">
        <v>1</v>
      </c>
      <c r="E30" s="98"/>
      <c r="F30" s="99"/>
      <c r="G30" s="100">
        <f t="shared" si="2"/>
        <v>0</v>
      </c>
      <c r="H30" s="100">
        <f t="shared" si="3"/>
        <v>0</v>
      </c>
      <c r="I30" s="100">
        <f t="shared" si="4"/>
        <v>0</v>
      </c>
      <c r="J30" s="146"/>
    </row>
    <row r="31" spans="1:10" s="94" customFormat="1" ht="20.100000000000001" customHeight="1" x14ac:dyDescent="0.2">
      <c r="A31" s="95">
        <v>24</v>
      </c>
      <c r="B31" s="123" t="s">
        <v>702</v>
      </c>
      <c r="C31" s="125">
        <v>25</v>
      </c>
      <c r="D31" s="145" t="s">
        <v>1</v>
      </c>
      <c r="E31" s="98"/>
      <c r="F31" s="99"/>
      <c r="G31" s="100">
        <f t="shared" si="2"/>
        <v>0</v>
      </c>
      <c r="H31" s="100">
        <f t="shared" si="3"/>
        <v>0</v>
      </c>
      <c r="I31" s="100">
        <f t="shared" si="4"/>
        <v>0</v>
      </c>
      <c r="J31" s="146"/>
    </row>
    <row r="32" spans="1:10" s="13" customFormat="1" ht="30" customHeight="1" x14ac:dyDescent="0.2">
      <c r="A32" s="95">
        <v>25</v>
      </c>
      <c r="B32" s="108" t="s">
        <v>588</v>
      </c>
      <c r="C32" s="97">
        <v>10</v>
      </c>
      <c r="D32" s="95" t="s">
        <v>1</v>
      </c>
      <c r="E32" s="98"/>
      <c r="F32" s="99"/>
      <c r="G32" s="100">
        <f t="shared" si="2"/>
        <v>0</v>
      </c>
      <c r="H32" s="100">
        <f t="shared" si="3"/>
        <v>0</v>
      </c>
      <c r="I32" s="100">
        <f t="shared" si="4"/>
        <v>0</v>
      </c>
      <c r="J32" s="146"/>
    </row>
    <row r="33" spans="1:10" s="13" customFormat="1" ht="30" customHeight="1" x14ac:dyDescent="0.2">
      <c r="A33" s="95">
        <v>26</v>
      </c>
      <c r="B33" s="108" t="s">
        <v>585</v>
      </c>
      <c r="C33" s="97">
        <v>10</v>
      </c>
      <c r="D33" s="95" t="s">
        <v>1</v>
      </c>
      <c r="E33" s="98"/>
      <c r="F33" s="99"/>
      <c r="G33" s="100">
        <f t="shared" si="2"/>
        <v>0</v>
      </c>
      <c r="H33" s="100">
        <f t="shared" si="3"/>
        <v>0</v>
      </c>
      <c r="I33" s="100">
        <f t="shared" si="4"/>
        <v>0</v>
      </c>
      <c r="J33" s="146"/>
    </row>
    <row r="34" spans="1:10" s="13" customFormat="1" ht="20.100000000000001" customHeight="1" x14ac:dyDescent="0.2">
      <c r="A34" s="96"/>
      <c r="B34" s="101" t="s">
        <v>170</v>
      </c>
      <c r="C34" s="102" t="s">
        <v>7</v>
      </c>
      <c r="D34" s="102" t="s">
        <v>7</v>
      </c>
      <c r="E34" s="30" t="s">
        <v>7</v>
      </c>
      <c r="F34" s="31" t="s">
        <v>7</v>
      </c>
      <c r="G34" s="104">
        <f>SUM(G8:G33)</f>
        <v>0</v>
      </c>
      <c r="H34" s="104">
        <f>SUM(H8:H33)</f>
        <v>0</v>
      </c>
      <c r="I34" s="104">
        <f>SUM(I8:I33)</f>
        <v>0</v>
      </c>
      <c r="J34" s="105">
        <f>SUM(J8:J33)</f>
        <v>0</v>
      </c>
    </row>
    <row r="35" spans="1:10" s="13" customFormat="1" ht="15" customHeight="1" x14ac:dyDescent="0.2">
      <c r="A35" s="185" t="s">
        <v>178</v>
      </c>
      <c r="B35" s="186"/>
      <c r="C35" s="186"/>
      <c r="D35" s="186"/>
      <c r="E35" s="186"/>
      <c r="F35" s="186"/>
      <c r="G35" s="186"/>
      <c r="H35" s="186"/>
      <c r="I35" s="186"/>
      <c r="J35" s="186"/>
    </row>
    <row r="36" spans="1:10" s="13" customFormat="1" ht="30" customHeight="1" x14ac:dyDescent="0.2">
      <c r="A36" s="95">
        <v>1</v>
      </c>
      <c r="B36" s="118" t="s">
        <v>227</v>
      </c>
      <c r="C36" s="97">
        <v>200</v>
      </c>
      <c r="D36" s="95" t="s">
        <v>1</v>
      </c>
      <c r="E36" s="98"/>
      <c r="F36" s="99"/>
      <c r="G36" s="100">
        <f t="shared" ref="G36:G45" si="7">C36*ROUND(F36, 4)</f>
        <v>0</v>
      </c>
      <c r="H36" s="100">
        <f t="shared" ref="H36" si="8">G36*0.095</f>
        <v>0</v>
      </c>
      <c r="I36" s="100">
        <f t="shared" ref="I36" si="9">G36+H36</f>
        <v>0</v>
      </c>
      <c r="J36" s="146"/>
    </row>
    <row r="37" spans="1:10" s="94" customFormat="1" ht="30" customHeight="1" x14ac:dyDescent="0.2">
      <c r="A37" s="95">
        <v>2</v>
      </c>
      <c r="B37" s="119" t="s">
        <v>414</v>
      </c>
      <c r="C37" s="97">
        <v>200</v>
      </c>
      <c r="D37" s="95" t="s">
        <v>1</v>
      </c>
      <c r="E37" s="98"/>
      <c r="F37" s="99"/>
      <c r="G37" s="100">
        <f t="shared" si="7"/>
        <v>0</v>
      </c>
      <c r="H37" s="100">
        <f t="shared" ref="H37:H45" si="10">G37*0.095</f>
        <v>0</v>
      </c>
      <c r="I37" s="100">
        <f t="shared" ref="I37:I45" si="11">G37+H37</f>
        <v>0</v>
      </c>
      <c r="J37" s="146"/>
    </row>
    <row r="38" spans="1:10" s="13" customFormat="1" ht="30" customHeight="1" x14ac:dyDescent="0.2">
      <c r="A38" s="95">
        <v>3</v>
      </c>
      <c r="B38" s="118" t="s">
        <v>228</v>
      </c>
      <c r="C38" s="97">
        <v>130</v>
      </c>
      <c r="D38" s="95" t="s">
        <v>1</v>
      </c>
      <c r="E38" s="98"/>
      <c r="F38" s="99"/>
      <c r="G38" s="100">
        <f t="shared" si="7"/>
        <v>0</v>
      </c>
      <c r="H38" s="100">
        <f t="shared" si="10"/>
        <v>0</v>
      </c>
      <c r="I38" s="100">
        <f t="shared" si="11"/>
        <v>0</v>
      </c>
      <c r="J38" s="146"/>
    </row>
    <row r="39" spans="1:10" s="13" customFormat="1" ht="40.5" x14ac:dyDescent="0.2">
      <c r="A39" s="95">
        <v>4</v>
      </c>
      <c r="B39" s="118" t="s">
        <v>229</v>
      </c>
      <c r="C39" s="97">
        <v>50</v>
      </c>
      <c r="D39" s="95" t="s">
        <v>1</v>
      </c>
      <c r="E39" s="98"/>
      <c r="F39" s="99"/>
      <c r="G39" s="100">
        <f t="shared" si="7"/>
        <v>0</v>
      </c>
      <c r="H39" s="100">
        <f t="shared" si="10"/>
        <v>0</v>
      </c>
      <c r="I39" s="100">
        <f t="shared" si="11"/>
        <v>0</v>
      </c>
      <c r="J39" s="146"/>
    </row>
    <row r="40" spans="1:10" s="13" customFormat="1" ht="40.15" customHeight="1" x14ac:dyDescent="0.2">
      <c r="A40" s="95">
        <v>5</v>
      </c>
      <c r="B40" s="118" t="s">
        <v>257</v>
      </c>
      <c r="C40" s="97">
        <v>750</v>
      </c>
      <c r="D40" s="95" t="s">
        <v>1</v>
      </c>
      <c r="E40" s="98"/>
      <c r="F40" s="99"/>
      <c r="G40" s="100">
        <f t="shared" si="7"/>
        <v>0</v>
      </c>
      <c r="H40" s="100">
        <f t="shared" si="10"/>
        <v>0</v>
      </c>
      <c r="I40" s="100">
        <f t="shared" si="11"/>
        <v>0</v>
      </c>
      <c r="J40" s="146"/>
    </row>
    <row r="41" spans="1:10" s="13" customFormat="1" ht="40.15" customHeight="1" x14ac:dyDescent="0.2">
      <c r="A41" s="95">
        <v>6</v>
      </c>
      <c r="B41" s="118" t="s">
        <v>415</v>
      </c>
      <c r="C41" s="97">
        <v>750</v>
      </c>
      <c r="D41" s="95" t="s">
        <v>1</v>
      </c>
      <c r="E41" s="98"/>
      <c r="F41" s="99"/>
      <c r="G41" s="100">
        <f t="shared" si="7"/>
        <v>0</v>
      </c>
      <c r="H41" s="100">
        <f t="shared" si="10"/>
        <v>0</v>
      </c>
      <c r="I41" s="100">
        <f t="shared" si="11"/>
        <v>0</v>
      </c>
      <c r="J41" s="146"/>
    </row>
    <row r="42" spans="1:10" s="13" customFormat="1" ht="30" customHeight="1" x14ac:dyDescent="0.2">
      <c r="A42" s="95">
        <v>7</v>
      </c>
      <c r="B42" s="108" t="s">
        <v>648</v>
      </c>
      <c r="C42" s="97">
        <v>130</v>
      </c>
      <c r="D42" s="95" t="s">
        <v>1</v>
      </c>
      <c r="E42" s="98"/>
      <c r="F42" s="99"/>
      <c r="G42" s="100">
        <f t="shared" si="7"/>
        <v>0</v>
      </c>
      <c r="H42" s="100">
        <f t="shared" si="10"/>
        <v>0</v>
      </c>
      <c r="I42" s="100">
        <f t="shared" si="11"/>
        <v>0</v>
      </c>
      <c r="J42" s="146"/>
    </row>
    <row r="43" spans="1:10" s="13" customFormat="1" ht="30" customHeight="1" x14ac:dyDescent="0.2">
      <c r="A43" s="95">
        <v>8</v>
      </c>
      <c r="B43" s="108" t="s">
        <v>649</v>
      </c>
      <c r="C43" s="97">
        <v>80</v>
      </c>
      <c r="D43" s="95" t="s">
        <v>1</v>
      </c>
      <c r="E43" s="98"/>
      <c r="F43" s="99"/>
      <c r="G43" s="100">
        <f t="shared" si="7"/>
        <v>0</v>
      </c>
      <c r="H43" s="100">
        <f t="shared" si="10"/>
        <v>0</v>
      </c>
      <c r="I43" s="100">
        <f t="shared" si="11"/>
        <v>0</v>
      </c>
      <c r="J43" s="146"/>
    </row>
    <row r="44" spans="1:10" s="94" customFormat="1" ht="30" customHeight="1" x14ac:dyDescent="0.2">
      <c r="A44" s="95">
        <v>9</v>
      </c>
      <c r="B44" s="123" t="s">
        <v>731</v>
      </c>
      <c r="C44" s="148">
        <v>50</v>
      </c>
      <c r="D44" s="147" t="s">
        <v>1</v>
      </c>
      <c r="E44" s="98"/>
      <c r="F44" s="99"/>
      <c r="G44" s="100">
        <f t="shared" si="7"/>
        <v>0</v>
      </c>
      <c r="H44" s="100">
        <f t="shared" si="10"/>
        <v>0</v>
      </c>
      <c r="I44" s="100">
        <f t="shared" si="11"/>
        <v>0</v>
      </c>
      <c r="J44" s="146"/>
    </row>
    <row r="45" spans="1:10" s="13" customFormat="1" ht="50.1" customHeight="1" x14ac:dyDescent="0.2">
      <c r="A45" s="95">
        <v>10</v>
      </c>
      <c r="B45" s="118" t="s">
        <v>416</v>
      </c>
      <c r="C45" s="97">
        <v>450</v>
      </c>
      <c r="D45" s="95" t="s">
        <v>1</v>
      </c>
      <c r="E45" s="98"/>
      <c r="F45" s="99"/>
      <c r="G45" s="100">
        <f t="shared" si="7"/>
        <v>0</v>
      </c>
      <c r="H45" s="100">
        <f t="shared" si="10"/>
        <v>0</v>
      </c>
      <c r="I45" s="100">
        <f t="shared" si="11"/>
        <v>0</v>
      </c>
      <c r="J45" s="146"/>
    </row>
    <row r="46" spans="1:10" s="13" customFormat="1" ht="20.100000000000001" customHeight="1" x14ac:dyDescent="0.2">
      <c r="A46" s="96"/>
      <c r="B46" s="101" t="s">
        <v>175</v>
      </c>
      <c r="C46" s="102" t="s">
        <v>7</v>
      </c>
      <c r="D46" s="102" t="s">
        <v>7</v>
      </c>
      <c r="E46" s="107" t="s">
        <v>7</v>
      </c>
      <c r="F46" s="166" t="s">
        <v>7</v>
      </c>
      <c r="G46" s="104">
        <f>SUM(G36:G45)</f>
        <v>0</v>
      </c>
      <c r="H46" s="104">
        <f>SUM(H36:H45)</f>
        <v>0</v>
      </c>
      <c r="I46" s="104">
        <f>SUM(I36:I45)</f>
        <v>0</v>
      </c>
      <c r="J46" s="105">
        <f>SUM(J36:J45)</f>
        <v>0</v>
      </c>
    </row>
    <row r="47" spans="1:10" s="13" customFormat="1" ht="15" customHeight="1" x14ac:dyDescent="0.2">
      <c r="A47" s="185" t="s">
        <v>667</v>
      </c>
      <c r="B47" s="186"/>
      <c r="C47" s="186"/>
      <c r="D47" s="186"/>
      <c r="E47" s="186"/>
      <c r="F47" s="186"/>
      <c r="G47" s="186"/>
      <c r="H47" s="186"/>
      <c r="I47" s="186"/>
      <c r="J47" s="186"/>
    </row>
    <row r="48" spans="1:10" s="13" customFormat="1" ht="40.5" x14ac:dyDescent="0.2">
      <c r="A48" s="95">
        <v>1</v>
      </c>
      <c r="B48" s="118" t="s">
        <v>417</v>
      </c>
      <c r="C48" s="97">
        <v>750</v>
      </c>
      <c r="D48" s="95" t="s">
        <v>1</v>
      </c>
      <c r="E48" s="98"/>
      <c r="F48" s="99"/>
      <c r="G48" s="100">
        <f t="shared" ref="G48:G50" si="12">C48*ROUND(F48, 4)</f>
        <v>0</v>
      </c>
      <c r="H48" s="100">
        <f t="shared" ref="H48" si="13">G48*0.095</f>
        <v>0</v>
      </c>
      <c r="I48" s="100">
        <f t="shared" ref="I48" si="14">G48+H48</f>
        <v>0</v>
      </c>
      <c r="J48" s="146"/>
    </row>
    <row r="49" spans="1:10" s="13" customFormat="1" ht="30" customHeight="1" x14ac:dyDescent="0.2">
      <c r="A49" s="95">
        <v>2</v>
      </c>
      <c r="B49" s="118" t="s">
        <v>623</v>
      </c>
      <c r="C49" s="97">
        <v>150</v>
      </c>
      <c r="D49" s="95" t="s">
        <v>1</v>
      </c>
      <c r="E49" s="98"/>
      <c r="F49" s="99"/>
      <c r="G49" s="100">
        <f t="shared" si="12"/>
        <v>0</v>
      </c>
      <c r="H49" s="100">
        <f t="shared" ref="H49:H50" si="15">G49*0.095</f>
        <v>0</v>
      </c>
      <c r="I49" s="100">
        <f t="shared" ref="I49:I50" si="16">G49+H49</f>
        <v>0</v>
      </c>
      <c r="J49" s="146"/>
    </row>
    <row r="50" spans="1:10" s="13" customFormat="1" ht="40.15" customHeight="1" x14ac:dyDescent="0.2">
      <c r="A50" s="95">
        <v>3</v>
      </c>
      <c r="B50" s="118" t="s">
        <v>418</v>
      </c>
      <c r="C50" s="97">
        <v>750</v>
      </c>
      <c r="D50" s="95" t="s">
        <v>1</v>
      </c>
      <c r="E50" s="98"/>
      <c r="F50" s="99"/>
      <c r="G50" s="100">
        <f t="shared" si="12"/>
        <v>0</v>
      </c>
      <c r="H50" s="100">
        <f t="shared" si="15"/>
        <v>0</v>
      </c>
      <c r="I50" s="100">
        <f t="shared" si="16"/>
        <v>0</v>
      </c>
      <c r="J50" s="146"/>
    </row>
    <row r="51" spans="1:10" s="13" customFormat="1" ht="20.100000000000001" customHeight="1" x14ac:dyDescent="0.2">
      <c r="A51" s="96"/>
      <c r="B51" s="101" t="s">
        <v>176</v>
      </c>
      <c r="C51" s="102" t="s">
        <v>7</v>
      </c>
      <c r="D51" s="102" t="s">
        <v>7</v>
      </c>
      <c r="E51" s="30" t="s">
        <v>7</v>
      </c>
      <c r="F51" s="31" t="s">
        <v>7</v>
      </c>
      <c r="G51" s="104">
        <f>SUM(G48:G50)</f>
        <v>0</v>
      </c>
      <c r="H51" s="104">
        <f>SUM(H48:H50)</f>
        <v>0</v>
      </c>
      <c r="I51" s="104">
        <f>SUM(I48:I50)</f>
        <v>0</v>
      </c>
      <c r="J51" s="105">
        <f>SUM(J48:J50)</f>
        <v>0</v>
      </c>
    </row>
    <row r="52" spans="1:10" s="13" customFormat="1" ht="13.5" x14ac:dyDescent="0.2">
      <c r="A52" s="185" t="s">
        <v>668</v>
      </c>
      <c r="B52" s="186"/>
      <c r="C52" s="186"/>
      <c r="D52" s="186"/>
      <c r="E52" s="186"/>
      <c r="F52" s="186"/>
      <c r="G52" s="186"/>
      <c r="H52" s="186"/>
      <c r="I52" s="186"/>
      <c r="J52" s="186"/>
    </row>
    <row r="53" spans="1:10" s="13" customFormat="1" ht="50.1" customHeight="1" x14ac:dyDescent="0.2">
      <c r="A53" s="95">
        <v>1</v>
      </c>
      <c r="B53" s="118" t="s">
        <v>275</v>
      </c>
      <c r="C53" s="97">
        <v>50</v>
      </c>
      <c r="D53" s="95" t="s">
        <v>1</v>
      </c>
      <c r="E53" s="98"/>
      <c r="F53" s="99"/>
      <c r="G53" s="100">
        <f t="shared" ref="G53:G58" si="17">C53*ROUND(F53, 4)</f>
        <v>0</v>
      </c>
      <c r="H53" s="100">
        <f t="shared" ref="H53:H57" si="18">G53*0.095</f>
        <v>0</v>
      </c>
      <c r="I53" s="100">
        <f t="shared" ref="I53:I57" si="19">G53+H53</f>
        <v>0</v>
      </c>
      <c r="J53" s="146"/>
    </row>
    <row r="54" spans="1:10" s="13" customFormat="1" ht="50.1" customHeight="1" x14ac:dyDescent="0.2">
      <c r="A54" s="95">
        <v>2</v>
      </c>
      <c r="B54" s="118" t="s">
        <v>276</v>
      </c>
      <c r="C54" s="97">
        <v>150</v>
      </c>
      <c r="D54" s="95" t="s">
        <v>1</v>
      </c>
      <c r="E54" s="98"/>
      <c r="F54" s="99"/>
      <c r="G54" s="100">
        <f t="shared" si="17"/>
        <v>0</v>
      </c>
      <c r="H54" s="100">
        <f t="shared" si="18"/>
        <v>0</v>
      </c>
      <c r="I54" s="100">
        <f t="shared" si="19"/>
        <v>0</v>
      </c>
      <c r="J54" s="146"/>
    </row>
    <row r="55" spans="1:10" s="13" customFormat="1" ht="50.1" customHeight="1" x14ac:dyDescent="0.2">
      <c r="A55" s="95">
        <v>3</v>
      </c>
      <c r="B55" s="118" t="s">
        <v>277</v>
      </c>
      <c r="C55" s="97">
        <v>1000</v>
      </c>
      <c r="D55" s="95" t="s">
        <v>1</v>
      </c>
      <c r="E55" s="98"/>
      <c r="F55" s="99"/>
      <c r="G55" s="100">
        <f t="shared" si="17"/>
        <v>0</v>
      </c>
      <c r="H55" s="100">
        <f t="shared" si="18"/>
        <v>0</v>
      </c>
      <c r="I55" s="100">
        <f t="shared" si="19"/>
        <v>0</v>
      </c>
      <c r="J55" s="146"/>
    </row>
    <row r="56" spans="1:10" s="13" customFormat="1" ht="50.1" customHeight="1" x14ac:dyDescent="0.2">
      <c r="A56" s="95">
        <v>4</v>
      </c>
      <c r="B56" s="118" t="s">
        <v>278</v>
      </c>
      <c r="C56" s="97">
        <v>90</v>
      </c>
      <c r="D56" s="95" t="s">
        <v>1</v>
      </c>
      <c r="E56" s="98"/>
      <c r="F56" s="99"/>
      <c r="G56" s="100">
        <f t="shared" si="17"/>
        <v>0</v>
      </c>
      <c r="H56" s="100">
        <f t="shared" si="18"/>
        <v>0</v>
      </c>
      <c r="I56" s="100">
        <f t="shared" si="19"/>
        <v>0</v>
      </c>
      <c r="J56" s="146"/>
    </row>
    <row r="57" spans="1:10" s="13" customFormat="1" ht="50.1" customHeight="1" x14ac:dyDescent="0.2">
      <c r="A57" s="95">
        <v>5</v>
      </c>
      <c r="B57" s="120" t="s">
        <v>274</v>
      </c>
      <c r="C57" s="97">
        <v>90</v>
      </c>
      <c r="D57" s="95" t="s">
        <v>1</v>
      </c>
      <c r="E57" s="98"/>
      <c r="F57" s="99"/>
      <c r="G57" s="100">
        <f t="shared" si="17"/>
        <v>0</v>
      </c>
      <c r="H57" s="100">
        <f t="shared" si="18"/>
        <v>0</v>
      </c>
      <c r="I57" s="100">
        <f t="shared" si="19"/>
        <v>0</v>
      </c>
      <c r="J57" s="146"/>
    </row>
    <row r="58" spans="1:10" s="13" customFormat="1" ht="50.1" customHeight="1" x14ac:dyDescent="0.2">
      <c r="A58" s="95">
        <v>6</v>
      </c>
      <c r="B58" s="118" t="s">
        <v>419</v>
      </c>
      <c r="C58" s="97">
        <v>220</v>
      </c>
      <c r="D58" s="95" t="s">
        <v>1</v>
      </c>
      <c r="E58" s="98"/>
      <c r="F58" s="99"/>
      <c r="G58" s="100">
        <f t="shared" si="17"/>
        <v>0</v>
      </c>
      <c r="H58" s="100">
        <f t="shared" ref="H58" si="20">G58*0.095</f>
        <v>0</v>
      </c>
      <c r="I58" s="100">
        <f t="shared" ref="I58" si="21">G58+H58</f>
        <v>0</v>
      </c>
      <c r="J58" s="146"/>
    </row>
    <row r="59" spans="1:10" s="94" customFormat="1" ht="20.100000000000001" customHeight="1" x14ac:dyDescent="0.2">
      <c r="A59" s="95"/>
      <c r="B59" s="115" t="s">
        <v>177</v>
      </c>
      <c r="C59" s="102" t="s">
        <v>7</v>
      </c>
      <c r="D59" s="102" t="s">
        <v>7</v>
      </c>
      <c r="E59" s="102" t="s">
        <v>7</v>
      </c>
      <c r="F59" s="103" t="s">
        <v>7</v>
      </c>
      <c r="G59" s="104">
        <f>SUM(G53:G58)</f>
        <v>0</v>
      </c>
      <c r="H59" s="104">
        <f>SUM(H53:H58)</f>
        <v>0</v>
      </c>
      <c r="I59" s="104">
        <f>SUM(I53:I58)</f>
        <v>0</v>
      </c>
      <c r="J59" s="105">
        <f>SUM(J53:J58)</f>
        <v>0</v>
      </c>
    </row>
    <row r="60" spans="1:10" s="81" customFormat="1" ht="18.75" customHeight="1" x14ac:dyDescent="0.2">
      <c r="A60" s="185" t="s">
        <v>669</v>
      </c>
      <c r="B60" s="186"/>
      <c r="C60" s="186"/>
      <c r="D60" s="186"/>
      <c r="E60" s="186"/>
      <c r="F60" s="186"/>
      <c r="G60" s="186"/>
      <c r="H60" s="186"/>
      <c r="I60" s="186"/>
      <c r="J60" s="186"/>
    </row>
    <row r="61" spans="1:10" s="13" customFormat="1" ht="50.1" customHeight="1" x14ac:dyDescent="0.2">
      <c r="A61" s="95">
        <v>1</v>
      </c>
      <c r="B61" s="118" t="s">
        <v>422</v>
      </c>
      <c r="C61" s="97">
        <v>220</v>
      </c>
      <c r="D61" s="95" t="s">
        <v>1</v>
      </c>
      <c r="E61" s="98"/>
      <c r="F61" s="99"/>
      <c r="G61" s="100">
        <f t="shared" ref="G61:G66" si="22">C61*ROUND(F61, 4)</f>
        <v>0</v>
      </c>
      <c r="H61" s="100">
        <f t="shared" ref="H61" si="23">G61*0.095</f>
        <v>0</v>
      </c>
      <c r="I61" s="100">
        <f t="shared" ref="I61" si="24">G61+H61</f>
        <v>0</v>
      </c>
      <c r="J61" s="146"/>
    </row>
    <row r="62" spans="1:10" s="13" customFormat="1" ht="50.1" customHeight="1" x14ac:dyDescent="0.2">
      <c r="A62" s="95">
        <v>2</v>
      </c>
      <c r="B62" s="118" t="s">
        <v>420</v>
      </c>
      <c r="C62" s="97">
        <v>90</v>
      </c>
      <c r="D62" s="95" t="s">
        <v>1</v>
      </c>
      <c r="E62" s="98"/>
      <c r="F62" s="99"/>
      <c r="G62" s="100">
        <f t="shared" si="22"/>
        <v>0</v>
      </c>
      <c r="H62" s="100">
        <f t="shared" ref="H62:H66" si="25">G62*0.095</f>
        <v>0</v>
      </c>
      <c r="I62" s="100">
        <f t="shared" ref="I62:I66" si="26">G62+H62</f>
        <v>0</v>
      </c>
      <c r="J62" s="146"/>
    </row>
    <row r="63" spans="1:10" s="13" customFormat="1" ht="50.1" customHeight="1" x14ac:dyDescent="0.2">
      <c r="A63" s="95">
        <v>3</v>
      </c>
      <c r="B63" s="118" t="s">
        <v>421</v>
      </c>
      <c r="C63" s="97">
        <v>30</v>
      </c>
      <c r="D63" s="95" t="s">
        <v>1</v>
      </c>
      <c r="E63" s="98"/>
      <c r="F63" s="99"/>
      <c r="G63" s="100">
        <f t="shared" si="22"/>
        <v>0</v>
      </c>
      <c r="H63" s="100">
        <f t="shared" si="25"/>
        <v>0</v>
      </c>
      <c r="I63" s="100">
        <f t="shared" si="26"/>
        <v>0</v>
      </c>
      <c r="J63" s="146"/>
    </row>
    <row r="64" spans="1:10" s="13" customFormat="1" ht="50.1" customHeight="1" x14ac:dyDescent="0.2">
      <c r="A64" s="95">
        <v>4</v>
      </c>
      <c r="B64" s="118" t="s">
        <v>423</v>
      </c>
      <c r="C64" s="97">
        <v>13</v>
      </c>
      <c r="D64" s="95" t="s">
        <v>1</v>
      </c>
      <c r="E64" s="98"/>
      <c r="F64" s="99"/>
      <c r="G64" s="100">
        <f t="shared" si="22"/>
        <v>0</v>
      </c>
      <c r="H64" s="100">
        <f t="shared" si="25"/>
        <v>0</v>
      </c>
      <c r="I64" s="100">
        <f t="shared" si="26"/>
        <v>0</v>
      </c>
      <c r="J64" s="146"/>
    </row>
    <row r="65" spans="1:10" s="13" customFormat="1" ht="50.1" customHeight="1" x14ac:dyDescent="0.2">
      <c r="A65" s="95">
        <v>5</v>
      </c>
      <c r="B65" s="118" t="s">
        <v>425</v>
      </c>
      <c r="C65" s="97">
        <v>6</v>
      </c>
      <c r="D65" s="95" t="s">
        <v>1</v>
      </c>
      <c r="E65" s="98"/>
      <c r="F65" s="99"/>
      <c r="G65" s="100">
        <f t="shared" si="22"/>
        <v>0</v>
      </c>
      <c r="H65" s="100">
        <f t="shared" si="25"/>
        <v>0</v>
      </c>
      <c r="I65" s="100">
        <f t="shared" si="26"/>
        <v>0</v>
      </c>
      <c r="J65" s="146"/>
    </row>
    <row r="66" spans="1:10" s="13" customFormat="1" ht="30" customHeight="1" x14ac:dyDescent="0.2">
      <c r="A66" s="95">
        <v>6</v>
      </c>
      <c r="B66" s="118" t="s">
        <v>424</v>
      </c>
      <c r="C66" s="97">
        <v>15</v>
      </c>
      <c r="D66" s="95" t="s">
        <v>1</v>
      </c>
      <c r="E66" s="98"/>
      <c r="F66" s="99"/>
      <c r="G66" s="100">
        <f t="shared" si="22"/>
        <v>0</v>
      </c>
      <c r="H66" s="100">
        <f t="shared" si="25"/>
        <v>0</v>
      </c>
      <c r="I66" s="100">
        <f t="shared" si="26"/>
        <v>0</v>
      </c>
      <c r="J66" s="146"/>
    </row>
    <row r="67" spans="1:10" s="13" customFormat="1" ht="15" customHeight="1" x14ac:dyDescent="0.2">
      <c r="A67" s="96"/>
      <c r="B67" s="115" t="s">
        <v>785</v>
      </c>
      <c r="C67" s="102" t="s">
        <v>7</v>
      </c>
      <c r="D67" s="102" t="s">
        <v>7</v>
      </c>
      <c r="E67" s="30" t="s">
        <v>7</v>
      </c>
      <c r="F67" s="31" t="s">
        <v>7</v>
      </c>
      <c r="G67" s="104">
        <f>SUM(G61:G66)</f>
        <v>0</v>
      </c>
      <c r="H67" s="104">
        <f>SUM(H61:H66)</f>
        <v>0</v>
      </c>
      <c r="I67" s="104">
        <f>SUM(I61:I66)</f>
        <v>0</v>
      </c>
      <c r="J67" s="105">
        <f>SUM(J61:J66)</f>
        <v>0</v>
      </c>
    </row>
    <row r="68" spans="1:10" s="8" customFormat="1" ht="15" customHeight="1" x14ac:dyDescent="0.15">
      <c r="A68" s="19"/>
      <c r="B68" s="20"/>
      <c r="C68" s="21"/>
      <c r="D68" s="21"/>
      <c r="E68" s="21"/>
      <c r="F68" s="22"/>
      <c r="J68" s="93"/>
    </row>
    <row r="69" spans="1:10" s="111" customFormat="1" ht="15" customHeight="1" x14ac:dyDescent="0.2">
      <c r="A69" s="184" t="s">
        <v>117</v>
      </c>
      <c r="B69" s="184"/>
      <c r="C69" s="184"/>
      <c r="D69" s="184"/>
      <c r="E69" s="184"/>
      <c r="F69" s="184"/>
      <c r="G69" s="184"/>
      <c r="H69" s="184"/>
      <c r="I69" s="184"/>
      <c r="J69" s="184"/>
    </row>
    <row r="70" spans="1:10" s="111" customFormat="1" ht="39.75" customHeight="1" x14ac:dyDescent="0.2">
      <c r="A70" s="182" t="s">
        <v>614</v>
      </c>
      <c r="B70" s="183"/>
      <c r="C70" s="183"/>
      <c r="D70" s="183"/>
      <c r="E70" s="183"/>
      <c r="F70" s="183"/>
      <c r="G70" s="183"/>
      <c r="H70" s="183"/>
      <c r="I70" s="183"/>
      <c r="J70" s="183"/>
    </row>
    <row r="71" spans="1:10" s="111" customFormat="1" ht="15" customHeight="1" x14ac:dyDescent="0.25">
      <c r="A71" s="175" t="s">
        <v>790</v>
      </c>
      <c r="B71" s="163"/>
      <c r="C71" s="163"/>
      <c r="D71" s="163"/>
      <c r="E71" s="163"/>
      <c r="F71" s="163"/>
      <c r="G71" s="163"/>
      <c r="H71" s="163"/>
      <c r="I71" s="163"/>
      <c r="J71" s="163"/>
    </row>
    <row r="72" spans="1:10" s="111" customFormat="1" ht="15" customHeight="1" x14ac:dyDescent="0.2">
      <c r="A72" s="180" t="s">
        <v>791</v>
      </c>
      <c r="B72" s="180"/>
      <c r="C72" s="180"/>
      <c r="D72" s="180"/>
      <c r="E72" s="180"/>
      <c r="F72" s="180"/>
      <c r="G72" s="180"/>
      <c r="H72" s="180"/>
      <c r="I72" s="180"/>
      <c r="J72" s="180"/>
    </row>
    <row r="73" spans="1:10" s="111" customFormat="1" ht="33.75" customHeight="1" x14ac:dyDescent="0.2">
      <c r="A73" s="180" t="s">
        <v>792</v>
      </c>
      <c r="B73" s="180"/>
      <c r="C73" s="180"/>
      <c r="D73" s="180"/>
      <c r="E73" s="180"/>
      <c r="F73" s="180"/>
      <c r="G73" s="180"/>
      <c r="H73" s="180"/>
      <c r="I73" s="180"/>
      <c r="J73" s="180"/>
    </row>
    <row r="74" spans="1:10" s="111" customFormat="1" ht="15" customHeight="1" x14ac:dyDescent="0.2">
      <c r="A74" s="117" t="s">
        <v>615</v>
      </c>
      <c r="B74" s="164"/>
      <c r="C74" s="164"/>
      <c r="D74" s="164"/>
      <c r="E74" s="164"/>
      <c r="F74" s="164"/>
      <c r="G74" s="164"/>
      <c r="H74" s="164"/>
      <c r="I74" s="164"/>
      <c r="J74" s="164"/>
    </row>
    <row r="75" spans="1:10" s="111" customFormat="1" ht="15" customHeight="1" x14ac:dyDescent="0.2">
      <c r="A75" s="117" t="s">
        <v>616</v>
      </c>
      <c r="B75" s="164"/>
      <c r="C75" s="164"/>
      <c r="D75" s="164"/>
      <c r="E75" s="164"/>
      <c r="F75" s="164"/>
      <c r="G75" s="164"/>
      <c r="H75" s="164"/>
      <c r="I75" s="164"/>
      <c r="J75" s="164"/>
    </row>
    <row r="76" spans="1:10" s="111" customFormat="1" ht="30.75" customHeight="1" x14ac:dyDescent="0.2">
      <c r="A76" s="180" t="s">
        <v>617</v>
      </c>
      <c r="B76" s="181"/>
      <c r="C76" s="181"/>
      <c r="D76" s="181"/>
      <c r="E76" s="181"/>
      <c r="F76" s="181"/>
      <c r="G76" s="181"/>
      <c r="H76" s="181"/>
      <c r="I76" s="181"/>
      <c r="J76" s="181"/>
    </row>
    <row r="77" spans="1:10" s="111" customFormat="1" ht="37.5" customHeight="1" x14ac:dyDescent="0.2">
      <c r="A77" s="180" t="s">
        <v>793</v>
      </c>
      <c r="B77" s="180"/>
      <c r="C77" s="180"/>
      <c r="D77" s="180"/>
      <c r="E77" s="180"/>
      <c r="F77" s="180"/>
      <c r="G77" s="180"/>
      <c r="H77" s="180"/>
      <c r="I77" s="180"/>
      <c r="J77" s="180"/>
    </row>
    <row r="78" spans="1:10" s="111" customFormat="1" ht="27" customHeight="1" x14ac:dyDescent="0.2">
      <c r="A78" s="111" t="s">
        <v>794</v>
      </c>
      <c r="B78" s="124"/>
      <c r="C78" s="110"/>
    </row>
  </sheetData>
  <sheetProtection algorithmName="SHA-512" hashValue="fV5taAF/gT0VhETSNmC/JKFy+bkDQDsiKHEW5hiEwqbiMkkGDSttqtepDBolE4rCVL75jze+VwIlTJ+g+T5B0w==" saltValue="O2l8DNUOpYeG2xlz4TzwcA==" spinCount="100000" sheet="1" objects="1" scenarios="1"/>
  <mergeCells count="13">
    <mergeCell ref="A73:J73"/>
    <mergeCell ref="A76:J76"/>
    <mergeCell ref="A77:J77"/>
    <mergeCell ref="A60:J60"/>
    <mergeCell ref="A69:J69"/>
    <mergeCell ref="A70:J70"/>
    <mergeCell ref="A72:J72"/>
    <mergeCell ref="A1:D1"/>
    <mergeCell ref="A52:J52"/>
    <mergeCell ref="A3:J3"/>
    <mergeCell ref="A35:J35"/>
    <mergeCell ref="A47:J47"/>
    <mergeCell ref="A7:J7"/>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48:J50 J8:J33 J36:J45 J53:J58 J61:J66" xr:uid="{00000000-0002-0000-0500-000000000000}">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J39"/>
  <sheetViews>
    <sheetView view="pageBreakPreview" zoomScale="115" zoomScaleNormal="110" zoomScaleSheetLayoutView="115" workbookViewId="0">
      <pane ySplit="6" topLeftCell="A16" activePane="bottomLeft" state="frozen"/>
      <selection activeCell="A83" sqref="A83:K83"/>
      <selection pane="bottomLeft" activeCell="J19" sqref="J19"/>
    </sheetView>
  </sheetViews>
  <sheetFormatPr defaultColWidth="9.28515625" defaultRowHeight="15" x14ac:dyDescent="0.25"/>
  <cols>
    <col min="1" max="1" width="3.42578125" style="3" customWidth="1"/>
    <col min="2" max="2" width="30.5703125" style="3" customWidth="1"/>
    <col min="3" max="3" width="6.7109375" style="3" customWidth="1"/>
    <col min="4" max="4" width="4.5703125" style="3" customWidth="1"/>
    <col min="5" max="5" width="19.85546875" style="3" customWidth="1"/>
    <col min="6" max="9" width="11" style="3" customWidth="1"/>
    <col min="10" max="10" width="11" style="69" customWidth="1"/>
    <col min="11" max="16384" width="9.28515625" style="3"/>
  </cols>
  <sheetData>
    <row r="1" spans="1:10" x14ac:dyDescent="0.25">
      <c r="A1" s="187" t="s">
        <v>2</v>
      </c>
      <c r="B1" s="187"/>
      <c r="C1" s="187"/>
      <c r="D1" s="187"/>
      <c r="E1" s="17"/>
      <c r="F1" s="1"/>
      <c r="G1" s="1" t="s">
        <v>787</v>
      </c>
      <c r="H1" s="1"/>
    </row>
    <row r="2" spans="1:10" s="7" customFormat="1" ht="6" customHeight="1" x14ac:dyDescent="0.15">
      <c r="J2" s="70"/>
    </row>
    <row r="3" spans="1:10" s="40" customFormat="1" ht="17.25" customHeight="1" x14ac:dyDescent="0.3">
      <c r="A3" s="188" t="s">
        <v>676</v>
      </c>
      <c r="B3" s="188"/>
      <c r="C3" s="188"/>
      <c r="D3" s="188"/>
      <c r="E3" s="188"/>
      <c r="F3" s="188"/>
      <c r="G3" s="188"/>
      <c r="H3" s="188"/>
      <c r="I3" s="188"/>
      <c r="J3" s="188"/>
    </row>
    <row r="4" spans="1:10" s="7" customFormat="1" ht="6" customHeight="1" x14ac:dyDescent="0.15">
      <c r="B4" s="18"/>
      <c r="C4" s="18"/>
      <c r="J4" s="70"/>
    </row>
    <row r="5" spans="1:10" s="8" customFormat="1" ht="50.1" customHeight="1" x14ac:dyDescent="0.15">
      <c r="A5" s="33" t="s">
        <v>3</v>
      </c>
      <c r="B5" s="33" t="s">
        <v>4</v>
      </c>
      <c r="C5" s="34" t="s">
        <v>5</v>
      </c>
      <c r="D5" s="34" t="s">
        <v>124</v>
      </c>
      <c r="E5" s="35" t="s">
        <v>6</v>
      </c>
      <c r="F5" s="35" t="s">
        <v>111</v>
      </c>
      <c r="G5" s="35" t="s">
        <v>112</v>
      </c>
      <c r="H5" s="35" t="s">
        <v>242</v>
      </c>
      <c r="I5" s="35" t="s">
        <v>115</v>
      </c>
      <c r="J5" s="76" t="s">
        <v>609</v>
      </c>
    </row>
    <row r="6" spans="1:10" s="8" customFormat="1" ht="11.25" x14ac:dyDescent="0.15">
      <c r="A6" s="36">
        <v>1</v>
      </c>
      <c r="B6" s="36">
        <v>2</v>
      </c>
      <c r="C6" s="37">
        <v>3</v>
      </c>
      <c r="D6" s="37">
        <v>4</v>
      </c>
      <c r="E6" s="37">
        <v>5</v>
      </c>
      <c r="F6" s="37">
        <v>6</v>
      </c>
      <c r="G6" s="38" t="s">
        <v>113</v>
      </c>
      <c r="H6" s="37" t="s">
        <v>114</v>
      </c>
      <c r="I6" s="38" t="s">
        <v>116</v>
      </c>
      <c r="J6" s="78">
        <v>10</v>
      </c>
    </row>
    <row r="7" spans="1:10" s="13" customFormat="1" ht="15" customHeight="1" x14ac:dyDescent="0.2">
      <c r="A7" s="185" t="s">
        <v>165</v>
      </c>
      <c r="B7" s="186"/>
      <c r="C7" s="186"/>
      <c r="D7" s="186"/>
      <c r="E7" s="186"/>
      <c r="F7" s="186"/>
      <c r="G7" s="186"/>
      <c r="H7" s="186"/>
      <c r="I7" s="186"/>
      <c r="J7" s="186"/>
    </row>
    <row r="8" spans="1:10" s="13" customFormat="1" ht="50.1" customHeight="1" x14ac:dyDescent="0.2">
      <c r="A8" s="28">
        <v>1</v>
      </c>
      <c r="B8" s="116" t="s">
        <v>230</v>
      </c>
      <c r="C8" s="95">
        <v>1200</v>
      </c>
      <c r="D8" s="95" t="s">
        <v>0</v>
      </c>
      <c r="E8" s="98"/>
      <c r="F8" s="99"/>
      <c r="G8" s="100">
        <f t="shared" ref="G8:G16" si="0">C8*ROUND(F8, 4)</f>
        <v>0</v>
      </c>
      <c r="H8" s="100">
        <f t="shared" ref="H8" si="1">G8*0.095</f>
        <v>0</v>
      </c>
      <c r="I8" s="100">
        <f t="shared" ref="I8:I16" si="2">G8+H8</f>
        <v>0</v>
      </c>
      <c r="J8" s="146"/>
    </row>
    <row r="9" spans="1:10" s="13" customFormat="1" ht="50.1" customHeight="1" x14ac:dyDescent="0.2">
      <c r="A9" s="28">
        <v>2</v>
      </c>
      <c r="B9" s="116" t="s">
        <v>258</v>
      </c>
      <c r="C9" s="95">
        <v>100</v>
      </c>
      <c r="D9" s="95" t="s">
        <v>0</v>
      </c>
      <c r="E9" s="98"/>
      <c r="F9" s="99"/>
      <c r="G9" s="100">
        <f t="shared" si="0"/>
        <v>0</v>
      </c>
      <c r="H9" s="100">
        <f t="shared" ref="H9:H16" si="3">G9*0.095</f>
        <v>0</v>
      </c>
      <c r="I9" s="100">
        <f t="shared" si="2"/>
        <v>0</v>
      </c>
      <c r="J9" s="146"/>
    </row>
    <row r="10" spans="1:10" s="13" customFormat="1" ht="50.1" customHeight="1" x14ac:dyDescent="0.2">
      <c r="A10" s="95">
        <v>3</v>
      </c>
      <c r="B10" s="116" t="s">
        <v>259</v>
      </c>
      <c r="C10" s="95">
        <v>3600</v>
      </c>
      <c r="D10" s="95" t="s">
        <v>0</v>
      </c>
      <c r="E10" s="98"/>
      <c r="F10" s="99"/>
      <c r="G10" s="100">
        <f t="shared" si="0"/>
        <v>0</v>
      </c>
      <c r="H10" s="100">
        <f t="shared" si="3"/>
        <v>0</v>
      </c>
      <c r="I10" s="100">
        <f t="shared" si="2"/>
        <v>0</v>
      </c>
      <c r="J10" s="146"/>
    </row>
    <row r="11" spans="1:10" s="13" customFormat="1" ht="50.1" customHeight="1" x14ac:dyDescent="0.2">
      <c r="A11" s="95">
        <v>4</v>
      </c>
      <c r="B11" s="116" t="s">
        <v>260</v>
      </c>
      <c r="C11" s="95">
        <v>600</v>
      </c>
      <c r="D11" s="95" t="s">
        <v>0</v>
      </c>
      <c r="E11" s="98"/>
      <c r="F11" s="99"/>
      <c r="G11" s="100">
        <f t="shared" si="0"/>
        <v>0</v>
      </c>
      <c r="H11" s="100">
        <f t="shared" si="3"/>
        <v>0</v>
      </c>
      <c r="I11" s="100">
        <f t="shared" si="2"/>
        <v>0</v>
      </c>
      <c r="J11" s="146"/>
    </row>
    <row r="12" spans="1:10" s="13" customFormat="1" ht="50.1" customHeight="1" x14ac:dyDescent="0.2">
      <c r="A12" s="95">
        <v>5</v>
      </c>
      <c r="B12" s="116" t="s">
        <v>261</v>
      </c>
      <c r="C12" s="95">
        <v>1000</v>
      </c>
      <c r="D12" s="95" t="s">
        <v>0</v>
      </c>
      <c r="E12" s="98"/>
      <c r="F12" s="99"/>
      <c r="G12" s="100">
        <f t="shared" si="0"/>
        <v>0</v>
      </c>
      <c r="H12" s="100">
        <f t="shared" si="3"/>
        <v>0</v>
      </c>
      <c r="I12" s="100">
        <f t="shared" si="2"/>
        <v>0</v>
      </c>
      <c r="J12" s="146"/>
    </row>
    <row r="13" spans="1:10" s="13" customFormat="1" ht="50.1" customHeight="1" x14ac:dyDescent="0.2">
      <c r="A13" s="95">
        <v>6</v>
      </c>
      <c r="B13" s="116" t="s">
        <v>231</v>
      </c>
      <c r="C13" s="95">
        <v>2700</v>
      </c>
      <c r="D13" s="95" t="s">
        <v>0</v>
      </c>
      <c r="E13" s="98"/>
      <c r="F13" s="99"/>
      <c r="G13" s="100">
        <f t="shared" si="0"/>
        <v>0</v>
      </c>
      <c r="H13" s="100">
        <f t="shared" si="3"/>
        <v>0</v>
      </c>
      <c r="I13" s="100">
        <f t="shared" si="2"/>
        <v>0</v>
      </c>
      <c r="J13" s="146"/>
    </row>
    <row r="14" spans="1:10" s="13" customFormat="1" ht="50.1" customHeight="1" x14ac:dyDescent="0.2">
      <c r="A14" s="95">
        <v>7</v>
      </c>
      <c r="B14" s="116" t="s">
        <v>232</v>
      </c>
      <c r="C14" s="95">
        <v>540</v>
      </c>
      <c r="D14" s="95" t="s">
        <v>0</v>
      </c>
      <c r="E14" s="98"/>
      <c r="F14" s="99"/>
      <c r="G14" s="100">
        <f t="shared" si="0"/>
        <v>0</v>
      </c>
      <c r="H14" s="100">
        <f t="shared" si="3"/>
        <v>0</v>
      </c>
      <c r="I14" s="100">
        <f t="shared" si="2"/>
        <v>0</v>
      </c>
      <c r="J14" s="146"/>
    </row>
    <row r="15" spans="1:10" s="13" customFormat="1" ht="50.1" customHeight="1" x14ac:dyDescent="0.2">
      <c r="A15" s="95">
        <v>8</v>
      </c>
      <c r="B15" s="116" t="s">
        <v>233</v>
      </c>
      <c r="C15" s="95">
        <v>500</v>
      </c>
      <c r="D15" s="95" t="s">
        <v>0</v>
      </c>
      <c r="E15" s="98"/>
      <c r="F15" s="99"/>
      <c r="G15" s="100">
        <f t="shared" si="0"/>
        <v>0</v>
      </c>
      <c r="H15" s="100">
        <f t="shared" si="3"/>
        <v>0</v>
      </c>
      <c r="I15" s="100">
        <f t="shared" si="2"/>
        <v>0</v>
      </c>
      <c r="J15" s="146"/>
    </row>
    <row r="16" spans="1:10" s="13" customFormat="1" ht="50.1" customHeight="1" x14ac:dyDescent="0.2">
      <c r="A16" s="95">
        <v>9</v>
      </c>
      <c r="B16" s="116" t="s">
        <v>428</v>
      </c>
      <c r="C16" s="95">
        <v>10</v>
      </c>
      <c r="D16" s="95" t="s">
        <v>0</v>
      </c>
      <c r="E16" s="98"/>
      <c r="F16" s="99"/>
      <c r="G16" s="100">
        <f t="shared" si="0"/>
        <v>0</v>
      </c>
      <c r="H16" s="100">
        <f t="shared" si="3"/>
        <v>0</v>
      </c>
      <c r="I16" s="100">
        <f t="shared" si="2"/>
        <v>0</v>
      </c>
      <c r="J16" s="146"/>
    </row>
    <row r="17" spans="1:10" s="13" customFormat="1" ht="20.100000000000001" customHeight="1" x14ac:dyDescent="0.2">
      <c r="A17" s="29"/>
      <c r="B17" s="101" t="s">
        <v>166</v>
      </c>
      <c r="C17" s="102" t="s">
        <v>7</v>
      </c>
      <c r="D17" s="102" t="s">
        <v>7</v>
      </c>
      <c r="E17" s="30" t="s">
        <v>7</v>
      </c>
      <c r="F17" s="31" t="s">
        <v>7</v>
      </c>
      <c r="G17" s="104">
        <f>SUM(G8:G16)</f>
        <v>0</v>
      </c>
      <c r="H17" s="104">
        <f>SUM(H8:H16)</f>
        <v>0</v>
      </c>
      <c r="I17" s="104">
        <f>SUM(I8:I16)</f>
        <v>0</v>
      </c>
      <c r="J17" s="105">
        <f>SUM(J8:J16)</f>
        <v>0</v>
      </c>
    </row>
    <row r="18" spans="1:10" s="13" customFormat="1" ht="15" customHeight="1" x14ac:dyDescent="0.2">
      <c r="A18" s="185" t="s">
        <v>430</v>
      </c>
      <c r="B18" s="186"/>
      <c r="C18" s="186"/>
      <c r="D18" s="186"/>
      <c r="E18" s="186"/>
      <c r="F18" s="186"/>
      <c r="G18" s="186"/>
      <c r="H18" s="186"/>
      <c r="I18" s="186"/>
      <c r="J18" s="186"/>
    </row>
    <row r="19" spans="1:10" s="13" customFormat="1" ht="30" customHeight="1" x14ac:dyDescent="0.2">
      <c r="A19" s="95">
        <v>1</v>
      </c>
      <c r="B19" s="118" t="s">
        <v>72</v>
      </c>
      <c r="C19" s="95">
        <v>400</v>
      </c>
      <c r="D19" s="95" t="s">
        <v>0</v>
      </c>
      <c r="E19" s="107"/>
      <c r="F19" s="99"/>
      <c r="G19" s="100">
        <f>C19*ROUND(F19, 4)</f>
        <v>0</v>
      </c>
      <c r="H19" s="100">
        <f t="shared" ref="H19" si="4">G19*0.095</f>
        <v>0</v>
      </c>
      <c r="I19" s="100">
        <f t="shared" ref="I19" si="5">G19+H19</f>
        <v>0</v>
      </c>
      <c r="J19" s="105" t="s">
        <v>7</v>
      </c>
    </row>
    <row r="20" spans="1:10" s="13" customFormat="1" ht="20.100000000000001" customHeight="1" x14ac:dyDescent="0.2">
      <c r="A20" s="96"/>
      <c r="B20" s="101" t="s">
        <v>167</v>
      </c>
      <c r="C20" s="102" t="s">
        <v>7</v>
      </c>
      <c r="D20" s="102" t="s">
        <v>7</v>
      </c>
      <c r="E20" s="30" t="s">
        <v>7</v>
      </c>
      <c r="F20" s="31" t="s">
        <v>7</v>
      </c>
      <c r="G20" s="104">
        <f>SUM(G19)</f>
        <v>0</v>
      </c>
      <c r="H20" s="104">
        <f>SUM(H19)</f>
        <v>0</v>
      </c>
      <c r="I20" s="104">
        <f>SUM(I19)</f>
        <v>0</v>
      </c>
      <c r="J20" s="105">
        <f>SUM(J19)</f>
        <v>0</v>
      </c>
    </row>
    <row r="21" spans="1:10" s="13" customFormat="1" ht="15" customHeight="1" x14ac:dyDescent="0.2">
      <c r="A21" s="185" t="s">
        <v>168</v>
      </c>
      <c r="B21" s="186"/>
      <c r="C21" s="186"/>
      <c r="D21" s="186"/>
      <c r="E21" s="186"/>
      <c r="F21" s="186"/>
      <c r="G21" s="186"/>
      <c r="H21" s="186"/>
      <c r="I21" s="186"/>
      <c r="J21" s="186"/>
    </row>
    <row r="22" spans="1:10" s="13" customFormat="1" ht="56.25" customHeight="1" x14ac:dyDescent="0.2">
      <c r="A22" s="95">
        <v>1</v>
      </c>
      <c r="B22" s="118" t="s">
        <v>429</v>
      </c>
      <c r="C22" s="95">
        <v>20</v>
      </c>
      <c r="D22" s="95" t="s">
        <v>0</v>
      </c>
      <c r="E22" s="98"/>
      <c r="F22" s="99"/>
      <c r="G22" s="100">
        <f>C22*ROUND(F22, 4)</f>
        <v>0</v>
      </c>
      <c r="H22" s="100">
        <f t="shared" ref="H22:H24" si="6">G22*0.095</f>
        <v>0</v>
      </c>
      <c r="I22" s="100">
        <f t="shared" ref="I22:I24" si="7">G22+H22</f>
        <v>0</v>
      </c>
      <c r="J22" s="146"/>
    </row>
    <row r="23" spans="1:10" s="13" customFormat="1" ht="52.5" customHeight="1" x14ac:dyDescent="0.2">
      <c r="A23" s="95">
        <v>2</v>
      </c>
      <c r="B23" s="118" t="s">
        <v>426</v>
      </c>
      <c r="C23" s="95">
        <v>500</v>
      </c>
      <c r="D23" s="95" t="s">
        <v>0</v>
      </c>
      <c r="E23" s="98"/>
      <c r="F23" s="99"/>
      <c r="G23" s="100">
        <f>C23*ROUND(F23, 4)</f>
        <v>0</v>
      </c>
      <c r="H23" s="100">
        <f t="shared" si="6"/>
        <v>0</v>
      </c>
      <c r="I23" s="100">
        <f t="shared" si="7"/>
        <v>0</v>
      </c>
      <c r="J23" s="146"/>
    </row>
    <row r="24" spans="1:10" s="13" customFormat="1" ht="56.25" customHeight="1" x14ac:dyDescent="0.2">
      <c r="A24" s="95">
        <v>3</v>
      </c>
      <c r="B24" s="118" t="s">
        <v>427</v>
      </c>
      <c r="C24" s="95">
        <v>20</v>
      </c>
      <c r="D24" s="95" t="s">
        <v>0</v>
      </c>
      <c r="E24" s="98"/>
      <c r="F24" s="99"/>
      <c r="G24" s="100">
        <f>C24*ROUND(F24, 4)</f>
        <v>0</v>
      </c>
      <c r="H24" s="100">
        <f t="shared" si="6"/>
        <v>0</v>
      </c>
      <c r="I24" s="100">
        <f t="shared" si="7"/>
        <v>0</v>
      </c>
      <c r="J24" s="146"/>
    </row>
    <row r="25" spans="1:10" s="13" customFormat="1" ht="15" customHeight="1" x14ac:dyDescent="0.2">
      <c r="A25" s="96"/>
      <c r="B25" s="101" t="s">
        <v>169</v>
      </c>
      <c r="C25" s="102" t="s">
        <v>7</v>
      </c>
      <c r="D25" s="102" t="s">
        <v>7</v>
      </c>
      <c r="E25" s="30" t="s">
        <v>7</v>
      </c>
      <c r="F25" s="31" t="s">
        <v>7</v>
      </c>
      <c r="G25" s="104">
        <f>SUM(G22:G24)</f>
        <v>0</v>
      </c>
      <c r="H25" s="104">
        <f>SUM(H22:H24)</f>
        <v>0</v>
      </c>
      <c r="I25" s="104">
        <f>SUM(I22:I24)</f>
        <v>0</v>
      </c>
      <c r="J25" s="105">
        <f>SUM(J22:J24)</f>
        <v>0</v>
      </c>
    </row>
    <row r="26" spans="1:10" s="8" customFormat="1" ht="15" customHeight="1" x14ac:dyDescent="0.15">
      <c r="A26" s="19"/>
      <c r="B26" s="20"/>
      <c r="C26" s="21"/>
      <c r="D26" s="21"/>
      <c r="E26" s="21"/>
      <c r="F26" s="22"/>
      <c r="J26" s="93"/>
    </row>
    <row r="27" spans="1:10" s="23" customFormat="1" ht="12.95" customHeight="1" x14ac:dyDescent="0.2">
      <c r="A27" s="67" t="s">
        <v>225</v>
      </c>
      <c r="B27" s="68"/>
      <c r="C27" s="65"/>
      <c r="D27" s="66"/>
      <c r="E27" s="68"/>
      <c r="F27" s="68"/>
      <c r="G27" s="68"/>
      <c r="H27" s="68"/>
      <c r="I27" s="68"/>
      <c r="J27" s="68"/>
    </row>
    <row r="28" spans="1:10" s="23" customFormat="1" ht="29.1" customHeight="1" x14ac:dyDescent="0.2">
      <c r="A28" s="196" t="s">
        <v>234</v>
      </c>
      <c r="B28" s="196"/>
      <c r="C28" s="196"/>
      <c r="D28" s="196"/>
      <c r="E28" s="196"/>
      <c r="F28" s="196"/>
      <c r="G28" s="196"/>
      <c r="H28" s="196"/>
      <c r="I28" s="196"/>
      <c r="J28" s="196"/>
    </row>
    <row r="29" spans="1:10" s="83" customFormat="1" ht="17.100000000000001" customHeight="1" x14ac:dyDescent="0.2">
      <c r="A29" s="82" t="s">
        <v>262</v>
      </c>
      <c r="B29" s="82"/>
      <c r="C29" s="82"/>
      <c r="D29" s="82"/>
      <c r="E29" s="82"/>
      <c r="F29" s="82"/>
      <c r="G29" s="82"/>
      <c r="H29" s="82"/>
      <c r="I29" s="82"/>
      <c r="J29" s="82"/>
    </row>
    <row r="30" spans="1:10" s="111" customFormat="1" ht="22.9" customHeight="1" x14ac:dyDescent="0.2">
      <c r="A30" s="184" t="s">
        <v>117</v>
      </c>
      <c r="B30" s="184"/>
      <c r="C30" s="184"/>
      <c r="D30" s="184"/>
      <c r="E30" s="184"/>
      <c r="F30" s="184"/>
      <c r="G30" s="184"/>
      <c r="H30" s="184"/>
      <c r="I30" s="184"/>
      <c r="J30" s="184"/>
    </row>
    <row r="31" spans="1:10" s="111" customFormat="1" ht="22.9" customHeight="1" x14ac:dyDescent="0.2">
      <c r="A31" s="182" t="s">
        <v>614</v>
      </c>
      <c r="B31" s="183"/>
      <c r="C31" s="183"/>
      <c r="D31" s="183"/>
      <c r="E31" s="183"/>
      <c r="F31" s="183"/>
      <c r="G31" s="183"/>
      <c r="H31" s="183"/>
      <c r="I31" s="183"/>
      <c r="J31" s="183"/>
    </row>
    <row r="32" spans="1:10" s="111" customFormat="1" ht="22.9" customHeight="1" x14ac:dyDescent="0.25">
      <c r="A32" s="175" t="s">
        <v>790</v>
      </c>
      <c r="B32" s="163"/>
      <c r="C32" s="163"/>
      <c r="D32" s="163"/>
      <c r="E32" s="163"/>
      <c r="F32" s="163"/>
      <c r="G32" s="163"/>
      <c r="H32" s="163"/>
      <c r="I32" s="163"/>
      <c r="J32" s="163"/>
    </row>
    <row r="33" spans="1:10" s="111" customFormat="1" ht="22.9" customHeight="1" x14ac:dyDescent="0.2">
      <c r="A33" s="180" t="s">
        <v>791</v>
      </c>
      <c r="B33" s="180"/>
      <c r="C33" s="180"/>
      <c r="D33" s="180"/>
      <c r="E33" s="180"/>
      <c r="F33" s="180"/>
      <c r="G33" s="180"/>
      <c r="H33" s="180"/>
      <c r="I33" s="180"/>
      <c r="J33" s="180"/>
    </row>
    <row r="34" spans="1:10" s="111" customFormat="1" ht="34.5" customHeight="1" x14ac:dyDescent="0.2">
      <c r="A34" s="180" t="s">
        <v>792</v>
      </c>
      <c r="B34" s="180"/>
      <c r="C34" s="180"/>
      <c r="D34" s="180"/>
      <c r="E34" s="180"/>
      <c r="F34" s="180"/>
      <c r="G34" s="180"/>
      <c r="H34" s="180"/>
      <c r="I34" s="180"/>
      <c r="J34" s="180"/>
    </row>
    <row r="35" spans="1:10" s="111" customFormat="1" ht="22.9" customHeight="1" x14ac:dyDescent="0.2">
      <c r="A35" s="117" t="s">
        <v>615</v>
      </c>
      <c r="B35" s="164"/>
      <c r="C35" s="164"/>
      <c r="D35" s="164"/>
      <c r="E35" s="164"/>
      <c r="F35" s="164"/>
      <c r="G35" s="164"/>
      <c r="H35" s="164"/>
      <c r="I35" s="164"/>
      <c r="J35" s="164"/>
    </row>
    <row r="36" spans="1:10" s="111" customFormat="1" ht="22.9" customHeight="1" x14ac:dyDescent="0.2">
      <c r="A36" s="117" t="s">
        <v>616</v>
      </c>
      <c r="B36" s="164"/>
      <c r="C36" s="164"/>
      <c r="D36" s="164"/>
      <c r="E36" s="164"/>
      <c r="F36" s="164"/>
      <c r="G36" s="164"/>
      <c r="H36" s="164"/>
      <c r="I36" s="164"/>
      <c r="J36" s="164"/>
    </row>
    <row r="37" spans="1:10" s="111" customFormat="1" ht="39.75" customHeight="1" x14ac:dyDescent="0.2">
      <c r="A37" s="180" t="s">
        <v>617</v>
      </c>
      <c r="B37" s="181"/>
      <c r="C37" s="181"/>
      <c r="D37" s="181"/>
      <c r="E37" s="181"/>
      <c r="F37" s="181"/>
      <c r="G37" s="181"/>
      <c r="H37" s="181"/>
      <c r="I37" s="181"/>
      <c r="J37" s="181"/>
    </row>
    <row r="38" spans="1:10" s="111" customFormat="1" ht="35.25" customHeight="1" x14ac:dyDescent="0.2">
      <c r="A38" s="180" t="s">
        <v>793</v>
      </c>
      <c r="B38" s="180"/>
      <c r="C38" s="180"/>
      <c r="D38" s="180"/>
      <c r="E38" s="180"/>
      <c r="F38" s="180"/>
      <c r="G38" s="180"/>
      <c r="H38" s="180"/>
      <c r="I38" s="180"/>
      <c r="J38" s="180"/>
    </row>
    <row r="39" spans="1:10" s="111" customFormat="1" ht="22.9" customHeight="1" x14ac:dyDescent="0.2">
      <c r="A39" s="111" t="s">
        <v>794</v>
      </c>
      <c r="B39" s="124"/>
      <c r="C39" s="110"/>
    </row>
  </sheetData>
  <sheetProtection algorithmName="SHA-512" hashValue="RYiIVJtFxRAb+J7HqRFSfswqX5sK6Zv12lL8SLOl6ixC/MGsH4jlscpOjG8fgen6XcF6i41Zw+0ho9Ila4mKtg==" saltValue="fJ7/D1Gm9rDzKXTAapWTxg==" spinCount="100000" sheet="1" objects="1" scenarios="1"/>
  <mergeCells count="12">
    <mergeCell ref="A38:J38"/>
    <mergeCell ref="A30:J30"/>
    <mergeCell ref="A31:J31"/>
    <mergeCell ref="A33:J33"/>
    <mergeCell ref="A34:J34"/>
    <mergeCell ref="A37:J37"/>
    <mergeCell ref="A28:J28"/>
    <mergeCell ref="A1:D1"/>
    <mergeCell ref="A3:J3"/>
    <mergeCell ref="A7:J7"/>
    <mergeCell ref="A18:J18"/>
    <mergeCell ref="A21:J21"/>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22:J24 J8:J16" xr:uid="{00000000-0002-0000-0600-000000000000}">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J47"/>
  <sheetViews>
    <sheetView view="pageBreakPreview" zoomScale="110" zoomScaleNormal="120" zoomScaleSheetLayoutView="110" workbookViewId="0">
      <pane ySplit="6" topLeftCell="A19" activePane="bottomLeft" state="frozen"/>
      <selection activeCell="A83" sqref="A83:K83"/>
      <selection pane="bottomLeft" activeCell="J29" sqref="J29:J30"/>
    </sheetView>
  </sheetViews>
  <sheetFormatPr defaultColWidth="9.28515625" defaultRowHeight="15" x14ac:dyDescent="0.25"/>
  <cols>
    <col min="1" max="1" width="3.42578125" style="3" customWidth="1"/>
    <col min="2" max="2" width="28.42578125" style="3" customWidth="1"/>
    <col min="3" max="3" width="6.85546875" style="3" customWidth="1"/>
    <col min="4" max="4" width="4.85546875" style="3" customWidth="1"/>
    <col min="5" max="5" width="15.140625" style="26" customWidth="1"/>
    <col min="6" max="9" width="11.5703125" style="3" customWidth="1"/>
    <col min="10" max="10" width="11.5703125" style="69" customWidth="1"/>
    <col min="11" max="16384" width="9.28515625" style="3"/>
  </cols>
  <sheetData>
    <row r="1" spans="1:10" x14ac:dyDescent="0.25">
      <c r="A1" s="187" t="s">
        <v>2</v>
      </c>
      <c r="B1" s="187"/>
      <c r="C1" s="187"/>
      <c r="D1" s="187"/>
      <c r="E1" s="27"/>
      <c r="F1" s="1"/>
      <c r="G1" s="1" t="s">
        <v>787</v>
      </c>
      <c r="H1" s="1"/>
      <c r="I1" s="1"/>
      <c r="J1" s="68"/>
    </row>
    <row r="2" spans="1:10" s="7" customFormat="1" ht="6" customHeight="1" x14ac:dyDescent="0.15">
      <c r="E2" s="24"/>
      <c r="J2" s="70"/>
    </row>
    <row r="3" spans="1:10" ht="18" customHeight="1" x14ac:dyDescent="0.25">
      <c r="A3" s="198" t="s">
        <v>675</v>
      </c>
      <c r="B3" s="198"/>
      <c r="C3" s="198"/>
      <c r="D3" s="198"/>
      <c r="E3" s="198"/>
      <c r="F3" s="198"/>
      <c r="G3" s="198"/>
      <c r="H3" s="198"/>
      <c r="I3" s="198"/>
      <c r="J3" s="198"/>
    </row>
    <row r="4" spans="1:10" s="7" customFormat="1" ht="6" customHeight="1" x14ac:dyDescent="0.15">
      <c r="B4" s="18"/>
      <c r="C4" s="18"/>
      <c r="E4" s="24"/>
      <c r="J4" s="70"/>
    </row>
    <row r="5" spans="1:10" s="8" customFormat="1" ht="45" x14ac:dyDescent="0.15">
      <c r="A5" s="33" t="s">
        <v>3</v>
      </c>
      <c r="B5" s="33" t="s">
        <v>4</v>
      </c>
      <c r="C5" s="34" t="s">
        <v>5</v>
      </c>
      <c r="D5" s="34" t="s">
        <v>124</v>
      </c>
      <c r="E5" s="35" t="s">
        <v>6</v>
      </c>
      <c r="F5" s="35" t="s">
        <v>111</v>
      </c>
      <c r="G5" s="35" t="s">
        <v>112</v>
      </c>
      <c r="H5" s="35" t="s">
        <v>242</v>
      </c>
      <c r="I5" s="35" t="s">
        <v>115</v>
      </c>
      <c r="J5" s="76" t="s">
        <v>609</v>
      </c>
    </row>
    <row r="6" spans="1:10" s="8" customFormat="1" ht="12.75" customHeight="1" x14ac:dyDescent="0.15">
      <c r="A6" s="36">
        <v>1</v>
      </c>
      <c r="B6" s="36">
        <v>2</v>
      </c>
      <c r="C6" s="37">
        <v>3</v>
      </c>
      <c r="D6" s="37">
        <v>4</v>
      </c>
      <c r="E6" s="37">
        <v>5</v>
      </c>
      <c r="F6" s="37">
        <v>6</v>
      </c>
      <c r="G6" s="38" t="s">
        <v>113</v>
      </c>
      <c r="H6" s="37" t="s">
        <v>114</v>
      </c>
      <c r="I6" s="38" t="s">
        <v>116</v>
      </c>
      <c r="J6" s="78">
        <v>10</v>
      </c>
    </row>
    <row r="7" spans="1:10" s="13" customFormat="1" ht="15" customHeight="1" x14ac:dyDescent="0.2">
      <c r="A7" s="193" t="s">
        <v>179</v>
      </c>
      <c r="B7" s="193"/>
      <c r="C7" s="193"/>
      <c r="D7" s="193"/>
      <c r="E7" s="193"/>
      <c r="F7" s="193"/>
      <c r="G7" s="193"/>
      <c r="H7" s="193"/>
      <c r="I7" s="193"/>
      <c r="J7" s="193"/>
    </row>
    <row r="8" spans="1:10" s="13" customFormat="1" ht="20.100000000000001" customHeight="1" x14ac:dyDescent="0.2">
      <c r="A8" s="95">
        <v>1</v>
      </c>
      <c r="B8" s="96" t="s">
        <v>431</v>
      </c>
      <c r="C8" s="97">
        <v>900</v>
      </c>
      <c r="D8" s="95" t="s">
        <v>1</v>
      </c>
      <c r="E8" s="98"/>
      <c r="F8" s="99"/>
      <c r="G8" s="100">
        <f t="shared" ref="G8:G14" si="0">C8*ROUND(F8, 4)</f>
        <v>0</v>
      </c>
      <c r="H8" s="100">
        <f t="shared" ref="H8" si="1">G8*0.095</f>
        <v>0</v>
      </c>
      <c r="I8" s="100">
        <f t="shared" ref="I8" si="2">G8+H8</f>
        <v>0</v>
      </c>
      <c r="J8" s="146"/>
    </row>
    <row r="9" spans="1:10" s="13" customFormat="1" ht="30" customHeight="1" x14ac:dyDescent="0.2">
      <c r="A9" s="95">
        <v>2</v>
      </c>
      <c r="B9" s="96" t="s">
        <v>432</v>
      </c>
      <c r="C9" s="97">
        <v>1800</v>
      </c>
      <c r="D9" s="95" t="s">
        <v>1</v>
      </c>
      <c r="E9" s="98"/>
      <c r="F9" s="99"/>
      <c r="G9" s="100">
        <f t="shared" si="0"/>
        <v>0</v>
      </c>
      <c r="H9" s="100">
        <f t="shared" ref="H9:H14" si="3">G9*0.095</f>
        <v>0</v>
      </c>
      <c r="I9" s="100">
        <f t="shared" ref="I9:I14" si="4">G9+H9</f>
        <v>0</v>
      </c>
      <c r="J9" s="146"/>
    </row>
    <row r="10" spans="1:10" s="13" customFormat="1" ht="30" customHeight="1" x14ac:dyDescent="0.2">
      <c r="A10" s="95">
        <v>3</v>
      </c>
      <c r="B10" s="96" t="s">
        <v>433</v>
      </c>
      <c r="C10" s="97">
        <v>900</v>
      </c>
      <c r="D10" s="95" t="s">
        <v>1</v>
      </c>
      <c r="E10" s="98"/>
      <c r="F10" s="99"/>
      <c r="G10" s="100">
        <f t="shared" si="0"/>
        <v>0</v>
      </c>
      <c r="H10" s="100">
        <f t="shared" si="3"/>
        <v>0</v>
      </c>
      <c r="I10" s="100">
        <f t="shared" si="4"/>
        <v>0</v>
      </c>
      <c r="J10" s="146"/>
    </row>
    <row r="11" spans="1:10" s="13" customFormat="1" ht="30" customHeight="1" x14ac:dyDescent="0.2">
      <c r="A11" s="95">
        <v>4</v>
      </c>
      <c r="B11" s="96" t="s">
        <v>434</v>
      </c>
      <c r="C11" s="97">
        <v>500</v>
      </c>
      <c r="D11" s="95" t="s">
        <v>1</v>
      </c>
      <c r="E11" s="98"/>
      <c r="F11" s="99"/>
      <c r="G11" s="100">
        <f t="shared" si="0"/>
        <v>0</v>
      </c>
      <c r="H11" s="100">
        <f t="shared" si="3"/>
        <v>0</v>
      </c>
      <c r="I11" s="100">
        <f t="shared" si="4"/>
        <v>0</v>
      </c>
      <c r="J11" s="146"/>
    </row>
    <row r="12" spans="1:10" s="13" customFormat="1" ht="20.100000000000001" customHeight="1" x14ac:dyDescent="0.2">
      <c r="A12" s="95">
        <v>5</v>
      </c>
      <c r="B12" s="96" t="s">
        <v>435</v>
      </c>
      <c r="C12" s="97">
        <v>120</v>
      </c>
      <c r="D12" s="95" t="s">
        <v>1</v>
      </c>
      <c r="E12" s="98"/>
      <c r="F12" s="99"/>
      <c r="G12" s="100">
        <f t="shared" si="0"/>
        <v>0</v>
      </c>
      <c r="H12" s="100">
        <f t="shared" si="3"/>
        <v>0</v>
      </c>
      <c r="I12" s="100">
        <f t="shared" si="4"/>
        <v>0</v>
      </c>
      <c r="J12" s="146"/>
    </row>
    <row r="13" spans="1:10" s="13" customFormat="1" ht="20.100000000000001" customHeight="1" x14ac:dyDescent="0.2">
      <c r="A13" s="95">
        <v>6</v>
      </c>
      <c r="B13" s="96" t="s">
        <v>436</v>
      </c>
      <c r="C13" s="97">
        <v>120</v>
      </c>
      <c r="D13" s="95" t="s">
        <v>1</v>
      </c>
      <c r="E13" s="98"/>
      <c r="F13" s="99"/>
      <c r="G13" s="100">
        <f t="shared" si="0"/>
        <v>0</v>
      </c>
      <c r="H13" s="100">
        <f t="shared" si="3"/>
        <v>0</v>
      </c>
      <c r="I13" s="100">
        <f t="shared" si="4"/>
        <v>0</v>
      </c>
      <c r="J13" s="146"/>
    </row>
    <row r="14" spans="1:10" s="13" customFormat="1" ht="20.100000000000001" customHeight="1" x14ac:dyDescent="0.2">
      <c r="A14" s="95">
        <v>7</v>
      </c>
      <c r="B14" s="96" t="s">
        <v>437</v>
      </c>
      <c r="C14" s="97">
        <v>120</v>
      </c>
      <c r="D14" s="95" t="s">
        <v>1</v>
      </c>
      <c r="E14" s="98"/>
      <c r="F14" s="99"/>
      <c r="G14" s="100">
        <f t="shared" si="0"/>
        <v>0</v>
      </c>
      <c r="H14" s="100">
        <f t="shared" si="3"/>
        <v>0</v>
      </c>
      <c r="I14" s="100">
        <f t="shared" si="4"/>
        <v>0</v>
      </c>
      <c r="J14" s="146"/>
    </row>
    <row r="15" spans="1:10" s="13" customFormat="1" ht="20.100000000000001" customHeight="1" x14ac:dyDescent="0.2">
      <c r="A15" s="96"/>
      <c r="B15" s="101" t="s">
        <v>172</v>
      </c>
      <c r="C15" s="102" t="s">
        <v>7</v>
      </c>
      <c r="D15" s="102" t="s">
        <v>7</v>
      </c>
      <c r="E15" s="30" t="s">
        <v>7</v>
      </c>
      <c r="F15" s="31" t="s">
        <v>7</v>
      </c>
      <c r="G15" s="104">
        <f>SUM(G8:G14)</f>
        <v>0</v>
      </c>
      <c r="H15" s="104">
        <f>SUM(H8:H14)</f>
        <v>0</v>
      </c>
      <c r="I15" s="104">
        <f>SUM(I8:I14)</f>
        <v>0</v>
      </c>
      <c r="J15" s="105">
        <f>SUM(J8:J14)</f>
        <v>0</v>
      </c>
    </row>
    <row r="16" spans="1:10" s="13" customFormat="1" ht="15" customHeight="1" x14ac:dyDescent="0.2">
      <c r="A16" s="193" t="s">
        <v>443</v>
      </c>
      <c r="B16" s="193"/>
      <c r="C16" s="193"/>
      <c r="D16" s="193"/>
      <c r="E16" s="193"/>
      <c r="F16" s="193"/>
      <c r="G16" s="193"/>
      <c r="H16" s="193"/>
      <c r="I16" s="193"/>
      <c r="J16" s="193"/>
    </row>
    <row r="17" spans="1:10" s="44" customFormat="1" ht="20.100000000000001" customHeight="1" x14ac:dyDescent="0.2">
      <c r="A17" s="95">
        <v>1</v>
      </c>
      <c r="B17" s="113" t="s">
        <v>439</v>
      </c>
      <c r="C17" s="97">
        <v>1100</v>
      </c>
      <c r="D17" s="95" t="s">
        <v>1</v>
      </c>
      <c r="E17" s="98"/>
      <c r="F17" s="99"/>
      <c r="G17" s="100">
        <f t="shared" ref="G17:G21" si="5">C17*ROUND(F17, 4)</f>
        <v>0</v>
      </c>
      <c r="H17" s="100">
        <f t="shared" ref="H17" si="6">G17*0.095</f>
        <v>0</v>
      </c>
      <c r="I17" s="100">
        <f t="shared" ref="I17" si="7">G17+H17</f>
        <v>0</v>
      </c>
      <c r="J17" s="146"/>
    </row>
    <row r="18" spans="1:10" s="44" customFormat="1" ht="20.100000000000001" customHeight="1" x14ac:dyDescent="0.2">
      <c r="A18" s="95">
        <v>2</v>
      </c>
      <c r="B18" s="113" t="s">
        <v>438</v>
      </c>
      <c r="C18" s="97">
        <v>1100</v>
      </c>
      <c r="D18" s="95" t="s">
        <v>1</v>
      </c>
      <c r="E18" s="98"/>
      <c r="F18" s="99"/>
      <c r="G18" s="100">
        <f t="shared" si="5"/>
        <v>0</v>
      </c>
      <c r="H18" s="100">
        <f t="shared" ref="H18:H21" si="8">G18*0.095</f>
        <v>0</v>
      </c>
      <c r="I18" s="100">
        <f t="shared" ref="I18:I21" si="9">G18+H18</f>
        <v>0</v>
      </c>
      <c r="J18" s="146"/>
    </row>
    <row r="19" spans="1:10" s="13" customFormat="1" ht="40.15" customHeight="1" x14ac:dyDescent="0.2">
      <c r="A19" s="95">
        <v>3</v>
      </c>
      <c r="B19" s="118" t="s">
        <v>440</v>
      </c>
      <c r="C19" s="97">
        <v>200</v>
      </c>
      <c r="D19" s="95" t="s">
        <v>1</v>
      </c>
      <c r="E19" s="98"/>
      <c r="F19" s="99"/>
      <c r="G19" s="100">
        <f t="shared" si="5"/>
        <v>0</v>
      </c>
      <c r="H19" s="100">
        <f t="shared" si="8"/>
        <v>0</v>
      </c>
      <c r="I19" s="100">
        <f t="shared" si="9"/>
        <v>0</v>
      </c>
      <c r="J19" s="146"/>
    </row>
    <row r="20" spans="1:10" s="13" customFormat="1" ht="30" customHeight="1" x14ac:dyDescent="0.2">
      <c r="A20" s="95">
        <v>4</v>
      </c>
      <c r="B20" s="120" t="s">
        <v>441</v>
      </c>
      <c r="C20" s="97">
        <v>1800</v>
      </c>
      <c r="D20" s="95" t="s">
        <v>1</v>
      </c>
      <c r="E20" s="98"/>
      <c r="F20" s="99"/>
      <c r="G20" s="100">
        <f t="shared" si="5"/>
        <v>0</v>
      </c>
      <c r="H20" s="100">
        <f t="shared" si="8"/>
        <v>0</v>
      </c>
      <c r="I20" s="100">
        <f t="shared" si="9"/>
        <v>0</v>
      </c>
      <c r="J20" s="146"/>
    </row>
    <row r="21" spans="1:10" s="13" customFormat="1" ht="30" customHeight="1" x14ac:dyDescent="0.2">
      <c r="A21" s="95">
        <v>5</v>
      </c>
      <c r="B21" s="118" t="s">
        <v>442</v>
      </c>
      <c r="C21" s="97">
        <v>30</v>
      </c>
      <c r="D21" s="95" t="s">
        <v>1</v>
      </c>
      <c r="E21" s="98"/>
      <c r="F21" s="99"/>
      <c r="G21" s="100">
        <f t="shared" si="5"/>
        <v>0</v>
      </c>
      <c r="H21" s="100">
        <f t="shared" si="8"/>
        <v>0</v>
      </c>
      <c r="I21" s="100">
        <f t="shared" si="9"/>
        <v>0</v>
      </c>
      <c r="J21" s="146"/>
    </row>
    <row r="22" spans="1:10" s="13" customFormat="1" ht="20.100000000000001" customHeight="1" x14ac:dyDescent="0.2">
      <c r="A22" s="96"/>
      <c r="B22" s="101" t="s">
        <v>173</v>
      </c>
      <c r="C22" s="102" t="s">
        <v>7</v>
      </c>
      <c r="D22" s="102" t="s">
        <v>7</v>
      </c>
      <c r="E22" s="30" t="s">
        <v>7</v>
      </c>
      <c r="F22" s="31" t="s">
        <v>7</v>
      </c>
      <c r="G22" s="104">
        <f>SUM(G17:G21)</f>
        <v>0</v>
      </c>
      <c r="H22" s="104">
        <f>SUM(H17:H21)</f>
        <v>0</v>
      </c>
      <c r="I22" s="104">
        <f>SUM(I17:I21)</f>
        <v>0</v>
      </c>
      <c r="J22" s="105">
        <f>SUM(J17:J21)</f>
        <v>0</v>
      </c>
    </row>
    <row r="23" spans="1:10" s="13" customFormat="1" ht="15" customHeight="1" x14ac:dyDescent="0.2">
      <c r="A23" s="193" t="s">
        <v>174</v>
      </c>
      <c r="B23" s="193"/>
      <c r="C23" s="193"/>
      <c r="D23" s="193"/>
      <c r="E23" s="193"/>
      <c r="F23" s="193"/>
      <c r="G23" s="193"/>
      <c r="H23" s="193"/>
      <c r="I23" s="193"/>
      <c r="J23" s="193"/>
    </row>
    <row r="24" spans="1:10" s="13" customFormat="1" ht="30" customHeight="1" x14ac:dyDescent="0.2">
      <c r="A24" s="95">
        <v>1</v>
      </c>
      <c r="B24" s="118" t="s">
        <v>444</v>
      </c>
      <c r="C24" s="97">
        <v>450</v>
      </c>
      <c r="D24" s="95" t="s">
        <v>1</v>
      </c>
      <c r="E24" s="98"/>
      <c r="F24" s="99"/>
      <c r="G24" s="100">
        <f t="shared" ref="G24:G26" si="10">C24*ROUND(F24, 4)</f>
        <v>0</v>
      </c>
      <c r="H24" s="100">
        <f t="shared" ref="H24:H26" si="11">G24*0.095</f>
        <v>0</v>
      </c>
      <c r="I24" s="100">
        <f t="shared" ref="I24:I26" si="12">G24+H24</f>
        <v>0</v>
      </c>
      <c r="J24" s="146"/>
    </row>
    <row r="25" spans="1:10" s="13" customFormat="1" ht="30" customHeight="1" x14ac:dyDescent="0.2">
      <c r="A25" s="95">
        <v>2</v>
      </c>
      <c r="B25" s="118" t="s">
        <v>263</v>
      </c>
      <c r="C25" s="97">
        <v>250</v>
      </c>
      <c r="D25" s="95" t="s">
        <v>1</v>
      </c>
      <c r="E25" s="98"/>
      <c r="F25" s="99"/>
      <c r="G25" s="100">
        <f t="shared" si="10"/>
        <v>0</v>
      </c>
      <c r="H25" s="100">
        <f t="shared" si="11"/>
        <v>0</v>
      </c>
      <c r="I25" s="100">
        <f t="shared" si="12"/>
        <v>0</v>
      </c>
      <c r="J25" s="146"/>
    </row>
    <row r="26" spans="1:10" s="13" customFormat="1" ht="30" customHeight="1" x14ac:dyDescent="0.2">
      <c r="A26" s="95">
        <v>3</v>
      </c>
      <c r="B26" s="118" t="s">
        <v>264</v>
      </c>
      <c r="C26" s="97">
        <v>450</v>
      </c>
      <c r="D26" s="95" t="s">
        <v>1</v>
      </c>
      <c r="E26" s="98"/>
      <c r="F26" s="99"/>
      <c r="G26" s="100">
        <f t="shared" si="10"/>
        <v>0</v>
      </c>
      <c r="H26" s="100">
        <f t="shared" si="11"/>
        <v>0</v>
      </c>
      <c r="I26" s="100">
        <f t="shared" si="12"/>
        <v>0</v>
      </c>
      <c r="J26" s="146"/>
    </row>
    <row r="27" spans="1:10" s="13" customFormat="1" ht="20.100000000000001" customHeight="1" x14ac:dyDescent="0.2">
      <c r="A27" s="96"/>
      <c r="B27" s="115" t="s">
        <v>612</v>
      </c>
      <c r="C27" s="102" t="s">
        <v>7</v>
      </c>
      <c r="D27" s="102" t="s">
        <v>7</v>
      </c>
      <c r="E27" s="30" t="s">
        <v>7</v>
      </c>
      <c r="F27" s="31" t="s">
        <v>7</v>
      </c>
      <c r="G27" s="104">
        <f>SUM(G24:G26)</f>
        <v>0</v>
      </c>
      <c r="H27" s="104">
        <f>SUM(H24:H26)</f>
        <v>0</v>
      </c>
      <c r="I27" s="104">
        <f>SUM(I24:I26)</f>
        <v>0</v>
      </c>
      <c r="J27" s="105">
        <f>SUM(J24:J26)</f>
        <v>0</v>
      </c>
    </row>
    <row r="28" spans="1:10" s="13" customFormat="1" ht="15" customHeight="1" x14ac:dyDescent="0.2">
      <c r="A28" s="194" t="s">
        <v>613</v>
      </c>
      <c r="B28" s="194"/>
      <c r="C28" s="194"/>
      <c r="D28" s="194"/>
      <c r="E28" s="194"/>
      <c r="F28" s="194"/>
      <c r="G28" s="194"/>
      <c r="H28" s="194"/>
      <c r="I28" s="194"/>
      <c r="J28" s="194"/>
    </row>
    <row r="29" spans="1:10" s="13" customFormat="1" ht="40.15" customHeight="1" x14ac:dyDescent="0.2">
      <c r="A29" s="95">
        <v>1</v>
      </c>
      <c r="B29" s="118" t="s">
        <v>624</v>
      </c>
      <c r="C29" s="97">
        <v>30</v>
      </c>
      <c r="D29" s="95" t="s">
        <v>1</v>
      </c>
      <c r="E29" s="98"/>
      <c r="F29" s="99"/>
      <c r="G29" s="100">
        <f t="shared" ref="G29:G30" si="13">C29*ROUND(F29, 4)</f>
        <v>0</v>
      </c>
      <c r="H29" s="100">
        <f t="shared" ref="H29" si="14">G29*0.095</f>
        <v>0</v>
      </c>
      <c r="I29" s="100">
        <f t="shared" ref="I29" si="15">G29+H29</f>
        <v>0</v>
      </c>
      <c r="J29" s="146"/>
    </row>
    <row r="30" spans="1:10" s="13" customFormat="1" ht="20.100000000000001" customHeight="1" x14ac:dyDescent="0.2">
      <c r="A30" s="95">
        <v>2</v>
      </c>
      <c r="B30" s="118" t="s">
        <v>445</v>
      </c>
      <c r="C30" s="97">
        <v>90</v>
      </c>
      <c r="D30" s="95" t="s">
        <v>1</v>
      </c>
      <c r="E30" s="98"/>
      <c r="F30" s="99"/>
      <c r="G30" s="100">
        <f t="shared" si="13"/>
        <v>0</v>
      </c>
      <c r="H30" s="100">
        <f t="shared" ref="H30" si="16">G30*0.095</f>
        <v>0</v>
      </c>
      <c r="I30" s="100">
        <f t="shared" ref="I30" si="17">G30+H30</f>
        <v>0</v>
      </c>
      <c r="J30" s="146"/>
    </row>
    <row r="31" spans="1:10" s="13" customFormat="1" ht="15" customHeight="1" x14ac:dyDescent="0.2">
      <c r="A31" s="96"/>
      <c r="B31" s="115" t="s">
        <v>611</v>
      </c>
      <c r="C31" s="102" t="s">
        <v>7</v>
      </c>
      <c r="D31" s="102" t="s">
        <v>7</v>
      </c>
      <c r="E31" s="30" t="s">
        <v>7</v>
      </c>
      <c r="F31" s="31" t="s">
        <v>7</v>
      </c>
      <c r="G31" s="104">
        <f>SUM(G29:G30)</f>
        <v>0</v>
      </c>
      <c r="H31" s="104">
        <f>SUM(H29:H30)</f>
        <v>0</v>
      </c>
      <c r="I31" s="104">
        <f>SUM(I29:I30)</f>
        <v>0</v>
      </c>
      <c r="J31" s="105">
        <f>SUM(J29:J30)</f>
        <v>0</v>
      </c>
    </row>
    <row r="32" spans="1:10" s="13" customFormat="1" ht="17.100000000000001" customHeight="1" x14ac:dyDescent="0.25">
      <c r="A32" s="9"/>
      <c r="B32" s="10"/>
      <c r="C32" s="11"/>
      <c r="D32" s="12"/>
      <c r="E32" s="10"/>
      <c r="F32" s="10"/>
      <c r="G32" s="10"/>
      <c r="H32" s="10"/>
      <c r="I32" s="10"/>
      <c r="J32" s="10"/>
    </row>
    <row r="33" spans="1:10" s="23" customFormat="1" ht="12.95" customHeight="1" x14ac:dyDescent="0.2">
      <c r="A33" s="67" t="s">
        <v>225</v>
      </c>
      <c r="B33" s="68"/>
      <c r="C33" s="65"/>
      <c r="D33" s="66"/>
      <c r="E33" s="68"/>
      <c r="F33" s="68"/>
      <c r="G33" s="68"/>
      <c r="H33" s="68"/>
      <c r="I33" s="68"/>
      <c r="J33" s="68"/>
    </row>
    <row r="34" spans="1:10" s="23" customFormat="1" ht="12.95" customHeight="1" x14ac:dyDescent="0.2">
      <c r="A34" s="197" t="s">
        <v>618</v>
      </c>
      <c r="B34" s="197"/>
      <c r="C34" s="197"/>
      <c r="D34" s="197"/>
      <c r="E34" s="197"/>
      <c r="F34" s="197"/>
      <c r="G34" s="197"/>
      <c r="H34" s="197"/>
      <c r="I34" s="197"/>
      <c r="J34" s="197"/>
    </row>
    <row r="35" spans="1:10" s="23" customFormat="1" ht="12.95" customHeight="1" x14ac:dyDescent="0.2">
      <c r="A35" s="197" t="s">
        <v>619</v>
      </c>
      <c r="B35" s="197"/>
      <c r="C35" s="197"/>
      <c r="D35" s="197"/>
      <c r="E35" s="197"/>
      <c r="F35" s="197"/>
      <c r="G35" s="197"/>
      <c r="H35" s="197"/>
      <c r="I35" s="197"/>
      <c r="J35" s="197"/>
    </row>
    <row r="36" spans="1:10" s="23" customFormat="1" ht="12.95" customHeight="1" x14ac:dyDescent="0.2">
      <c r="A36" s="196" t="s">
        <v>235</v>
      </c>
      <c r="B36" s="196"/>
      <c r="C36" s="196"/>
      <c r="D36" s="196"/>
      <c r="E36" s="196"/>
      <c r="F36" s="196"/>
      <c r="G36" s="196"/>
      <c r="H36" s="196"/>
      <c r="I36" s="196"/>
      <c r="J36" s="196"/>
    </row>
    <row r="37" spans="1:10" s="94" customFormat="1" ht="17.100000000000001" customHeight="1" x14ac:dyDescent="0.2">
      <c r="E37" s="25"/>
    </row>
    <row r="38" spans="1:10" s="111" customFormat="1" ht="15" customHeight="1" x14ac:dyDescent="0.2">
      <c r="A38" s="184" t="s">
        <v>117</v>
      </c>
      <c r="B38" s="184"/>
      <c r="C38" s="184"/>
      <c r="D38" s="184"/>
      <c r="E38" s="184"/>
      <c r="F38" s="184"/>
      <c r="G38" s="184"/>
      <c r="H38" s="184"/>
      <c r="I38" s="184"/>
      <c r="J38" s="184"/>
    </row>
    <row r="39" spans="1:10" s="111" customFormat="1" ht="40.5" customHeight="1" x14ac:dyDescent="0.2">
      <c r="A39" s="182" t="s">
        <v>614</v>
      </c>
      <c r="B39" s="183"/>
      <c r="C39" s="183"/>
      <c r="D39" s="183"/>
      <c r="E39" s="183"/>
      <c r="F39" s="183"/>
      <c r="G39" s="183"/>
      <c r="H39" s="183"/>
      <c r="I39" s="183"/>
      <c r="J39" s="183"/>
    </row>
    <row r="40" spans="1:10" s="111" customFormat="1" ht="15" customHeight="1" x14ac:dyDescent="0.25">
      <c r="A40" s="175" t="s">
        <v>790</v>
      </c>
      <c r="B40" s="163"/>
      <c r="C40" s="163"/>
      <c r="D40" s="163"/>
      <c r="E40" s="163"/>
      <c r="F40" s="163"/>
      <c r="G40" s="163"/>
      <c r="H40" s="163"/>
      <c r="I40" s="163"/>
      <c r="J40" s="163"/>
    </row>
    <row r="41" spans="1:10" s="111" customFormat="1" ht="15" customHeight="1" x14ac:dyDescent="0.2">
      <c r="A41" s="180" t="s">
        <v>791</v>
      </c>
      <c r="B41" s="180"/>
      <c r="C41" s="180"/>
      <c r="D41" s="180"/>
      <c r="E41" s="180"/>
      <c r="F41" s="180"/>
      <c r="G41" s="180"/>
      <c r="H41" s="180"/>
      <c r="I41" s="180"/>
      <c r="J41" s="180"/>
    </row>
    <row r="42" spans="1:10" s="111" customFormat="1" ht="34.5" customHeight="1" x14ac:dyDescent="0.2">
      <c r="A42" s="180" t="s">
        <v>792</v>
      </c>
      <c r="B42" s="180"/>
      <c r="C42" s="180"/>
      <c r="D42" s="180"/>
      <c r="E42" s="180"/>
      <c r="F42" s="180"/>
      <c r="G42" s="180"/>
      <c r="H42" s="180"/>
      <c r="I42" s="180"/>
      <c r="J42" s="180"/>
    </row>
    <row r="43" spans="1:10" s="111" customFormat="1" ht="15" customHeight="1" x14ac:dyDescent="0.2">
      <c r="A43" s="117" t="s">
        <v>615</v>
      </c>
      <c r="B43" s="164"/>
      <c r="C43" s="164"/>
      <c r="D43" s="164"/>
      <c r="E43" s="164"/>
      <c r="F43" s="164"/>
      <c r="G43" s="164"/>
      <c r="H43" s="164"/>
      <c r="I43" s="164"/>
      <c r="J43" s="164"/>
    </row>
    <row r="44" spans="1:10" s="111" customFormat="1" ht="15" customHeight="1" x14ac:dyDescent="0.2">
      <c r="A44" s="117" t="s">
        <v>616</v>
      </c>
      <c r="B44" s="164"/>
      <c r="C44" s="164"/>
      <c r="D44" s="164"/>
      <c r="E44" s="164"/>
      <c r="F44" s="164"/>
      <c r="G44" s="164"/>
      <c r="H44" s="164"/>
      <c r="I44" s="164"/>
      <c r="J44" s="164"/>
    </row>
    <row r="45" spans="1:10" s="111" customFormat="1" ht="38.25" customHeight="1" x14ac:dyDescent="0.2">
      <c r="A45" s="180" t="s">
        <v>617</v>
      </c>
      <c r="B45" s="181"/>
      <c r="C45" s="181"/>
      <c r="D45" s="181"/>
      <c r="E45" s="181"/>
      <c r="F45" s="181"/>
      <c r="G45" s="181"/>
      <c r="H45" s="181"/>
      <c r="I45" s="181"/>
      <c r="J45" s="181"/>
    </row>
    <row r="46" spans="1:10" s="111" customFormat="1" ht="30" customHeight="1" x14ac:dyDescent="0.2">
      <c r="A46" s="180" t="s">
        <v>793</v>
      </c>
      <c r="B46" s="180"/>
      <c r="C46" s="180"/>
      <c r="D46" s="180"/>
      <c r="E46" s="180"/>
      <c r="F46" s="180"/>
      <c r="G46" s="180"/>
      <c r="H46" s="180"/>
      <c r="I46" s="180"/>
      <c r="J46" s="180"/>
    </row>
    <row r="47" spans="1:10" s="111" customFormat="1" ht="15" customHeight="1" x14ac:dyDescent="0.2">
      <c r="A47" s="111" t="s">
        <v>794</v>
      </c>
      <c r="B47" s="124"/>
      <c r="C47" s="110"/>
    </row>
  </sheetData>
  <sheetProtection algorithmName="SHA-512" hashValue="oRvgsVxvQX750sh1DmAF6EFRztElt8+uBpv9cqpeLzr9cTa4lPh6Z92oA5zl/DST2qR9aIvUPEOrekBauYCoWg==" saltValue="NopwuNw1MTertVTsshDqaA==" spinCount="100000" sheet="1" objects="1" scenarios="1"/>
  <mergeCells count="15">
    <mergeCell ref="A46:J46"/>
    <mergeCell ref="A38:J38"/>
    <mergeCell ref="A39:J39"/>
    <mergeCell ref="A41:J41"/>
    <mergeCell ref="A42:J42"/>
    <mergeCell ref="A45:J45"/>
    <mergeCell ref="A1:D1"/>
    <mergeCell ref="A34:J34"/>
    <mergeCell ref="A35:J35"/>
    <mergeCell ref="A36:J36"/>
    <mergeCell ref="A28:J28"/>
    <mergeCell ref="A3:J3"/>
    <mergeCell ref="A7:J7"/>
    <mergeCell ref="A16:J16"/>
    <mergeCell ref="A23:J23"/>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29:J30 J17:J21 J24:J26 J8:J14" xr:uid="{00000000-0002-0000-0700-000000000000}">
      <formula1>1</formula1>
    </dataValidation>
  </dataValidations>
  <pageMargins left="0.62992125984251968" right="0.23622047244094491" top="0.55118110236220474" bottom="0.35433070866141736" header="0.31496062992125984" footer="0.31496062992125984"/>
  <pageSetup paperSize="9" fitToHeight="0" orientation="landscape" cellComments="asDisplayed" r:id="rId1"/>
  <rowBreaks count="1" manualBreakCount="1">
    <brk id="22" max="1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J81"/>
  <sheetViews>
    <sheetView view="pageBreakPreview" zoomScale="110" zoomScaleNormal="120" zoomScaleSheetLayoutView="110" workbookViewId="0">
      <pane ySplit="6" topLeftCell="A71" activePane="bottomLeft" state="frozen"/>
      <selection activeCell="A83" sqref="A83:K83"/>
      <selection pane="bottomLeft" activeCell="A66" sqref="A66:J66"/>
    </sheetView>
  </sheetViews>
  <sheetFormatPr defaultColWidth="9.28515625" defaultRowHeight="15" x14ac:dyDescent="0.25"/>
  <cols>
    <col min="1" max="1" width="3.42578125" style="3" customWidth="1"/>
    <col min="2" max="2" width="32.7109375" style="3" customWidth="1"/>
    <col min="3" max="3" width="7" style="3" customWidth="1"/>
    <col min="4" max="4" width="5.28515625" style="3" customWidth="1"/>
    <col min="5" max="5" width="16.7109375" style="3" customWidth="1"/>
    <col min="6" max="9" width="11.5703125" style="3" customWidth="1"/>
    <col min="10" max="10" width="11.5703125" style="69" customWidth="1"/>
    <col min="11" max="16384" width="9.28515625" style="3"/>
  </cols>
  <sheetData>
    <row r="1" spans="1:10" x14ac:dyDescent="0.25">
      <c r="A1" s="187" t="s">
        <v>2</v>
      </c>
      <c r="B1" s="187"/>
      <c r="C1" s="187"/>
      <c r="D1" s="187"/>
      <c r="E1" s="17"/>
      <c r="F1" s="1"/>
      <c r="G1" s="1" t="s">
        <v>787</v>
      </c>
      <c r="H1" s="1"/>
    </row>
    <row r="2" spans="1:10" s="7" customFormat="1" ht="6" customHeight="1" x14ac:dyDescent="0.15">
      <c r="J2" s="70"/>
    </row>
    <row r="3" spans="1:10" s="39" customFormat="1" ht="18" customHeight="1" x14ac:dyDescent="0.3">
      <c r="A3" s="188" t="s">
        <v>674</v>
      </c>
      <c r="B3" s="188"/>
      <c r="C3" s="188"/>
      <c r="D3" s="188"/>
      <c r="E3" s="188"/>
      <c r="F3" s="188"/>
      <c r="G3" s="188"/>
      <c r="H3" s="188"/>
      <c r="I3" s="188"/>
      <c r="J3" s="188"/>
    </row>
    <row r="4" spans="1:10" s="7" customFormat="1" ht="6" customHeight="1" x14ac:dyDescent="0.15">
      <c r="B4" s="18"/>
      <c r="C4" s="18"/>
      <c r="J4" s="70"/>
    </row>
    <row r="5" spans="1:10" s="8" customFormat="1" ht="51" customHeight="1" x14ac:dyDescent="0.15">
      <c r="A5" s="33" t="s">
        <v>3</v>
      </c>
      <c r="B5" s="33" t="s">
        <v>4</v>
      </c>
      <c r="C5" s="34" t="s">
        <v>5</v>
      </c>
      <c r="D5" s="34" t="s">
        <v>124</v>
      </c>
      <c r="E5" s="35" t="s">
        <v>6</v>
      </c>
      <c r="F5" s="35" t="s">
        <v>111</v>
      </c>
      <c r="G5" s="35" t="s">
        <v>112</v>
      </c>
      <c r="H5" s="35" t="s">
        <v>242</v>
      </c>
      <c r="I5" s="35" t="s">
        <v>115</v>
      </c>
      <c r="J5" s="76" t="s">
        <v>609</v>
      </c>
    </row>
    <row r="6" spans="1:10" s="8" customFormat="1" ht="12.75" customHeight="1" x14ac:dyDescent="0.15">
      <c r="A6" s="36">
        <v>1</v>
      </c>
      <c r="B6" s="36">
        <v>2</v>
      </c>
      <c r="C6" s="37">
        <v>3</v>
      </c>
      <c r="D6" s="37">
        <v>4</v>
      </c>
      <c r="E6" s="37">
        <v>5</v>
      </c>
      <c r="F6" s="37">
        <v>6</v>
      </c>
      <c r="G6" s="38" t="s">
        <v>113</v>
      </c>
      <c r="H6" s="37" t="s">
        <v>114</v>
      </c>
      <c r="I6" s="38" t="s">
        <v>116</v>
      </c>
      <c r="J6" s="78">
        <v>10</v>
      </c>
    </row>
    <row r="7" spans="1:10" s="13" customFormat="1" ht="15.75" customHeight="1" x14ac:dyDescent="0.2">
      <c r="A7" s="185" t="s">
        <v>182</v>
      </c>
      <c r="B7" s="186"/>
      <c r="C7" s="186"/>
      <c r="D7" s="186"/>
      <c r="E7" s="186"/>
      <c r="F7" s="186"/>
      <c r="G7" s="186"/>
      <c r="H7" s="186"/>
      <c r="I7" s="186"/>
      <c r="J7" s="186"/>
    </row>
    <row r="8" spans="1:10" s="13" customFormat="1" ht="20.100000000000001" customHeight="1" x14ac:dyDescent="0.2">
      <c r="A8" s="95">
        <v>1</v>
      </c>
      <c r="B8" s="118" t="s">
        <v>446</v>
      </c>
      <c r="C8" s="97">
        <v>800</v>
      </c>
      <c r="D8" s="95" t="s">
        <v>1</v>
      </c>
      <c r="E8" s="98"/>
      <c r="F8" s="99"/>
      <c r="G8" s="100">
        <f t="shared" ref="G8:G28" si="0">C8*ROUND(F8, 4)</f>
        <v>0</v>
      </c>
      <c r="H8" s="100">
        <f t="shared" ref="H8" si="1">G8*0.095</f>
        <v>0</v>
      </c>
      <c r="I8" s="100">
        <f t="shared" ref="I8" si="2">G8+H8</f>
        <v>0</v>
      </c>
      <c r="J8" s="146"/>
    </row>
    <row r="9" spans="1:10" s="13" customFormat="1" ht="20.100000000000001" customHeight="1" x14ac:dyDescent="0.2">
      <c r="A9" s="95">
        <v>2</v>
      </c>
      <c r="B9" s="118" t="s">
        <v>650</v>
      </c>
      <c r="C9" s="97">
        <v>1600</v>
      </c>
      <c r="D9" s="95" t="s">
        <v>1</v>
      </c>
      <c r="E9" s="98"/>
      <c r="F9" s="99"/>
      <c r="G9" s="100">
        <f t="shared" si="0"/>
        <v>0</v>
      </c>
      <c r="H9" s="100">
        <f t="shared" ref="H9:H28" si="3">G9*0.095</f>
        <v>0</v>
      </c>
      <c r="I9" s="100">
        <f t="shared" ref="I9:I28" si="4">G9+H9</f>
        <v>0</v>
      </c>
      <c r="J9" s="146"/>
    </row>
    <row r="10" spans="1:10" s="13" customFormat="1" ht="30" customHeight="1" x14ac:dyDescent="0.2">
      <c r="A10" s="95">
        <v>3</v>
      </c>
      <c r="B10" s="118" t="s">
        <v>447</v>
      </c>
      <c r="C10" s="97">
        <v>600</v>
      </c>
      <c r="D10" s="95" t="s">
        <v>1</v>
      </c>
      <c r="E10" s="98"/>
      <c r="F10" s="99"/>
      <c r="G10" s="100">
        <f t="shared" si="0"/>
        <v>0</v>
      </c>
      <c r="H10" s="100">
        <f t="shared" si="3"/>
        <v>0</v>
      </c>
      <c r="I10" s="100">
        <f t="shared" si="4"/>
        <v>0</v>
      </c>
      <c r="J10" s="146"/>
    </row>
    <row r="11" spans="1:10" s="13" customFormat="1" ht="20.100000000000001" customHeight="1" x14ac:dyDescent="0.2">
      <c r="A11" s="95">
        <v>4</v>
      </c>
      <c r="B11" s="118" t="s">
        <v>265</v>
      </c>
      <c r="C11" s="97">
        <v>75</v>
      </c>
      <c r="D11" s="95" t="s">
        <v>1</v>
      </c>
      <c r="E11" s="98"/>
      <c r="F11" s="99"/>
      <c r="G11" s="100">
        <f t="shared" si="0"/>
        <v>0</v>
      </c>
      <c r="H11" s="100">
        <f t="shared" si="3"/>
        <v>0</v>
      </c>
      <c r="I11" s="100">
        <f t="shared" si="4"/>
        <v>0</v>
      </c>
      <c r="J11" s="146"/>
    </row>
    <row r="12" spans="1:10" s="13" customFormat="1" ht="20.100000000000001" customHeight="1" x14ac:dyDescent="0.2">
      <c r="A12" s="95">
        <v>5</v>
      </c>
      <c r="B12" s="118" t="s">
        <v>74</v>
      </c>
      <c r="C12" s="97">
        <v>75</v>
      </c>
      <c r="D12" s="95" t="s">
        <v>1</v>
      </c>
      <c r="E12" s="98"/>
      <c r="F12" s="99"/>
      <c r="G12" s="100">
        <f t="shared" si="0"/>
        <v>0</v>
      </c>
      <c r="H12" s="100">
        <f t="shared" si="3"/>
        <v>0</v>
      </c>
      <c r="I12" s="100">
        <f t="shared" si="4"/>
        <v>0</v>
      </c>
      <c r="J12" s="146"/>
    </row>
    <row r="13" spans="1:10" s="13" customFormat="1" ht="20.100000000000001" customHeight="1" x14ac:dyDescent="0.2">
      <c r="A13" s="95">
        <v>6</v>
      </c>
      <c r="B13" s="118" t="s">
        <v>82</v>
      </c>
      <c r="C13" s="97">
        <v>75</v>
      </c>
      <c r="D13" s="95" t="s">
        <v>1</v>
      </c>
      <c r="E13" s="98"/>
      <c r="F13" s="99"/>
      <c r="G13" s="100">
        <f t="shared" si="0"/>
        <v>0</v>
      </c>
      <c r="H13" s="100">
        <f t="shared" si="3"/>
        <v>0</v>
      </c>
      <c r="I13" s="100">
        <f t="shared" si="4"/>
        <v>0</v>
      </c>
      <c r="J13" s="146"/>
    </row>
    <row r="14" spans="1:10" s="94" customFormat="1" ht="20.100000000000001" customHeight="1" x14ac:dyDescent="0.2">
      <c r="A14" s="95">
        <v>7</v>
      </c>
      <c r="B14" s="123" t="s">
        <v>703</v>
      </c>
      <c r="C14" s="148">
        <v>300</v>
      </c>
      <c r="D14" s="147" t="s">
        <v>708</v>
      </c>
      <c r="E14" s="98"/>
      <c r="F14" s="99"/>
      <c r="G14" s="100">
        <f t="shared" si="0"/>
        <v>0</v>
      </c>
      <c r="H14" s="100">
        <f t="shared" si="3"/>
        <v>0</v>
      </c>
      <c r="I14" s="100">
        <f t="shared" si="4"/>
        <v>0</v>
      </c>
      <c r="J14" s="146"/>
    </row>
    <row r="15" spans="1:10" s="13" customFormat="1" ht="20.100000000000001" customHeight="1" x14ac:dyDescent="0.2">
      <c r="A15" s="95">
        <v>8</v>
      </c>
      <c r="B15" s="118" t="s">
        <v>449</v>
      </c>
      <c r="C15" s="97">
        <v>600</v>
      </c>
      <c r="D15" s="95" t="s">
        <v>1</v>
      </c>
      <c r="E15" s="98"/>
      <c r="F15" s="99"/>
      <c r="G15" s="100">
        <f t="shared" si="0"/>
        <v>0</v>
      </c>
      <c r="H15" s="100">
        <f t="shared" si="3"/>
        <v>0</v>
      </c>
      <c r="I15" s="100">
        <f t="shared" si="4"/>
        <v>0</v>
      </c>
      <c r="J15" s="146"/>
    </row>
    <row r="16" spans="1:10" s="13" customFormat="1" ht="20.100000000000001" customHeight="1" x14ac:dyDescent="0.2">
      <c r="A16" s="95">
        <v>9</v>
      </c>
      <c r="B16" s="118" t="s">
        <v>16</v>
      </c>
      <c r="C16" s="97">
        <v>1100</v>
      </c>
      <c r="D16" s="95" t="s">
        <v>1</v>
      </c>
      <c r="E16" s="98"/>
      <c r="F16" s="99"/>
      <c r="G16" s="100">
        <f t="shared" si="0"/>
        <v>0</v>
      </c>
      <c r="H16" s="100">
        <f t="shared" si="3"/>
        <v>0</v>
      </c>
      <c r="I16" s="100">
        <f t="shared" si="4"/>
        <v>0</v>
      </c>
      <c r="J16" s="146"/>
    </row>
    <row r="17" spans="1:10" s="13" customFormat="1" ht="20.100000000000001" customHeight="1" x14ac:dyDescent="0.2">
      <c r="A17" s="95">
        <v>10</v>
      </c>
      <c r="B17" s="118" t="s">
        <v>448</v>
      </c>
      <c r="C17" s="97">
        <v>200</v>
      </c>
      <c r="D17" s="95" t="s">
        <v>1</v>
      </c>
      <c r="E17" s="98"/>
      <c r="F17" s="99"/>
      <c r="G17" s="100">
        <f t="shared" si="0"/>
        <v>0</v>
      </c>
      <c r="H17" s="100">
        <f t="shared" si="3"/>
        <v>0</v>
      </c>
      <c r="I17" s="100">
        <f t="shared" si="4"/>
        <v>0</v>
      </c>
      <c r="J17" s="146"/>
    </row>
    <row r="18" spans="1:10" s="71" customFormat="1" ht="20.100000000000001" customHeight="1" x14ac:dyDescent="0.2">
      <c r="A18" s="95">
        <v>11</v>
      </c>
      <c r="B18" s="118" t="s">
        <v>15</v>
      </c>
      <c r="C18" s="97">
        <v>300</v>
      </c>
      <c r="D18" s="95" t="s">
        <v>1</v>
      </c>
      <c r="E18" s="98"/>
      <c r="F18" s="99"/>
      <c r="G18" s="100">
        <f t="shared" si="0"/>
        <v>0</v>
      </c>
      <c r="H18" s="100">
        <f t="shared" si="3"/>
        <v>0</v>
      </c>
      <c r="I18" s="100">
        <f t="shared" si="4"/>
        <v>0</v>
      </c>
      <c r="J18" s="146"/>
    </row>
    <row r="19" spans="1:10" s="13" customFormat="1" ht="20.100000000000001" customHeight="1" x14ac:dyDescent="0.2">
      <c r="A19" s="95">
        <v>12</v>
      </c>
      <c r="B19" s="118" t="s">
        <v>20</v>
      </c>
      <c r="C19" s="97">
        <v>100</v>
      </c>
      <c r="D19" s="95" t="s">
        <v>1</v>
      </c>
      <c r="E19" s="98"/>
      <c r="F19" s="99"/>
      <c r="G19" s="100">
        <f t="shared" si="0"/>
        <v>0</v>
      </c>
      <c r="H19" s="100">
        <f t="shared" si="3"/>
        <v>0</v>
      </c>
      <c r="I19" s="100">
        <f t="shared" si="4"/>
        <v>0</v>
      </c>
      <c r="J19" s="146"/>
    </row>
    <row r="20" spans="1:10" s="13" customFormat="1" ht="20.100000000000001" customHeight="1" x14ac:dyDescent="0.2">
      <c r="A20" s="95">
        <v>13</v>
      </c>
      <c r="B20" s="118" t="s">
        <v>181</v>
      </c>
      <c r="C20" s="97">
        <v>40</v>
      </c>
      <c r="D20" s="95" t="s">
        <v>1</v>
      </c>
      <c r="E20" s="98"/>
      <c r="F20" s="99"/>
      <c r="G20" s="100">
        <f t="shared" si="0"/>
        <v>0</v>
      </c>
      <c r="H20" s="100">
        <f t="shared" si="3"/>
        <v>0</v>
      </c>
      <c r="I20" s="100">
        <f t="shared" si="4"/>
        <v>0</v>
      </c>
      <c r="J20" s="146"/>
    </row>
    <row r="21" spans="1:10" s="13" customFormat="1" ht="40.15" customHeight="1" x14ac:dyDescent="0.2">
      <c r="A21" s="95">
        <v>14</v>
      </c>
      <c r="B21" s="118" t="s">
        <v>128</v>
      </c>
      <c r="C21" s="97">
        <v>3000</v>
      </c>
      <c r="D21" s="95" t="s">
        <v>1</v>
      </c>
      <c r="E21" s="98"/>
      <c r="F21" s="99"/>
      <c r="G21" s="100">
        <f t="shared" si="0"/>
        <v>0</v>
      </c>
      <c r="H21" s="100">
        <f t="shared" si="3"/>
        <v>0</v>
      </c>
      <c r="I21" s="100">
        <f t="shared" si="4"/>
        <v>0</v>
      </c>
      <c r="J21" s="146"/>
    </row>
    <row r="22" spans="1:10" s="13" customFormat="1" ht="27" x14ac:dyDescent="0.2">
      <c r="A22" s="95">
        <v>15</v>
      </c>
      <c r="B22" s="118" t="s">
        <v>450</v>
      </c>
      <c r="C22" s="97">
        <v>30</v>
      </c>
      <c r="D22" s="95" t="s">
        <v>1</v>
      </c>
      <c r="E22" s="98"/>
      <c r="F22" s="99"/>
      <c r="G22" s="100">
        <f t="shared" si="0"/>
        <v>0</v>
      </c>
      <c r="H22" s="100">
        <f t="shared" si="3"/>
        <v>0</v>
      </c>
      <c r="I22" s="100">
        <f t="shared" si="4"/>
        <v>0</v>
      </c>
      <c r="J22" s="146"/>
    </row>
    <row r="23" spans="1:10" s="13" customFormat="1" ht="20.100000000000001" customHeight="1" x14ac:dyDescent="0.2">
      <c r="A23" s="95">
        <v>16</v>
      </c>
      <c r="B23" s="118" t="s">
        <v>625</v>
      </c>
      <c r="C23" s="97">
        <v>500</v>
      </c>
      <c r="D23" s="95" t="s">
        <v>1</v>
      </c>
      <c r="E23" s="98"/>
      <c r="F23" s="99"/>
      <c r="G23" s="100">
        <f t="shared" si="0"/>
        <v>0</v>
      </c>
      <c r="H23" s="100">
        <f t="shared" si="3"/>
        <v>0</v>
      </c>
      <c r="I23" s="100">
        <f t="shared" si="4"/>
        <v>0</v>
      </c>
      <c r="J23" s="146"/>
    </row>
    <row r="24" spans="1:10" s="13" customFormat="1" ht="20.100000000000001" customHeight="1" x14ac:dyDescent="0.2">
      <c r="A24" s="95">
        <v>17</v>
      </c>
      <c r="B24" s="118" t="s">
        <v>451</v>
      </c>
      <c r="C24" s="97">
        <v>150</v>
      </c>
      <c r="D24" s="95" t="s">
        <v>1</v>
      </c>
      <c r="E24" s="98"/>
      <c r="F24" s="99"/>
      <c r="G24" s="100">
        <f t="shared" si="0"/>
        <v>0</v>
      </c>
      <c r="H24" s="100">
        <f t="shared" si="3"/>
        <v>0</v>
      </c>
      <c r="I24" s="100">
        <f t="shared" si="4"/>
        <v>0</v>
      </c>
      <c r="J24" s="146"/>
    </row>
    <row r="25" spans="1:10" s="13" customFormat="1" ht="20.100000000000001" customHeight="1" x14ac:dyDescent="0.2">
      <c r="A25" s="95">
        <v>18</v>
      </c>
      <c r="B25" s="118" t="s">
        <v>75</v>
      </c>
      <c r="C25" s="97">
        <v>200</v>
      </c>
      <c r="D25" s="95" t="s">
        <v>1</v>
      </c>
      <c r="E25" s="98"/>
      <c r="F25" s="99"/>
      <c r="G25" s="100">
        <f t="shared" si="0"/>
        <v>0</v>
      </c>
      <c r="H25" s="100">
        <f t="shared" si="3"/>
        <v>0</v>
      </c>
      <c r="I25" s="100">
        <f t="shared" si="4"/>
        <v>0</v>
      </c>
      <c r="J25" s="146"/>
    </row>
    <row r="26" spans="1:10" s="13" customFormat="1" ht="20.100000000000001" customHeight="1" x14ac:dyDescent="0.2">
      <c r="A26" s="95">
        <v>19</v>
      </c>
      <c r="B26" s="118" t="s">
        <v>452</v>
      </c>
      <c r="C26" s="97">
        <v>130</v>
      </c>
      <c r="D26" s="95" t="s">
        <v>1</v>
      </c>
      <c r="E26" s="98"/>
      <c r="F26" s="99"/>
      <c r="G26" s="100">
        <f t="shared" si="0"/>
        <v>0</v>
      </c>
      <c r="H26" s="100">
        <f t="shared" si="3"/>
        <v>0</v>
      </c>
      <c r="I26" s="100">
        <f t="shared" si="4"/>
        <v>0</v>
      </c>
      <c r="J26" s="146"/>
    </row>
    <row r="27" spans="1:10" s="94" customFormat="1" ht="20.100000000000001" customHeight="1" x14ac:dyDescent="0.2">
      <c r="A27" s="95">
        <v>20</v>
      </c>
      <c r="B27" s="123" t="s">
        <v>704</v>
      </c>
      <c r="C27" s="148">
        <v>30</v>
      </c>
      <c r="D27" s="147" t="s">
        <v>1</v>
      </c>
      <c r="E27" s="98"/>
      <c r="F27" s="99"/>
      <c r="G27" s="100">
        <f t="shared" si="0"/>
        <v>0</v>
      </c>
      <c r="H27" s="100">
        <f t="shared" si="3"/>
        <v>0</v>
      </c>
      <c r="I27" s="100">
        <f t="shared" si="4"/>
        <v>0</v>
      </c>
      <c r="J27" s="146"/>
    </row>
    <row r="28" spans="1:10" s="13" customFormat="1" ht="20.100000000000001" customHeight="1" x14ac:dyDescent="0.2">
      <c r="A28" s="95">
        <v>21</v>
      </c>
      <c r="B28" s="118" t="s">
        <v>453</v>
      </c>
      <c r="C28" s="97">
        <v>20</v>
      </c>
      <c r="D28" s="95" t="s">
        <v>1</v>
      </c>
      <c r="E28" s="98"/>
      <c r="F28" s="99"/>
      <c r="G28" s="100">
        <f t="shared" si="0"/>
        <v>0</v>
      </c>
      <c r="H28" s="100">
        <f t="shared" si="3"/>
        <v>0</v>
      </c>
      <c r="I28" s="100">
        <f t="shared" si="4"/>
        <v>0</v>
      </c>
      <c r="J28" s="146"/>
    </row>
    <row r="29" spans="1:10" s="13" customFormat="1" ht="20.100000000000001" customHeight="1" x14ac:dyDescent="0.2">
      <c r="A29" s="96"/>
      <c r="B29" s="101" t="s">
        <v>180</v>
      </c>
      <c r="C29" s="102" t="s">
        <v>7</v>
      </c>
      <c r="D29" s="102" t="s">
        <v>7</v>
      </c>
      <c r="E29" s="30" t="s">
        <v>7</v>
      </c>
      <c r="F29" s="31" t="s">
        <v>7</v>
      </c>
      <c r="G29" s="104">
        <f>SUM(G8:G28)</f>
        <v>0</v>
      </c>
      <c r="H29" s="104">
        <f>SUM(H8:H28)</f>
        <v>0</v>
      </c>
      <c r="I29" s="104">
        <f>SUM(I8:I28)</f>
        <v>0</v>
      </c>
      <c r="J29" s="105">
        <f>SUM(J8:J28)</f>
        <v>0</v>
      </c>
    </row>
    <row r="30" spans="1:10" s="13" customFormat="1" ht="15" customHeight="1" x14ac:dyDescent="0.2">
      <c r="A30" s="185" t="s">
        <v>454</v>
      </c>
      <c r="B30" s="186"/>
      <c r="C30" s="186"/>
      <c r="D30" s="186"/>
      <c r="E30" s="186"/>
      <c r="F30" s="186"/>
      <c r="G30" s="186"/>
      <c r="H30" s="186"/>
      <c r="I30" s="186"/>
      <c r="J30" s="186"/>
    </row>
    <row r="31" spans="1:10" s="13" customFormat="1" ht="20.100000000000001" customHeight="1" x14ac:dyDescent="0.2">
      <c r="A31" s="95">
        <v>1</v>
      </c>
      <c r="B31" s="118" t="s">
        <v>76</v>
      </c>
      <c r="C31" s="97">
        <v>30</v>
      </c>
      <c r="D31" s="95" t="s">
        <v>1</v>
      </c>
      <c r="E31" s="107"/>
      <c r="F31" s="99"/>
      <c r="G31" s="100">
        <f t="shared" ref="G31:G35" si="5">C31*ROUND(F31, 4)</f>
        <v>0</v>
      </c>
      <c r="H31" s="100">
        <f t="shared" ref="H31" si="6">G31*0.095</f>
        <v>0</v>
      </c>
      <c r="I31" s="100">
        <f t="shared" ref="I31" si="7">G31+H31</f>
        <v>0</v>
      </c>
      <c r="J31" s="105" t="s">
        <v>7</v>
      </c>
    </row>
    <row r="32" spans="1:10" s="13" customFormat="1" ht="20.100000000000001" customHeight="1" x14ac:dyDescent="0.2">
      <c r="A32" s="95">
        <v>2</v>
      </c>
      <c r="B32" s="118" t="s">
        <v>77</v>
      </c>
      <c r="C32" s="97">
        <v>30</v>
      </c>
      <c r="D32" s="95" t="s">
        <v>1</v>
      </c>
      <c r="E32" s="107"/>
      <c r="F32" s="99"/>
      <c r="G32" s="100">
        <f t="shared" si="5"/>
        <v>0</v>
      </c>
      <c r="H32" s="100">
        <f t="shared" ref="H32:H35" si="8">G32*0.095</f>
        <v>0</v>
      </c>
      <c r="I32" s="100">
        <f t="shared" ref="I32:I35" si="9">G32+H32</f>
        <v>0</v>
      </c>
      <c r="J32" s="105" t="s">
        <v>7</v>
      </c>
    </row>
    <row r="33" spans="1:10" s="13" customFormat="1" ht="20.100000000000001" customHeight="1" x14ac:dyDescent="0.2">
      <c r="A33" s="95">
        <v>3</v>
      </c>
      <c r="B33" s="118" t="s">
        <v>78</v>
      </c>
      <c r="C33" s="97">
        <v>10</v>
      </c>
      <c r="D33" s="95" t="s">
        <v>1</v>
      </c>
      <c r="E33" s="107"/>
      <c r="F33" s="99"/>
      <c r="G33" s="100">
        <f t="shared" si="5"/>
        <v>0</v>
      </c>
      <c r="H33" s="100">
        <f t="shared" si="8"/>
        <v>0</v>
      </c>
      <c r="I33" s="100">
        <f t="shared" si="9"/>
        <v>0</v>
      </c>
      <c r="J33" s="105" t="s">
        <v>7</v>
      </c>
    </row>
    <row r="34" spans="1:10" s="13" customFormat="1" ht="20.100000000000001" customHeight="1" x14ac:dyDescent="0.2">
      <c r="A34" s="95">
        <v>4</v>
      </c>
      <c r="B34" s="118" t="s">
        <v>80</v>
      </c>
      <c r="C34" s="97">
        <v>20</v>
      </c>
      <c r="D34" s="95" t="s">
        <v>1</v>
      </c>
      <c r="E34" s="107"/>
      <c r="F34" s="99"/>
      <c r="G34" s="100">
        <f t="shared" si="5"/>
        <v>0</v>
      </c>
      <c r="H34" s="100">
        <f t="shared" si="8"/>
        <v>0</v>
      </c>
      <c r="I34" s="100">
        <f t="shared" si="9"/>
        <v>0</v>
      </c>
      <c r="J34" s="105" t="s">
        <v>7</v>
      </c>
    </row>
    <row r="35" spans="1:10" s="94" customFormat="1" ht="20.100000000000001" customHeight="1" x14ac:dyDescent="0.2">
      <c r="A35" s="95">
        <v>5</v>
      </c>
      <c r="B35" s="123" t="s">
        <v>705</v>
      </c>
      <c r="C35" s="148">
        <v>30</v>
      </c>
      <c r="D35" s="147" t="s">
        <v>708</v>
      </c>
      <c r="E35" s="107"/>
      <c r="F35" s="99"/>
      <c r="G35" s="100">
        <f t="shared" si="5"/>
        <v>0</v>
      </c>
      <c r="H35" s="100">
        <f t="shared" si="8"/>
        <v>0</v>
      </c>
      <c r="I35" s="100">
        <f t="shared" si="9"/>
        <v>0</v>
      </c>
      <c r="J35" s="105" t="s">
        <v>7</v>
      </c>
    </row>
    <row r="36" spans="1:10" s="13" customFormat="1" ht="20.100000000000001" customHeight="1" x14ac:dyDescent="0.2">
      <c r="A36" s="96"/>
      <c r="B36" s="101" t="s">
        <v>183</v>
      </c>
      <c r="C36" s="102" t="s">
        <v>7</v>
      </c>
      <c r="D36" s="102" t="s">
        <v>7</v>
      </c>
      <c r="E36" s="107" t="s">
        <v>7</v>
      </c>
      <c r="F36" s="166" t="s">
        <v>7</v>
      </c>
      <c r="G36" s="104">
        <f>SUM(G31:G35)</f>
        <v>0</v>
      </c>
      <c r="H36" s="104">
        <f>SUM(H31:H35)</f>
        <v>0</v>
      </c>
      <c r="I36" s="104">
        <f>SUM(I31:I35)</f>
        <v>0</v>
      </c>
      <c r="J36" s="105">
        <f>SUM(J31:J34)</f>
        <v>0</v>
      </c>
    </row>
    <row r="37" spans="1:10" s="13" customFormat="1" ht="15" customHeight="1" x14ac:dyDescent="0.2">
      <c r="A37" s="185" t="s">
        <v>461</v>
      </c>
      <c r="B37" s="186"/>
      <c r="C37" s="186"/>
      <c r="D37" s="186"/>
      <c r="E37" s="186"/>
      <c r="F37" s="186"/>
      <c r="G37" s="186"/>
      <c r="H37" s="186"/>
      <c r="I37" s="186"/>
      <c r="J37" s="186"/>
    </row>
    <row r="38" spans="1:10" s="13" customFormat="1" ht="30" customHeight="1" x14ac:dyDescent="0.2">
      <c r="A38" s="95">
        <v>1</v>
      </c>
      <c r="B38" s="118" t="s">
        <v>266</v>
      </c>
      <c r="C38" s="97">
        <v>90</v>
      </c>
      <c r="D38" s="95" t="s">
        <v>1</v>
      </c>
      <c r="E38" s="98"/>
      <c r="F38" s="99"/>
      <c r="G38" s="100">
        <f t="shared" ref="G38:G43" si="10">C38*ROUND(F38, 4)</f>
        <v>0</v>
      </c>
      <c r="H38" s="100">
        <f t="shared" ref="H38" si="11">G38*0.095</f>
        <v>0</v>
      </c>
      <c r="I38" s="100">
        <f t="shared" ref="I38" si="12">G38+H38</f>
        <v>0</v>
      </c>
      <c r="J38" s="146"/>
    </row>
    <row r="39" spans="1:10" s="13" customFormat="1" ht="30" customHeight="1" x14ac:dyDescent="0.2">
      <c r="A39" s="95">
        <v>2</v>
      </c>
      <c r="B39" s="118" t="s">
        <v>267</v>
      </c>
      <c r="C39" s="97">
        <v>110</v>
      </c>
      <c r="D39" s="95" t="s">
        <v>1</v>
      </c>
      <c r="E39" s="98"/>
      <c r="F39" s="99"/>
      <c r="G39" s="100">
        <f t="shared" si="10"/>
        <v>0</v>
      </c>
      <c r="H39" s="100">
        <f t="shared" ref="H39:H43" si="13">G39*0.095</f>
        <v>0</v>
      </c>
      <c r="I39" s="100">
        <f t="shared" ref="I39:I43" si="14">G39+H39</f>
        <v>0</v>
      </c>
      <c r="J39" s="146"/>
    </row>
    <row r="40" spans="1:10" s="13" customFormat="1" ht="20.100000000000001" customHeight="1" x14ac:dyDescent="0.2">
      <c r="A40" s="95">
        <v>3</v>
      </c>
      <c r="B40" s="118" t="s">
        <v>79</v>
      </c>
      <c r="C40" s="97">
        <v>50</v>
      </c>
      <c r="D40" s="95" t="s">
        <v>1</v>
      </c>
      <c r="E40" s="98"/>
      <c r="F40" s="99"/>
      <c r="G40" s="100">
        <f t="shared" si="10"/>
        <v>0</v>
      </c>
      <c r="H40" s="100">
        <f t="shared" si="13"/>
        <v>0</v>
      </c>
      <c r="I40" s="100">
        <f t="shared" si="14"/>
        <v>0</v>
      </c>
      <c r="J40" s="146"/>
    </row>
    <row r="41" spans="1:10" s="13" customFormat="1" ht="20.100000000000001" customHeight="1" x14ac:dyDescent="0.2">
      <c r="A41" s="95">
        <v>4</v>
      </c>
      <c r="B41" s="118" t="s">
        <v>455</v>
      </c>
      <c r="C41" s="97">
        <v>6</v>
      </c>
      <c r="D41" s="95" t="s">
        <v>1</v>
      </c>
      <c r="E41" s="98"/>
      <c r="F41" s="99"/>
      <c r="G41" s="100">
        <f t="shared" si="10"/>
        <v>0</v>
      </c>
      <c r="H41" s="100">
        <f t="shared" si="13"/>
        <v>0</v>
      </c>
      <c r="I41" s="100">
        <f t="shared" si="14"/>
        <v>0</v>
      </c>
      <c r="J41" s="146"/>
    </row>
    <row r="42" spans="1:10" s="13" customFormat="1" ht="30" customHeight="1" x14ac:dyDescent="0.2">
      <c r="A42" s="95">
        <v>5</v>
      </c>
      <c r="B42" s="108" t="s">
        <v>589</v>
      </c>
      <c r="C42" s="97">
        <v>50</v>
      </c>
      <c r="D42" s="95" t="s">
        <v>1</v>
      </c>
      <c r="E42" s="98"/>
      <c r="F42" s="99"/>
      <c r="G42" s="100">
        <f t="shared" si="10"/>
        <v>0</v>
      </c>
      <c r="H42" s="100">
        <f t="shared" si="13"/>
        <v>0</v>
      </c>
      <c r="I42" s="100">
        <f t="shared" si="14"/>
        <v>0</v>
      </c>
      <c r="J42" s="146"/>
    </row>
    <row r="43" spans="1:10" s="13" customFormat="1" ht="30" customHeight="1" x14ac:dyDescent="0.2">
      <c r="A43" s="95">
        <v>6</v>
      </c>
      <c r="B43" s="108" t="s">
        <v>590</v>
      </c>
      <c r="C43" s="97">
        <v>100</v>
      </c>
      <c r="D43" s="95" t="s">
        <v>1</v>
      </c>
      <c r="E43" s="98"/>
      <c r="F43" s="99"/>
      <c r="G43" s="100">
        <f t="shared" si="10"/>
        <v>0</v>
      </c>
      <c r="H43" s="100">
        <f t="shared" si="13"/>
        <v>0</v>
      </c>
      <c r="I43" s="100">
        <f t="shared" si="14"/>
        <v>0</v>
      </c>
      <c r="J43" s="146"/>
    </row>
    <row r="44" spans="1:10" s="13" customFormat="1" ht="20.100000000000001" customHeight="1" x14ac:dyDescent="0.2">
      <c r="A44" s="96"/>
      <c r="B44" s="101" t="s">
        <v>184</v>
      </c>
      <c r="C44" s="102" t="s">
        <v>7</v>
      </c>
      <c r="D44" s="102" t="s">
        <v>7</v>
      </c>
      <c r="E44" s="30" t="s">
        <v>7</v>
      </c>
      <c r="F44" s="31" t="s">
        <v>7</v>
      </c>
      <c r="G44" s="104">
        <f>SUM(G38:G43)</f>
        <v>0</v>
      </c>
      <c r="H44" s="104">
        <f>SUM(H38:H43)</f>
        <v>0</v>
      </c>
      <c r="I44" s="104">
        <f>SUM(I38:I43)</f>
        <v>0</v>
      </c>
      <c r="J44" s="105">
        <f>SUM(J38:J43)</f>
        <v>0</v>
      </c>
    </row>
    <row r="45" spans="1:10" s="13" customFormat="1" ht="15" customHeight="1" x14ac:dyDescent="0.2">
      <c r="A45" s="185" t="s">
        <v>462</v>
      </c>
      <c r="B45" s="186"/>
      <c r="C45" s="186"/>
      <c r="D45" s="186"/>
      <c r="E45" s="186"/>
      <c r="F45" s="186"/>
      <c r="G45" s="186"/>
      <c r="H45" s="186"/>
      <c r="I45" s="186"/>
      <c r="J45" s="186"/>
    </row>
    <row r="46" spans="1:10" s="13" customFormat="1" ht="30" customHeight="1" x14ac:dyDescent="0.2">
      <c r="A46" s="95">
        <v>1</v>
      </c>
      <c r="B46" s="118" t="s">
        <v>456</v>
      </c>
      <c r="C46" s="97">
        <v>210</v>
      </c>
      <c r="D46" s="95" t="s">
        <v>1</v>
      </c>
      <c r="E46" s="98"/>
      <c r="F46" s="99"/>
      <c r="G46" s="100">
        <f t="shared" ref="G46:G64" si="15">C46*ROUND(F46, 4)</f>
        <v>0</v>
      </c>
      <c r="H46" s="100">
        <f t="shared" ref="H46" si="16">G46*0.095</f>
        <v>0</v>
      </c>
      <c r="I46" s="100">
        <f t="shared" ref="I46" si="17">G46+H46</f>
        <v>0</v>
      </c>
      <c r="J46" s="146"/>
    </row>
    <row r="47" spans="1:10" s="13" customFormat="1" ht="30" customHeight="1" x14ac:dyDescent="0.2">
      <c r="A47" s="95">
        <v>2</v>
      </c>
      <c r="B47" s="118" t="s">
        <v>18</v>
      </c>
      <c r="C47" s="97">
        <v>30</v>
      </c>
      <c r="D47" s="95" t="s">
        <v>1</v>
      </c>
      <c r="E47" s="98"/>
      <c r="F47" s="99"/>
      <c r="G47" s="100">
        <f t="shared" si="15"/>
        <v>0</v>
      </c>
      <c r="H47" s="100">
        <f t="shared" ref="H47:H64" si="18">G47*0.095</f>
        <v>0</v>
      </c>
      <c r="I47" s="100">
        <f t="shared" ref="I47:I64" si="19">G47+H47</f>
        <v>0</v>
      </c>
      <c r="J47" s="146"/>
    </row>
    <row r="48" spans="1:10" s="13" customFormat="1" ht="30" customHeight="1" x14ac:dyDescent="0.2">
      <c r="A48" s="95">
        <v>3</v>
      </c>
      <c r="B48" s="118" t="s">
        <v>17</v>
      </c>
      <c r="C48" s="97">
        <v>200</v>
      </c>
      <c r="D48" s="95" t="s">
        <v>1</v>
      </c>
      <c r="E48" s="98"/>
      <c r="F48" s="99"/>
      <c r="G48" s="100">
        <f t="shared" si="15"/>
        <v>0</v>
      </c>
      <c r="H48" s="100">
        <f t="shared" si="18"/>
        <v>0</v>
      </c>
      <c r="I48" s="100">
        <f t="shared" si="19"/>
        <v>0</v>
      </c>
      <c r="J48" s="146"/>
    </row>
    <row r="49" spans="1:10" s="13" customFormat="1" ht="30" customHeight="1" x14ac:dyDescent="0.2">
      <c r="A49" s="95">
        <v>4</v>
      </c>
      <c r="B49" s="118" t="s">
        <v>457</v>
      </c>
      <c r="C49" s="97">
        <v>15</v>
      </c>
      <c r="D49" s="95" t="s">
        <v>1</v>
      </c>
      <c r="E49" s="98"/>
      <c r="F49" s="99"/>
      <c r="G49" s="100">
        <f t="shared" si="15"/>
        <v>0</v>
      </c>
      <c r="H49" s="100">
        <f t="shared" si="18"/>
        <v>0</v>
      </c>
      <c r="I49" s="100">
        <f t="shared" si="19"/>
        <v>0</v>
      </c>
      <c r="J49" s="146"/>
    </row>
    <row r="50" spans="1:10" s="13" customFormat="1" ht="20.100000000000001" customHeight="1" x14ac:dyDescent="0.2">
      <c r="A50" s="95">
        <v>5</v>
      </c>
      <c r="B50" s="118" t="s">
        <v>81</v>
      </c>
      <c r="C50" s="97">
        <v>60</v>
      </c>
      <c r="D50" s="95" t="s">
        <v>1</v>
      </c>
      <c r="E50" s="98"/>
      <c r="F50" s="99"/>
      <c r="G50" s="100">
        <f t="shared" si="15"/>
        <v>0</v>
      </c>
      <c r="H50" s="100">
        <f t="shared" si="18"/>
        <v>0</v>
      </c>
      <c r="I50" s="100">
        <f t="shared" si="19"/>
        <v>0</v>
      </c>
      <c r="J50" s="146"/>
    </row>
    <row r="51" spans="1:10" s="13" customFormat="1" ht="20.100000000000001" customHeight="1" x14ac:dyDescent="0.2">
      <c r="A51" s="95">
        <v>6</v>
      </c>
      <c r="B51" s="118" t="s">
        <v>268</v>
      </c>
      <c r="C51" s="97">
        <v>100</v>
      </c>
      <c r="D51" s="95" t="s">
        <v>1</v>
      </c>
      <c r="E51" s="98"/>
      <c r="F51" s="99"/>
      <c r="G51" s="100">
        <f t="shared" si="15"/>
        <v>0</v>
      </c>
      <c r="H51" s="100">
        <f t="shared" si="18"/>
        <v>0</v>
      </c>
      <c r="I51" s="100">
        <f t="shared" si="19"/>
        <v>0</v>
      </c>
      <c r="J51" s="146"/>
    </row>
    <row r="52" spans="1:10" s="13" customFormat="1" ht="20.100000000000001" customHeight="1" x14ac:dyDescent="0.2">
      <c r="A52" s="95">
        <v>7</v>
      </c>
      <c r="B52" s="118" t="s">
        <v>269</v>
      </c>
      <c r="C52" s="97">
        <v>700</v>
      </c>
      <c r="D52" s="95" t="s">
        <v>1</v>
      </c>
      <c r="E52" s="98"/>
      <c r="F52" s="99"/>
      <c r="G52" s="100">
        <f t="shared" si="15"/>
        <v>0</v>
      </c>
      <c r="H52" s="100">
        <f t="shared" si="18"/>
        <v>0</v>
      </c>
      <c r="I52" s="100">
        <f t="shared" si="19"/>
        <v>0</v>
      </c>
      <c r="J52" s="146"/>
    </row>
    <row r="53" spans="1:10" s="13" customFormat="1" ht="20.100000000000001" customHeight="1" x14ac:dyDescent="0.2">
      <c r="A53" s="95">
        <v>8</v>
      </c>
      <c r="B53" s="118" t="s">
        <v>270</v>
      </c>
      <c r="C53" s="97">
        <v>300</v>
      </c>
      <c r="D53" s="95" t="s">
        <v>1</v>
      </c>
      <c r="E53" s="98"/>
      <c r="F53" s="99"/>
      <c r="G53" s="100">
        <f t="shared" si="15"/>
        <v>0</v>
      </c>
      <c r="H53" s="100">
        <f t="shared" si="18"/>
        <v>0</v>
      </c>
      <c r="I53" s="100">
        <f t="shared" si="19"/>
        <v>0</v>
      </c>
      <c r="J53" s="146"/>
    </row>
    <row r="54" spans="1:10" s="13" customFormat="1" ht="20.100000000000001" customHeight="1" x14ac:dyDescent="0.2">
      <c r="A54" s="95">
        <v>9</v>
      </c>
      <c r="B54" s="118" t="s">
        <v>271</v>
      </c>
      <c r="C54" s="97">
        <v>300</v>
      </c>
      <c r="D54" s="95" t="s">
        <v>1</v>
      </c>
      <c r="E54" s="98"/>
      <c r="F54" s="99"/>
      <c r="G54" s="100">
        <f t="shared" si="15"/>
        <v>0</v>
      </c>
      <c r="H54" s="100">
        <f t="shared" si="18"/>
        <v>0</v>
      </c>
      <c r="I54" s="100">
        <f t="shared" si="19"/>
        <v>0</v>
      </c>
      <c r="J54" s="146"/>
    </row>
    <row r="55" spans="1:10" s="13" customFormat="1" ht="27" x14ac:dyDescent="0.2">
      <c r="A55" s="95">
        <v>10</v>
      </c>
      <c r="B55" s="118" t="s">
        <v>651</v>
      </c>
      <c r="C55" s="97">
        <v>700</v>
      </c>
      <c r="D55" s="95" t="s">
        <v>1</v>
      </c>
      <c r="E55" s="98"/>
      <c r="F55" s="99"/>
      <c r="G55" s="100">
        <f t="shared" si="15"/>
        <v>0</v>
      </c>
      <c r="H55" s="100">
        <f t="shared" si="18"/>
        <v>0</v>
      </c>
      <c r="I55" s="100">
        <f t="shared" si="19"/>
        <v>0</v>
      </c>
      <c r="J55" s="146"/>
    </row>
    <row r="56" spans="1:10" s="13" customFormat="1" ht="27" x14ac:dyDescent="0.2">
      <c r="A56" s="95">
        <v>11</v>
      </c>
      <c r="B56" s="118" t="s">
        <v>652</v>
      </c>
      <c r="C56" s="97">
        <v>400</v>
      </c>
      <c r="D56" s="95" t="s">
        <v>1</v>
      </c>
      <c r="E56" s="98"/>
      <c r="F56" s="99"/>
      <c r="G56" s="100">
        <f t="shared" si="15"/>
        <v>0</v>
      </c>
      <c r="H56" s="100">
        <f t="shared" si="18"/>
        <v>0</v>
      </c>
      <c r="I56" s="100">
        <f t="shared" si="19"/>
        <v>0</v>
      </c>
      <c r="J56" s="146"/>
    </row>
    <row r="57" spans="1:10" s="13" customFormat="1" ht="20.100000000000001" customHeight="1" x14ac:dyDescent="0.2">
      <c r="A57" s="95">
        <v>12</v>
      </c>
      <c r="B57" s="118" t="s">
        <v>458</v>
      </c>
      <c r="C57" s="97">
        <v>900</v>
      </c>
      <c r="D57" s="95" t="s">
        <v>1</v>
      </c>
      <c r="E57" s="98"/>
      <c r="F57" s="99"/>
      <c r="G57" s="100">
        <f t="shared" si="15"/>
        <v>0</v>
      </c>
      <c r="H57" s="100">
        <f t="shared" si="18"/>
        <v>0</v>
      </c>
      <c r="I57" s="100">
        <f t="shared" si="19"/>
        <v>0</v>
      </c>
      <c r="J57" s="146"/>
    </row>
    <row r="58" spans="1:10" s="13" customFormat="1" ht="20.100000000000001" customHeight="1" x14ac:dyDescent="0.2">
      <c r="A58" s="95">
        <v>13</v>
      </c>
      <c r="B58" s="118" t="s">
        <v>19</v>
      </c>
      <c r="C58" s="97">
        <v>300</v>
      </c>
      <c r="D58" s="95" t="s">
        <v>1</v>
      </c>
      <c r="E58" s="98"/>
      <c r="F58" s="99"/>
      <c r="G58" s="100">
        <f t="shared" si="15"/>
        <v>0</v>
      </c>
      <c r="H58" s="100">
        <f t="shared" si="18"/>
        <v>0</v>
      </c>
      <c r="I58" s="100">
        <f t="shared" si="19"/>
        <v>0</v>
      </c>
      <c r="J58" s="146"/>
    </row>
    <row r="59" spans="1:10" s="13" customFormat="1" ht="20.100000000000001" customHeight="1" x14ac:dyDescent="0.2">
      <c r="A59" s="95">
        <v>14</v>
      </c>
      <c r="B59" s="118" t="s">
        <v>459</v>
      </c>
      <c r="C59" s="97">
        <v>300</v>
      </c>
      <c r="D59" s="95" t="s">
        <v>1</v>
      </c>
      <c r="E59" s="98"/>
      <c r="F59" s="99"/>
      <c r="G59" s="100">
        <f t="shared" si="15"/>
        <v>0</v>
      </c>
      <c r="H59" s="100">
        <f t="shared" si="18"/>
        <v>0</v>
      </c>
      <c r="I59" s="100">
        <f t="shared" si="19"/>
        <v>0</v>
      </c>
      <c r="J59" s="146"/>
    </row>
    <row r="60" spans="1:10" s="13" customFormat="1" ht="30" customHeight="1" x14ac:dyDescent="0.2">
      <c r="A60" s="95">
        <v>15</v>
      </c>
      <c r="B60" s="108" t="s">
        <v>591</v>
      </c>
      <c r="C60" s="97">
        <v>300</v>
      </c>
      <c r="D60" s="95" t="s">
        <v>1</v>
      </c>
      <c r="E60" s="98"/>
      <c r="F60" s="99"/>
      <c r="G60" s="100">
        <f t="shared" si="15"/>
        <v>0</v>
      </c>
      <c r="H60" s="100">
        <f t="shared" si="18"/>
        <v>0</v>
      </c>
      <c r="I60" s="100">
        <f t="shared" si="19"/>
        <v>0</v>
      </c>
      <c r="J60" s="146"/>
    </row>
    <row r="61" spans="1:10" s="13" customFormat="1" ht="30" customHeight="1" x14ac:dyDescent="0.2">
      <c r="A61" s="95">
        <v>16</v>
      </c>
      <c r="B61" s="118" t="s">
        <v>460</v>
      </c>
      <c r="C61" s="97">
        <v>120</v>
      </c>
      <c r="D61" s="95" t="s">
        <v>1</v>
      </c>
      <c r="E61" s="98"/>
      <c r="F61" s="99"/>
      <c r="G61" s="100">
        <f t="shared" si="15"/>
        <v>0</v>
      </c>
      <c r="H61" s="100">
        <f t="shared" si="18"/>
        <v>0</v>
      </c>
      <c r="I61" s="100">
        <f t="shared" si="19"/>
        <v>0</v>
      </c>
      <c r="J61" s="146"/>
    </row>
    <row r="62" spans="1:10" s="13" customFormat="1" ht="30" customHeight="1" x14ac:dyDescent="0.2">
      <c r="A62" s="95">
        <v>17</v>
      </c>
      <c r="B62" s="108" t="s">
        <v>592</v>
      </c>
      <c r="C62" s="97">
        <v>200</v>
      </c>
      <c r="D62" s="95" t="s">
        <v>1</v>
      </c>
      <c r="E62" s="98"/>
      <c r="F62" s="99"/>
      <c r="G62" s="100">
        <f t="shared" si="15"/>
        <v>0</v>
      </c>
      <c r="H62" s="100">
        <f t="shared" si="18"/>
        <v>0</v>
      </c>
      <c r="I62" s="100">
        <f t="shared" si="19"/>
        <v>0</v>
      </c>
      <c r="J62" s="146"/>
    </row>
    <row r="63" spans="1:10" s="13" customFormat="1" ht="30" customHeight="1" x14ac:dyDescent="0.2">
      <c r="A63" s="95">
        <v>18</v>
      </c>
      <c r="B63" s="118" t="s">
        <v>309</v>
      </c>
      <c r="C63" s="97">
        <v>200</v>
      </c>
      <c r="D63" s="95" t="s">
        <v>1</v>
      </c>
      <c r="E63" s="98"/>
      <c r="F63" s="99"/>
      <c r="G63" s="100">
        <f t="shared" si="15"/>
        <v>0</v>
      </c>
      <c r="H63" s="100">
        <f t="shared" si="18"/>
        <v>0</v>
      </c>
      <c r="I63" s="100">
        <f t="shared" si="19"/>
        <v>0</v>
      </c>
      <c r="J63" s="146"/>
    </row>
    <row r="64" spans="1:10" s="94" customFormat="1" ht="30" customHeight="1" x14ac:dyDescent="0.2">
      <c r="A64" s="95">
        <v>19</v>
      </c>
      <c r="B64" s="120" t="s">
        <v>740</v>
      </c>
      <c r="C64" s="159">
        <v>300</v>
      </c>
      <c r="D64" s="158" t="s">
        <v>1</v>
      </c>
      <c r="E64" s="98"/>
      <c r="F64" s="99"/>
      <c r="G64" s="100">
        <f t="shared" si="15"/>
        <v>0</v>
      </c>
      <c r="H64" s="100">
        <f t="shared" si="18"/>
        <v>0</v>
      </c>
      <c r="I64" s="100">
        <f t="shared" si="19"/>
        <v>0</v>
      </c>
      <c r="J64" s="146"/>
    </row>
    <row r="65" spans="1:10" s="13" customFormat="1" ht="20.100000000000001" customHeight="1" x14ac:dyDescent="0.2">
      <c r="A65" s="96"/>
      <c r="B65" s="101" t="s">
        <v>185</v>
      </c>
      <c r="C65" s="102" t="s">
        <v>7</v>
      </c>
      <c r="D65" s="102" t="s">
        <v>7</v>
      </c>
      <c r="E65" s="107" t="s">
        <v>7</v>
      </c>
      <c r="F65" s="166" t="s">
        <v>7</v>
      </c>
      <c r="G65" s="104">
        <f>SUM(G46:G64)</f>
        <v>0</v>
      </c>
      <c r="H65" s="104">
        <f>SUM(H46:H64)</f>
        <v>0</v>
      </c>
      <c r="I65" s="104">
        <f>SUM(I46:I64)</f>
        <v>0</v>
      </c>
      <c r="J65" s="105">
        <f>SUM(J46:J64)</f>
        <v>0</v>
      </c>
    </row>
    <row r="66" spans="1:10" s="13" customFormat="1" ht="15" customHeight="1" x14ac:dyDescent="0.2">
      <c r="A66" s="185" t="s">
        <v>670</v>
      </c>
      <c r="B66" s="186"/>
      <c r="C66" s="186"/>
      <c r="D66" s="186"/>
      <c r="E66" s="186"/>
      <c r="F66" s="186"/>
      <c r="G66" s="186"/>
      <c r="H66" s="186"/>
      <c r="I66" s="186"/>
      <c r="J66" s="186"/>
    </row>
    <row r="67" spans="1:10" s="13" customFormat="1" ht="25.5" customHeight="1" x14ac:dyDescent="0.2">
      <c r="A67" s="95">
        <v>1</v>
      </c>
      <c r="B67" s="118" t="s">
        <v>272</v>
      </c>
      <c r="C67" s="97">
        <v>120</v>
      </c>
      <c r="D67" s="95" t="s">
        <v>1</v>
      </c>
      <c r="E67" s="107"/>
      <c r="F67" s="99"/>
      <c r="G67" s="100">
        <f t="shared" ref="G67:G70" si="20">C67*ROUND(F67, 4)</f>
        <v>0</v>
      </c>
      <c r="H67" s="100">
        <f t="shared" ref="H67" si="21">G67*0.095</f>
        <v>0</v>
      </c>
      <c r="I67" s="100">
        <f t="shared" ref="I67" si="22">G67+H67</f>
        <v>0</v>
      </c>
      <c r="J67" s="105" t="s">
        <v>7</v>
      </c>
    </row>
    <row r="68" spans="1:10" s="13" customFormat="1" ht="26.25" customHeight="1" x14ac:dyDescent="0.2">
      <c r="A68" s="95">
        <v>2</v>
      </c>
      <c r="B68" s="118" t="s">
        <v>273</v>
      </c>
      <c r="C68" s="97">
        <v>120</v>
      </c>
      <c r="D68" s="95" t="s">
        <v>1</v>
      </c>
      <c r="E68" s="107"/>
      <c r="F68" s="99"/>
      <c r="G68" s="100">
        <f t="shared" si="20"/>
        <v>0</v>
      </c>
      <c r="H68" s="100">
        <f t="shared" ref="H68:H70" si="23">G68*0.095</f>
        <v>0</v>
      </c>
      <c r="I68" s="100">
        <f t="shared" ref="I68:I70" si="24">G68+H68</f>
        <v>0</v>
      </c>
      <c r="J68" s="105" t="s">
        <v>7</v>
      </c>
    </row>
    <row r="69" spans="1:10" s="13" customFormat="1" ht="29.25" customHeight="1" x14ac:dyDescent="0.2">
      <c r="A69" s="95">
        <v>3</v>
      </c>
      <c r="B69" s="118" t="s">
        <v>239</v>
      </c>
      <c r="C69" s="97">
        <v>120</v>
      </c>
      <c r="D69" s="95" t="s">
        <v>1</v>
      </c>
      <c r="E69" s="107"/>
      <c r="F69" s="99"/>
      <c r="G69" s="100">
        <f t="shared" si="20"/>
        <v>0</v>
      </c>
      <c r="H69" s="100">
        <f t="shared" si="23"/>
        <v>0</v>
      </c>
      <c r="I69" s="100">
        <f t="shared" si="24"/>
        <v>0</v>
      </c>
      <c r="J69" s="105" t="s">
        <v>7</v>
      </c>
    </row>
    <row r="70" spans="1:10" s="13" customFormat="1" ht="24.75" customHeight="1" x14ac:dyDescent="0.2">
      <c r="A70" s="95">
        <v>4</v>
      </c>
      <c r="B70" s="118" t="s">
        <v>240</v>
      </c>
      <c r="C70" s="97">
        <v>80</v>
      </c>
      <c r="D70" s="95" t="s">
        <v>1</v>
      </c>
      <c r="E70" s="107"/>
      <c r="F70" s="99"/>
      <c r="G70" s="100">
        <f t="shared" si="20"/>
        <v>0</v>
      </c>
      <c r="H70" s="100">
        <f t="shared" si="23"/>
        <v>0</v>
      </c>
      <c r="I70" s="100">
        <f t="shared" si="24"/>
        <v>0</v>
      </c>
      <c r="J70" s="105" t="s">
        <v>7</v>
      </c>
    </row>
    <row r="71" spans="1:10" s="13" customFormat="1" ht="20.100000000000001" customHeight="1" x14ac:dyDescent="0.2">
      <c r="A71" s="96"/>
      <c r="B71" s="101" t="s">
        <v>671</v>
      </c>
      <c r="C71" s="102" t="s">
        <v>7</v>
      </c>
      <c r="D71" s="102" t="s">
        <v>7</v>
      </c>
      <c r="E71" s="30" t="s">
        <v>7</v>
      </c>
      <c r="F71" s="31" t="s">
        <v>7</v>
      </c>
      <c r="G71" s="104">
        <f>SUM(G67:G70)</f>
        <v>0</v>
      </c>
      <c r="H71" s="104">
        <f>SUM(H67:H70)</f>
        <v>0</v>
      </c>
      <c r="I71" s="104">
        <f>SUM(I67:I70)</f>
        <v>0</v>
      </c>
      <c r="J71" s="105">
        <f>SUM(J67:J70)</f>
        <v>0</v>
      </c>
    </row>
    <row r="72" spans="1:10" s="111" customFormat="1" ht="12.75" customHeight="1" x14ac:dyDescent="0.2">
      <c r="A72" s="184" t="s">
        <v>117</v>
      </c>
      <c r="B72" s="184"/>
      <c r="C72" s="184"/>
      <c r="D72" s="184"/>
      <c r="E72" s="184"/>
      <c r="F72" s="184"/>
      <c r="G72" s="184"/>
      <c r="H72" s="184"/>
      <c r="I72" s="184"/>
      <c r="J72" s="184"/>
    </row>
    <row r="73" spans="1:10" s="111" customFormat="1" ht="28.5" customHeight="1" x14ac:dyDescent="0.2">
      <c r="A73" s="182" t="s">
        <v>614</v>
      </c>
      <c r="B73" s="183"/>
      <c r="C73" s="183"/>
      <c r="D73" s="183"/>
      <c r="E73" s="183"/>
      <c r="F73" s="183"/>
      <c r="G73" s="183"/>
      <c r="H73" s="183"/>
      <c r="I73" s="183"/>
      <c r="J73" s="183"/>
    </row>
    <row r="74" spans="1:10" s="111" customFormat="1" ht="21" customHeight="1" x14ac:dyDescent="0.25">
      <c r="A74" s="175" t="s">
        <v>790</v>
      </c>
      <c r="B74" s="163"/>
      <c r="C74" s="163"/>
      <c r="D74" s="163"/>
      <c r="E74" s="163"/>
      <c r="F74" s="163"/>
      <c r="G74" s="163"/>
      <c r="H74" s="163"/>
      <c r="I74" s="163"/>
      <c r="J74" s="163"/>
    </row>
    <row r="75" spans="1:10" s="111" customFormat="1" ht="24.75" customHeight="1" x14ac:dyDescent="0.2">
      <c r="A75" s="180" t="s">
        <v>791</v>
      </c>
      <c r="B75" s="180"/>
      <c r="C75" s="180"/>
      <c r="D75" s="180"/>
      <c r="E75" s="180"/>
      <c r="F75" s="180"/>
      <c r="G75" s="180"/>
      <c r="H75" s="180"/>
      <c r="I75" s="180"/>
      <c r="J75" s="180"/>
    </row>
    <row r="76" spans="1:10" s="111" customFormat="1" ht="30.75" customHeight="1" x14ac:dyDescent="0.2">
      <c r="A76" s="180" t="s">
        <v>792</v>
      </c>
      <c r="B76" s="180"/>
      <c r="C76" s="180"/>
      <c r="D76" s="180"/>
      <c r="E76" s="180"/>
      <c r="F76" s="180"/>
      <c r="G76" s="180"/>
      <c r="H76" s="180"/>
      <c r="I76" s="180"/>
      <c r="J76" s="180"/>
    </row>
    <row r="77" spans="1:10" s="111" customFormat="1" ht="21.75" customHeight="1" x14ac:dyDescent="0.2">
      <c r="A77" s="117" t="s">
        <v>615</v>
      </c>
      <c r="B77" s="164"/>
      <c r="C77" s="164"/>
      <c r="D77" s="164"/>
      <c r="E77" s="164"/>
      <c r="F77" s="164"/>
      <c r="G77" s="164"/>
      <c r="H77" s="164"/>
      <c r="I77" s="164"/>
      <c r="J77" s="164"/>
    </row>
    <row r="78" spans="1:10" s="111" customFormat="1" ht="24" customHeight="1" x14ac:dyDescent="0.2">
      <c r="A78" s="117" t="s">
        <v>616</v>
      </c>
      <c r="B78" s="164"/>
      <c r="C78" s="164"/>
      <c r="D78" s="164"/>
      <c r="E78" s="164"/>
      <c r="F78" s="164"/>
      <c r="G78" s="164"/>
      <c r="H78" s="164"/>
      <c r="I78" s="164"/>
      <c r="J78" s="164"/>
    </row>
    <row r="79" spans="1:10" s="111" customFormat="1" ht="32.25" customHeight="1" x14ac:dyDescent="0.2">
      <c r="A79" s="180" t="s">
        <v>617</v>
      </c>
      <c r="B79" s="181"/>
      <c r="C79" s="181"/>
      <c r="D79" s="181"/>
      <c r="E79" s="181"/>
      <c r="F79" s="181"/>
      <c r="G79" s="181"/>
      <c r="H79" s="181"/>
      <c r="I79" s="181"/>
      <c r="J79" s="181"/>
    </row>
    <row r="80" spans="1:10" s="111" customFormat="1" ht="31.5" customHeight="1" x14ac:dyDescent="0.2">
      <c r="A80" s="180" t="s">
        <v>793</v>
      </c>
      <c r="B80" s="180"/>
      <c r="C80" s="180"/>
      <c r="D80" s="180"/>
      <c r="E80" s="180"/>
      <c r="F80" s="180"/>
      <c r="G80" s="180"/>
      <c r="H80" s="180"/>
      <c r="I80" s="180"/>
      <c r="J80" s="180"/>
    </row>
    <row r="81" spans="1:3" s="111" customFormat="1" ht="12.75" customHeight="1" x14ac:dyDescent="0.2">
      <c r="A81" s="111" t="s">
        <v>794</v>
      </c>
      <c r="B81" s="124"/>
      <c r="C81" s="110"/>
    </row>
  </sheetData>
  <sheetProtection algorithmName="SHA-512" hashValue="GxotyAC4t41RSN/6UQkqaekbHUKkefQoi/jVf/dUgQL+haFThGA2EBjtfdAZ3hS+rf5q+gxsJCucgPWgW9EAvQ==" saltValue="3HLD1RBNo1rZ/qbh/KWVZA==" spinCount="100000" sheet="1" objects="1" scenarios="1"/>
  <mergeCells count="13">
    <mergeCell ref="A75:J75"/>
    <mergeCell ref="A76:J76"/>
    <mergeCell ref="A79:J79"/>
    <mergeCell ref="A80:J80"/>
    <mergeCell ref="A1:D1"/>
    <mergeCell ref="A3:J3"/>
    <mergeCell ref="A7:J7"/>
    <mergeCell ref="A72:J72"/>
    <mergeCell ref="A73:J73"/>
    <mergeCell ref="A66:J66"/>
    <mergeCell ref="A30:J30"/>
    <mergeCell ref="A37:J37"/>
    <mergeCell ref="A45:J45"/>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28 J46:J64 J38:J43" xr:uid="{00000000-0002-0000-0800-000000000000}">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12</vt:i4>
      </vt:variant>
      <vt:variant>
        <vt:lpstr>Imenovani obsegi</vt:lpstr>
      </vt:variant>
      <vt:variant>
        <vt:i4>11</vt:i4>
      </vt:variant>
    </vt:vector>
  </HeadingPairs>
  <TitlesOfParts>
    <vt:vector size="23" baseType="lpstr">
      <vt:lpstr>MLEKO IN MLEČNI IZDELKI</vt:lpstr>
      <vt:lpstr>MESO IN MESNI IZDELKI</vt:lpstr>
      <vt:lpstr>RIBE</vt:lpstr>
      <vt:lpstr>JAJCA</vt:lpstr>
      <vt:lpstr>SVEŽA ZELENJAVA IN SADJE</vt:lpstr>
      <vt:lpstr>ZAM. IN KONZERV. SADJE IN ZEL.</vt:lpstr>
      <vt:lpstr>SADNI SOKOVI IN SIRUPI</vt:lpstr>
      <vt:lpstr>ZAM. IZDELKI IZ TESTA</vt:lpstr>
      <vt:lpstr>ŽITA, MLEV.IZD.IZ TESTA, TEST.</vt:lpstr>
      <vt:lpstr>KRUH, PEKOVSKO P., KEKSI,SLAŠČ</vt:lpstr>
      <vt:lpstr>SPLOŠNO PREHR. BLAGO</vt:lpstr>
      <vt:lpstr>DIETNA ŽIVILA</vt:lpstr>
      <vt:lpstr>'DIETNA ŽIVILA'!Področje_tiskanja</vt:lpstr>
      <vt:lpstr>JAJCA!Področje_tiskanja</vt:lpstr>
      <vt:lpstr>'MESO IN MESNI IZDELKI'!Področje_tiskanja</vt:lpstr>
      <vt:lpstr>'MLEKO IN MLEČNI IZDELKI'!Področje_tiskanja</vt:lpstr>
      <vt:lpstr>RIBE!Področje_tiskanja</vt:lpstr>
      <vt:lpstr>'SADNI SOKOVI IN SIRUPI'!Področje_tiskanja</vt:lpstr>
      <vt:lpstr>'SPLOŠNO PREHR. BLAGO'!Področje_tiskanja</vt:lpstr>
      <vt:lpstr>'SVEŽA ZELENJAVA IN SADJE'!Področje_tiskanja</vt:lpstr>
      <vt:lpstr>'ZAM. IN KONZERV. SADJE IN ZEL.'!Področje_tiskanja</vt:lpstr>
      <vt:lpstr>'ZAM. IZDELKI IZ TESTA'!Področje_tiskanja</vt:lpstr>
      <vt:lpstr>'ŽITA, MLEV.IZD.IZ TESTA, TEST.'!Področje_tiskanja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MSZS</dc:creator>
  <cp:lastModifiedBy>Marija Rajaković</cp:lastModifiedBy>
  <cp:lastPrinted>2018-02-21T07:44:59Z</cp:lastPrinted>
  <dcterms:created xsi:type="dcterms:W3CDTF">2012-02-17T12:19:39Z</dcterms:created>
  <dcterms:modified xsi:type="dcterms:W3CDTF">2024-03-04T07:23:48Z</dcterms:modified>
</cp:coreProperties>
</file>