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Moji dokumenti\Dokumenti 2021\PERICLES\Oprema\Gradivo za JN\"/>
    </mc:Choice>
  </mc:AlternateContent>
  <bookViews>
    <workbookView xWindow="0" yWindow="0" windowWidth="19170" windowHeight="7755"/>
  </bookViews>
  <sheets>
    <sheet name="Sheet1" sheetId="1" r:id="rId1"/>
  </sheets>
  <definedNames>
    <definedName name="_xlnm.Print_Area" localSheetId="0">Sheet1!$A$1:$F$140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8" i="1"/>
  <c r="F7" i="1"/>
  <c r="F129" i="1" l="1"/>
  <c r="F128" i="1"/>
  <c r="F127" i="1"/>
  <c r="F98" i="1"/>
  <c r="F97" i="1"/>
  <c r="F96" i="1"/>
  <c r="F66" i="1"/>
  <c r="F65" i="1"/>
  <c r="F64" i="1"/>
  <c r="F31" i="1"/>
  <c r="F33" i="1" l="1"/>
  <c r="F32" i="1"/>
  <c r="F135" i="1" l="1"/>
  <c r="F134" i="1"/>
  <c r="F133" i="1"/>
  <c r="F132" i="1"/>
  <c r="F126" i="1"/>
  <c r="F125" i="1"/>
  <c r="F124" i="1"/>
  <c r="F123" i="1"/>
  <c r="F121" i="1"/>
  <c r="F120" i="1"/>
  <c r="F119" i="1"/>
  <c r="F104" i="1"/>
  <c r="F103" i="1"/>
  <c r="F102" i="1"/>
  <c r="F101" i="1"/>
  <c r="F95" i="1"/>
  <c r="F94" i="1"/>
  <c r="F93" i="1"/>
  <c r="F92" i="1"/>
  <c r="F90" i="1"/>
  <c r="F89" i="1"/>
  <c r="F88" i="1"/>
  <c r="F72" i="1"/>
  <c r="F71" i="1"/>
  <c r="F70" i="1"/>
  <c r="F69" i="1"/>
  <c r="F63" i="1"/>
  <c r="F62" i="1"/>
  <c r="F61" i="1"/>
  <c r="F60" i="1"/>
  <c r="F58" i="1"/>
  <c r="F57" i="1"/>
  <c r="F56" i="1"/>
  <c r="F25" i="1" l="1"/>
  <c r="F23" i="1"/>
  <c r="F24" i="1"/>
  <c r="F39" i="1"/>
  <c r="F38" i="1"/>
  <c r="F37" i="1"/>
  <c r="F36" i="1" l="1"/>
  <c r="F29" i="1"/>
  <c r="F27" i="1"/>
  <c r="F30" i="1"/>
  <c r="F28" i="1"/>
  <c r="F138" i="1" l="1"/>
  <c r="F113" i="1"/>
  <c r="F106" i="1"/>
  <c r="F81" i="1"/>
  <c r="F74" i="1"/>
  <c r="F49" i="1"/>
  <c r="D42" i="1"/>
  <c r="F42" i="1" s="1"/>
  <c r="F41" i="1"/>
  <c r="F21" i="1"/>
  <c r="F16" i="1"/>
  <c r="F141" i="1"/>
  <c r="F137" i="1"/>
  <c r="F117" i="1"/>
  <c r="F116" i="1"/>
  <c r="F115" i="1"/>
  <c r="F114" i="1"/>
  <c r="F86" i="1"/>
  <c r="F85" i="1"/>
  <c r="F84" i="1"/>
  <c r="F83" i="1"/>
  <c r="F82" i="1"/>
  <c r="F54" i="1"/>
  <c r="F53" i="1"/>
  <c r="F52" i="1"/>
  <c r="F50" i="1"/>
  <c r="F48" i="1"/>
  <c r="F20" i="1"/>
  <c r="F19" i="1"/>
  <c r="F18" i="1"/>
  <c r="F17" i="1"/>
  <c r="E43" i="1" l="1"/>
  <c r="F43" i="1" s="1"/>
  <c r="E139" i="1"/>
  <c r="F139" i="1" s="1"/>
  <c r="E107" i="1"/>
  <c r="F107" i="1" s="1"/>
  <c r="F108" i="1" s="1"/>
  <c r="E75" i="1"/>
  <c r="F44" i="1" l="1"/>
  <c r="F5" i="1" s="1"/>
  <c r="F140" i="1"/>
  <c r="F75" i="1"/>
  <c r="F76" i="1" l="1"/>
  <c r="F6" i="1" s="1"/>
  <c r="F9" i="1" s="1"/>
  <c r="F10" i="1" s="1"/>
  <c r="F11" i="1" s="1"/>
</calcChain>
</file>

<file path=xl/sharedStrings.xml><?xml version="1.0" encoding="utf-8"?>
<sst xmlns="http://schemas.openxmlformats.org/spreadsheetml/2006/main" count="351" uniqueCount="162">
  <si>
    <t>Miklošičeva cesta</t>
  </si>
  <si>
    <t>postavitev stojala za kolesa (osnovni)</t>
  </si>
  <si>
    <t>Vodnikov trg</t>
  </si>
  <si>
    <t>Trg francoske revolucije</t>
  </si>
  <si>
    <t>Breg</t>
  </si>
  <si>
    <t>opis / enota</t>
  </si>
  <si>
    <t>količina</t>
  </si>
  <si>
    <t>cena/enoto</t>
  </si>
  <si>
    <t>znesek (EUR)</t>
  </si>
  <si>
    <t>M1</t>
  </si>
  <si>
    <t>M2</t>
  </si>
  <si>
    <t>M</t>
  </si>
  <si>
    <t>V</t>
  </si>
  <si>
    <t>em</t>
  </si>
  <si>
    <t>kos</t>
  </si>
  <si>
    <t>M3</t>
  </si>
  <si>
    <t>M4</t>
  </si>
  <si>
    <t>M5</t>
  </si>
  <si>
    <t>OP:</t>
  </si>
  <si>
    <t>M0</t>
  </si>
  <si>
    <t>kpl</t>
  </si>
  <si>
    <t>M6</t>
  </si>
  <si>
    <t>M7</t>
  </si>
  <si>
    <t>m2</t>
  </si>
  <si>
    <t>M8</t>
  </si>
  <si>
    <t>M9</t>
  </si>
  <si>
    <t>M10</t>
  </si>
  <si>
    <t>M11</t>
  </si>
  <si>
    <t>Miklošičeva cesta skupaj:</t>
  </si>
  <si>
    <t>V0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</si>
  <si>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</si>
  <si>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</si>
  <si>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</si>
  <si>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</si>
  <si>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</si>
  <si>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</si>
  <si>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</si>
  <si>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</si>
  <si>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</si>
  <si>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razna dodatna in nepredvidena dela</t>
  </si>
  <si>
    <t>V10</t>
  </si>
  <si>
    <t>Vodnikov trg skupaj:</t>
  </si>
  <si>
    <t>FR</t>
  </si>
  <si>
    <t>FR0</t>
  </si>
  <si>
    <t>FR1</t>
  </si>
  <si>
    <t>FR2</t>
  </si>
  <si>
    <t>FR6</t>
  </si>
  <si>
    <t>FR3</t>
  </si>
  <si>
    <t>FR8</t>
  </si>
  <si>
    <t>FR4</t>
  </si>
  <si>
    <t>FR5</t>
  </si>
  <si>
    <t>FR7</t>
  </si>
  <si>
    <t>FR9</t>
  </si>
  <si>
    <t>FR10</t>
  </si>
  <si>
    <t>Trg francoske revolucije skupaj:</t>
  </si>
  <si>
    <t>B</t>
  </si>
  <si>
    <t>B0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</si>
  <si>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</si>
  <si>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</si>
  <si>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</si>
  <si>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</si>
  <si>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</si>
  <si>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</si>
  <si>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</si>
  <si>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</si>
  <si>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</si>
  <si>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</si>
  <si>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Breg skupaj:</t>
  </si>
  <si>
    <t>Mestna občina Ljubljana</t>
  </si>
  <si>
    <t>poz</t>
  </si>
  <si>
    <t>gradbena dela za instalacije: Izkop jarka 40/80cm, z odvozom materiala, dobava in vgardnja 2x stigmaflex fi 75mm cevi, valjanca FeZn25x4mm in opozorilnega traku, s polnim obbetoniranjem, zasip s tamponskim materialom z utrjevanjem, cca 10m1/stebriček</t>
  </si>
  <si>
    <t>lokalna odstranitev tlaka, lokalni izkop, cca 5m2/stebriček</t>
  </si>
  <si>
    <t>gradbena dela za instalacije: Izkop jarka 40/80cm, z odvozom materiala, dobava in vgardnja 2x stigmaflex fi 75mm cevi, valjanca FeZn25x4mm in opozorilnega traku, s polnim obbetoniranjem, zasip s tamponskim materialom z utrjevanjem, cca 5m1/stebriček</t>
  </si>
  <si>
    <t>Dobava in vgradnja stebrička s senzorjem, po specifikaciji naročnika, komplet z montažo, vezavo in spuščanjem v pogon</t>
  </si>
  <si>
    <t>M8a</t>
  </si>
  <si>
    <t>M8b</t>
  </si>
  <si>
    <t>lokalna odstranitev tlaka, cca 2m2/stebriček</t>
  </si>
  <si>
    <t>lokalna odstranitev tlaka, cca 10m2/stebriček</t>
  </si>
  <si>
    <t>Dobava in vgradnja stebrička "Stara Ljubljana", po specifikaciji naročnika</t>
  </si>
  <si>
    <t>M8c</t>
  </si>
  <si>
    <t>Izdelava temelja stebrička, z dobavo in vgradnjo vseh elementov: košara stebrička iz armaturnega železa - cca 25kg/kos, zalitje z betonom C25/30 v temelj dim. 50/50/100cm z vsemi opaži, nasadna polna palica fi55mm skupne dolžine 150cm antikorozijsko zaščitena, z vsemi spremljajočimi deli: izkop, odvoz izkopanega materiala, podložni beton, zasip s tamponom z utrjevanjem</t>
  </si>
  <si>
    <t>Izdelava temelja potopnega stebrička, z dobavo in vgradnjo vseh elementov: košara potopnega stebrička iz armaturnega železa, po skici dobavitelja strebrička - cca 200kg/kos, zalitje z betonom C25/30 v temelj dim. 150/180cm/140cm z vsemi opaži, LTŽ okvir 716/716mm, z vsemi spremljajočimi deli: izkop, odvoz izkopanega materiala, podložni beton, zasip s tamponom z utrjevanjem</t>
  </si>
  <si>
    <t>Izdelava temelja stebrička s senzorjem, z dobavo in vgradnjo vseh elementov: košara stebrička iz armaturnega železa - cca 25kg/kos, zalitje z betonom C25/30 v temelj dim. 50/50/100cm z vsemi opaži, debelostenska cev fi 95/22mm skupne dolžine 130cm antikorozijsko zaščitena, z vsemi spremljajočimi deli: izkop, odvoz izkopanega materiala, podložni beton, zasip s tamponom z utrjevanjem</t>
  </si>
  <si>
    <t>V6a</t>
  </si>
  <si>
    <t>V6b</t>
  </si>
  <si>
    <t>V6c</t>
  </si>
  <si>
    <t>V7a</t>
  </si>
  <si>
    <t>V7b</t>
  </si>
  <si>
    <t>V7c</t>
  </si>
  <si>
    <t>V7d</t>
  </si>
  <si>
    <t>V8a</t>
  </si>
  <si>
    <t>V8b</t>
  </si>
  <si>
    <t>V8c</t>
  </si>
  <si>
    <t>V8d</t>
  </si>
  <si>
    <t>FR6a</t>
  </si>
  <si>
    <t>FR6b</t>
  </si>
  <si>
    <t>FR6c</t>
  </si>
  <si>
    <t>FR7a</t>
  </si>
  <si>
    <t>FR7b</t>
  </si>
  <si>
    <t>FR7c</t>
  </si>
  <si>
    <t>FR7d</t>
  </si>
  <si>
    <t>FR8a</t>
  </si>
  <si>
    <t>FR8b</t>
  </si>
  <si>
    <t>FR8c</t>
  </si>
  <si>
    <t>FR8d</t>
  </si>
  <si>
    <t>B5a</t>
  </si>
  <si>
    <t>B5b</t>
  </si>
  <si>
    <t>B5c</t>
  </si>
  <si>
    <t>B6a</t>
  </si>
  <si>
    <t>B6b</t>
  </si>
  <si>
    <t>B6c</t>
  </si>
  <si>
    <t>B6d</t>
  </si>
  <si>
    <t>B7a</t>
  </si>
  <si>
    <t>B7b</t>
  </si>
  <si>
    <t>B7c</t>
  </si>
  <si>
    <t>B7d</t>
  </si>
  <si>
    <t>Krmilna elektronika za potopne stebričke</t>
  </si>
  <si>
    <t>Varnostni elementi, induktivne zanke za najavo z detekorji kovine</t>
  </si>
  <si>
    <t>Demontaža in montaža sistema pristopne kontrole z navezavo na CUVP vključno z video nadzorno povezavo</t>
  </si>
  <si>
    <t>V7e</t>
  </si>
  <si>
    <t>V7f</t>
  </si>
  <si>
    <t>V7g</t>
  </si>
  <si>
    <t>FR7e</t>
  </si>
  <si>
    <t>FR7f</t>
  </si>
  <si>
    <t>FR7g</t>
  </si>
  <si>
    <t>B6e</t>
  </si>
  <si>
    <t>B6f</t>
  </si>
  <si>
    <t>B6g</t>
  </si>
  <si>
    <t>Popis del - PROJEKT PERICLES</t>
  </si>
  <si>
    <r>
      <rPr>
        <b/>
        <sz val="11"/>
        <rFont val="Segoe UI"/>
        <family val="2"/>
        <charset val="238"/>
      </rPr>
      <t>Ureditev gradbišča:</t>
    </r>
    <r>
      <rPr>
        <sz val="11"/>
        <rFont val="Segoe UI"/>
        <family val="2"/>
        <charset val="238"/>
      </rPr>
      <t xml:space="preserve"> zapore, ograje, označbe, dnevno čiščenje vseh površn, končno finalno čiščenje površin.</t>
    </r>
  </si>
  <si>
    <r>
      <rPr>
        <b/>
        <sz val="11"/>
        <rFont val="Segoe UI"/>
        <family val="2"/>
        <charset val="238"/>
      </rPr>
      <t>odstranitev betonskih konfinov:</t>
    </r>
    <r>
      <rPr>
        <sz val="11"/>
        <rFont val="Segoe UI"/>
        <family val="2"/>
        <charset val="238"/>
      </rPr>
      <t xml:space="preserve"> ostranitev konfina, lokalna odstranitev tlaka, lokalni izkop, rušenje temelja, zasip</t>
    </r>
  </si>
  <si>
    <r>
      <rPr>
        <b/>
        <sz val="11"/>
        <rFont val="Segoe UI"/>
        <family val="2"/>
        <charset val="238"/>
      </rPr>
      <t>odstranitev potopnih stebričkov:</t>
    </r>
    <r>
      <rPr>
        <sz val="11"/>
        <rFont val="Segoe UI"/>
        <family val="2"/>
        <charset val="238"/>
      </rPr>
      <t xml:space="preserve"> ostranitev potopnega stebrička, pripadajoče opreme in instalacij, lokalna odstranitev tlaka, lokalni izkop, rušenje temelja, zasip</t>
    </r>
  </si>
  <si>
    <r>
      <t xml:space="preserve">odstranitev stebričkov s senzorjem: </t>
    </r>
    <r>
      <rPr>
        <sz val="11"/>
        <rFont val="Segoe UI"/>
        <family val="2"/>
        <charset val="238"/>
      </rPr>
      <t>ostranitev stebrička, pripadajoče opreme in instalacij, lokalna odstranitev tlaka, lokalni izkop, rušenje temelja, zasip</t>
    </r>
  </si>
  <si>
    <r>
      <rPr>
        <b/>
        <sz val="11"/>
        <rFont val="Segoe UI"/>
        <family val="2"/>
        <charset val="238"/>
      </rPr>
      <t>odstranitev stebrička:</t>
    </r>
    <r>
      <rPr>
        <sz val="11"/>
        <rFont val="Segoe UI"/>
        <family val="2"/>
        <charset val="238"/>
      </rPr>
      <t xml:space="preserve"> ostranitev stebrička, lokalna odstranitev tlaka, lokalni izkop, rušenje temelja, zasip</t>
    </r>
  </si>
  <si>
    <r>
      <rPr>
        <b/>
        <sz val="11"/>
        <rFont val="Segoe UI"/>
        <family val="2"/>
        <charset val="238"/>
      </rPr>
      <t>razširitev pločnika:</t>
    </r>
    <r>
      <rPr>
        <sz val="11"/>
        <rFont val="Segoe UI"/>
        <family val="2"/>
        <charset val="238"/>
      </rPr>
      <t xml:space="preserve"> rušenje asfaltnega tlaka s podlago in robniki, izkop v tamponu in nasutju,  dobava in vgradnja tampona, asfaltni tlak za pohodne površine, robniki, cestne označbe.</t>
    </r>
  </si>
  <si>
    <r>
      <t xml:space="preserve">ureditev parkirišča: </t>
    </r>
    <r>
      <rPr>
        <sz val="11"/>
        <rFont val="Segoe UI"/>
        <family val="2"/>
        <charset val="238"/>
      </rPr>
      <t>frezanje in preplastitev asfalta za povozne površine, izvedba cestih oznak.</t>
    </r>
  </si>
  <si>
    <r>
      <rPr>
        <b/>
        <sz val="11"/>
        <rFont val="Segoe UI"/>
        <family val="2"/>
        <charset val="238"/>
      </rPr>
      <t>popravila tlakov ob odstranitvah in vgradnji komunalne opreme:</t>
    </r>
    <r>
      <rPr>
        <sz val="11"/>
        <rFont val="Segoe UI"/>
        <family val="2"/>
        <charset val="238"/>
      </rPr>
      <t xml:space="preserve"> izravnava in utrditev nasutja, lokalna popravila tlakov z robnimi elementi, obnova označb</t>
    </r>
  </si>
  <si>
    <r>
      <rPr>
        <b/>
        <sz val="11"/>
        <rFont val="Segoe UI"/>
        <family val="2"/>
        <charset val="238"/>
      </rPr>
      <t>odstranitev stebrička "Stara Ljubljana":</t>
    </r>
    <r>
      <rPr>
        <sz val="11"/>
        <rFont val="Segoe UI"/>
        <family val="2"/>
        <charset val="238"/>
      </rPr>
      <t xml:space="preserve"> ostranitev stebrička, lokalna odstranitev tlaka, lokalni izkop, rušenje temelja, zasip</t>
    </r>
  </si>
  <si>
    <r>
      <t xml:space="preserve">premik koša "Koško": </t>
    </r>
    <r>
      <rPr>
        <sz val="11"/>
        <rFont val="Segoe UI"/>
        <family val="2"/>
        <charset val="238"/>
      </rPr>
      <t>demontaža elementa z vsem sidrnim materialom, postavitev elementa na novo lokacijo z ustreznim sidranjem po navodilih dobavitelja.</t>
    </r>
  </si>
  <si>
    <r>
      <rPr>
        <b/>
        <sz val="11"/>
        <rFont val="Segoe UI"/>
        <family val="2"/>
        <charset val="238"/>
      </rPr>
      <t>premik klopi "Barok":</t>
    </r>
    <r>
      <rPr>
        <sz val="11"/>
        <rFont val="Segoe UI"/>
        <family val="2"/>
        <charset val="238"/>
      </rPr>
      <t xml:space="preserve"> demontaža elementa z vsem sidrnim materialom, postavitev elementa na novo lokacijo z ustreznim sidranjem po navodilih dobavitelja.</t>
    </r>
  </si>
  <si>
    <r>
      <t xml:space="preserve">odstranitev parkirišč za motorje: </t>
    </r>
    <r>
      <rPr>
        <sz val="11"/>
        <rFont val="Segoe UI"/>
        <family val="2"/>
        <charset val="238"/>
      </rPr>
      <t>odstranitev označb</t>
    </r>
  </si>
  <si>
    <t>M6a</t>
  </si>
  <si>
    <t>M6b</t>
  </si>
  <si>
    <t>M6c</t>
  </si>
  <si>
    <t>M7a</t>
  </si>
  <si>
    <t>M7b</t>
  </si>
  <si>
    <t>M7c</t>
  </si>
  <si>
    <t>M7d</t>
  </si>
  <si>
    <t>M7e</t>
  </si>
  <si>
    <t>M7f</t>
  </si>
  <si>
    <t>M7g</t>
  </si>
  <si>
    <t>M8d</t>
  </si>
  <si>
    <t>V ceni vseh postavk je treba zajeti vse za gotove izvedene in vgrajene elemente oz. površine, z vsem osnovnim in pomožnim materialom, vso pripadajočo opremo in razvodi instalacij z meritvami in pripravo končnih poročil, z vsemi transporti, prenosi in odvozi, plačili vseh taks v deponijah, vse po projektu in tehnični dokumentaciji, veljavni zakonodaji in pravilih stroke. Deponiranje obstoječe komunalne opreme po dogovoru z naročnikom.</t>
  </si>
  <si>
    <r>
      <t xml:space="preserve">postavitev okrepljenega stebrička "Stara Ljubljana" </t>
    </r>
    <r>
      <rPr>
        <sz val="11"/>
        <rFont val="Segoe UI"/>
        <family val="2"/>
        <charset val="238"/>
      </rPr>
      <t>Izvedba vseh del skladno z opisom predmeta javnega naročila in tehničnimi zahtevami.</t>
    </r>
    <r>
      <rPr>
        <b/>
        <sz val="11"/>
        <rFont val="Segoe UI"/>
        <family val="2"/>
        <charset val="238"/>
      </rPr>
      <t xml:space="preserve"> Dobava in vgradnja elementov, skladnih s standardom IWA 14-1:2013 in PAS 68:2013, teža vozil 3,5 T in hitrost vozila 48km/h. </t>
    </r>
  </si>
  <si>
    <r>
      <t>postavitev  potopnega stebrička</t>
    </r>
    <r>
      <rPr>
        <sz val="11"/>
        <rFont val="Segoe UI"/>
        <family val="2"/>
        <charset val="238"/>
      </rPr>
      <t xml:space="preserve">. Izvedba vseh del skladno z opisom predmeta javnega naročila in tehničnimi zahtevami. </t>
    </r>
    <r>
      <rPr>
        <b/>
        <sz val="11"/>
        <rFont val="Segoe UI"/>
        <family val="2"/>
        <charset val="238"/>
      </rPr>
      <t xml:space="preserve">Dobava in vgradnja elementov skladno s standardom IWA 14-1:2013 in PAS 68:2013, teža vozil 7,2 T (IWA) oz. 7,5 T (PAS) in hitrost vozila 48km/h. </t>
    </r>
  </si>
  <si>
    <t>Dobava in vgradnja avtomatskega potopnega stebrička ULTIMAT (275/700) ali podobno, po specifikaciji naročnika, komplet z montažo, vezavo in spuščanjem v pogon</t>
  </si>
  <si>
    <t>V ceni zajeti: avtomatski potopni steber Ultimat 275/700 ali podobno, napajanje in krmiljenje do 10m, krmilno elektroniko z ABS plastičnim ohišjem, povezavo s CUP LPT d.o.o. (s priklopom na obstoječi sistem naročnika), ves osnovni in instalacijski material, fino montažo, priklop, zagon in šolanje uporabnika</t>
  </si>
  <si>
    <r>
      <t xml:space="preserve">postavitev stebričkov s senzorjem. </t>
    </r>
    <r>
      <rPr>
        <sz val="11"/>
        <rFont val="Segoe UI"/>
        <family val="2"/>
        <charset val="238"/>
      </rPr>
      <t xml:space="preserve">Izvedba vseh del skladno z opisom predmeta javnega naročila in tehničnimi zahtevami. </t>
    </r>
    <r>
      <rPr>
        <b/>
        <sz val="11"/>
        <rFont val="Segoe UI"/>
        <family val="2"/>
        <charset val="238"/>
      </rPr>
      <t xml:space="preserve">Dobava in vgradnja elementov skladno s standardom IWA 14-1:2013 in PAS 68:2013, teža vozil 7,2 T (IWA) oz. 7,5 T (PAS) in hitrost vozila 48km/h. </t>
    </r>
  </si>
  <si>
    <t xml:space="preserve">v ceni zajeti: INOX stebriček fi155mm, , napajanje in krmiljenje do 5m, semaforsko glavo RD/ZE fi 100/ 360 stopinjsko, sprejemnik in dekoder do 1000 kod, oddajnik 2 kanalni, elektroomaro z uvodnicami in senzorjem vode, GSM modul </t>
  </si>
  <si>
    <t>vsi sklopi skupaj brez DDV:</t>
  </si>
  <si>
    <t>DDV:</t>
  </si>
  <si>
    <t>vsi sklopi skupaj z DDV: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</si>
</sst>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b/>
      <sz val="11"/>
      <color rgb="FF000000"/>
      <name val="Segoe UI"/>
      <family val="2"/>
      <charset val="238"/>
    </font>
    <font>
      <sz val="11"/>
      <color rgb="FF000000"/>
      <name val="Segoe UI"/>
      <family val="2"/>
      <charset val="238"/>
    </font>
    <font>
      <b/>
      <sz val="9"/>
      <color theme="1"/>
      <name val="Segoe UI"/>
      <family val="2"/>
      <charset val="238"/>
    </font>
    <font>
      <sz val="9"/>
      <color theme="1"/>
      <name val="Segoe UI"/>
      <family val="2"/>
      <charset val="238"/>
    </font>
    <font>
      <sz val="11"/>
      <name val="Segoe UI"/>
      <family val="2"/>
      <charset val="238"/>
    </font>
    <font>
      <b/>
      <sz val="11"/>
      <name val="Segoe UI"/>
      <family val="2"/>
      <charset val="238"/>
    </font>
    <font>
      <b/>
      <sz val="9"/>
      <name val="Segoe UI"/>
      <family val="2"/>
      <charset val="238"/>
    </font>
    <font>
      <b/>
      <sz val="10"/>
      <color theme="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7">
    <xf numFmtId="0" fontId="0" fillId="0" borderId="0" xfId="0"/>
    <xf numFmtId="0" fontId="2" fillId="0" borderId="0" xfId="0" applyFont="1" applyBorder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vertical="top"/>
    </xf>
    <xf numFmtId="4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9" fontId="5" fillId="0" borderId="0" xfId="0" applyNumberFormat="1" applyFont="1" applyBorder="1" applyAlignment="1">
      <alignment horizontal="right" vertical="top"/>
    </xf>
    <xf numFmtId="0" fontId="4" fillId="0" borderId="2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right" vertical="top"/>
    </xf>
    <xf numFmtId="4" fontId="3" fillId="0" borderId="1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49" fontId="6" fillId="2" borderId="1" xfId="1" applyNumberFormat="1" applyFont="1" applyBorder="1" applyAlignment="1">
      <alignment vertical="top" wrapText="1"/>
    </xf>
    <xf numFmtId="49" fontId="6" fillId="2" borderId="1" xfId="1" applyNumberFormat="1" applyFont="1" applyBorder="1" applyAlignment="1">
      <alignment horizontal="center" vertical="top" wrapText="1"/>
    </xf>
    <xf numFmtId="4" fontId="6" fillId="2" borderId="1" xfId="1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4" fillId="3" borderId="0" xfId="0" applyFont="1" applyFill="1" applyBorder="1" applyAlignment="1">
      <alignment vertical="top"/>
    </xf>
    <xf numFmtId="0" fontId="5" fillId="3" borderId="0" xfId="0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right" vertical="top"/>
    </xf>
    <xf numFmtId="0" fontId="5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Border="1" applyAlignment="1">
      <alignment horizontal="right" vertical="top"/>
    </xf>
    <xf numFmtId="0" fontId="8" fillId="0" borderId="0" xfId="0" applyFont="1" applyFill="1" applyAlignment="1">
      <alignment horizontal="justify" vertical="top" wrapText="1"/>
    </xf>
    <xf numFmtId="0" fontId="9" fillId="0" borderId="0" xfId="0" applyFont="1" applyAlignment="1">
      <alignment horizontal="justify" vertical="top"/>
    </xf>
    <xf numFmtId="0" fontId="8" fillId="0" borderId="0" xfId="0" applyFont="1" applyAlignment="1">
      <alignment horizontal="justify" vertical="top"/>
    </xf>
    <xf numFmtId="49" fontId="10" fillId="2" borderId="1" xfId="1" applyNumberFormat="1" applyFont="1" applyBorder="1" applyAlignment="1">
      <alignment horizontal="justify" vertical="top" wrapText="1"/>
    </xf>
    <xf numFmtId="0" fontId="9" fillId="0" borderId="0" xfId="0" applyFont="1" applyBorder="1" applyAlignment="1">
      <alignment vertical="top"/>
    </xf>
    <xf numFmtId="0" fontId="8" fillId="0" borderId="0" xfId="0" applyFont="1" applyBorder="1" applyAlignment="1">
      <alignment horizontal="justify" vertical="top"/>
    </xf>
    <xf numFmtId="0" fontId="8" fillId="0" borderId="0" xfId="0" applyFont="1" applyFill="1" applyAlignment="1">
      <alignment horizontal="justify" vertical="top"/>
    </xf>
    <xf numFmtId="0" fontId="9" fillId="0" borderId="1" xfId="0" applyFont="1" applyBorder="1" applyAlignment="1">
      <alignment vertical="top"/>
    </xf>
    <xf numFmtId="0" fontId="9" fillId="3" borderId="0" xfId="0" applyFont="1" applyFill="1" applyBorder="1" applyAlignment="1">
      <alignment vertical="top"/>
    </xf>
    <xf numFmtId="0" fontId="8" fillId="3" borderId="0" xfId="0" applyFont="1" applyFill="1" applyAlignment="1">
      <alignment horizontal="justify" vertical="top"/>
    </xf>
    <xf numFmtId="0" fontId="8" fillId="0" borderId="0" xfId="0" applyFont="1" applyAlignment="1">
      <alignment vertical="top"/>
    </xf>
    <xf numFmtId="4" fontId="3" fillId="0" borderId="0" xfId="0" applyNumberFormat="1" applyFont="1" applyAlignment="1" applyProtection="1">
      <alignment vertical="top"/>
      <protection locked="0"/>
    </xf>
    <xf numFmtId="4" fontId="3" fillId="0" borderId="0" xfId="0" applyNumberFormat="1" applyFont="1" applyFill="1" applyAlignment="1" applyProtection="1">
      <alignment vertical="top"/>
      <protection locked="0"/>
    </xf>
    <xf numFmtId="4" fontId="3" fillId="0" borderId="1" xfId="0" applyNumberFormat="1" applyFont="1" applyBorder="1" applyAlignment="1" applyProtection="1">
      <alignment vertical="top"/>
      <protection locked="0"/>
    </xf>
    <xf numFmtId="4" fontId="3" fillId="0" borderId="0" xfId="0" applyNumberFormat="1" applyFont="1" applyBorder="1" applyAlignment="1" applyProtection="1">
      <alignment vertical="top"/>
      <protection locked="0"/>
    </xf>
    <xf numFmtId="4" fontId="3" fillId="3" borderId="0" xfId="0" applyNumberFormat="1" applyFont="1" applyFill="1" applyBorder="1" applyAlignment="1" applyProtection="1">
      <alignment vertical="top"/>
      <protection locked="0"/>
    </xf>
    <xf numFmtId="4" fontId="3" fillId="3" borderId="0" xfId="0" applyNumberFormat="1" applyFont="1" applyFill="1" applyAlignment="1" applyProtection="1">
      <alignment vertical="top"/>
      <protection locked="0"/>
    </xf>
    <xf numFmtId="0" fontId="4" fillId="0" borderId="1" xfId="0" applyFont="1" applyBorder="1" applyAlignment="1">
      <alignment vertical="top"/>
    </xf>
    <xf numFmtId="0" fontId="2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/>
    </xf>
    <xf numFmtId="9" fontId="3" fillId="0" borderId="1" xfId="0" applyNumberFormat="1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5" fillId="0" borderId="6" xfId="0" applyFont="1" applyBorder="1" applyAlignment="1">
      <alignment horizontal="center" vertical="top"/>
    </xf>
    <xf numFmtId="0" fontId="5" fillId="0" borderId="6" xfId="0" applyFont="1" applyBorder="1" applyAlignment="1">
      <alignment horizontal="right" vertical="top"/>
    </xf>
    <xf numFmtId="4" fontId="3" fillId="0" borderId="6" xfId="0" applyNumberFormat="1" applyFont="1" applyBorder="1" applyAlignment="1">
      <alignment vertical="top"/>
    </xf>
    <xf numFmtId="4" fontId="2" fillId="0" borderId="7" xfId="0" applyNumberFormat="1" applyFont="1" applyBorder="1" applyAlignment="1">
      <alignment vertical="top"/>
    </xf>
    <xf numFmtId="0" fontId="4" fillId="0" borderId="8" xfId="0" applyFont="1" applyBorder="1" applyAlignment="1">
      <alignment vertical="top"/>
    </xf>
    <xf numFmtId="4" fontId="2" fillId="0" borderId="9" xfId="0" applyNumberFormat="1" applyFont="1" applyBorder="1" applyAlignment="1">
      <alignment vertical="top"/>
    </xf>
    <xf numFmtId="0" fontId="2" fillId="0" borderId="8" xfId="0" applyFont="1" applyBorder="1" applyAlignment="1">
      <alignment vertical="top"/>
    </xf>
    <xf numFmtId="4" fontId="3" fillId="0" borderId="9" xfId="0" applyNumberFormat="1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horizontal="justify" vertical="top"/>
    </xf>
    <xf numFmtId="0" fontId="2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vertical="top"/>
    </xf>
    <xf numFmtId="4" fontId="2" fillId="0" borderId="11" xfId="0" applyNumberFormat="1" applyFont="1" applyBorder="1" applyAlignment="1">
      <alignment vertical="top"/>
    </xf>
    <xf numFmtId="4" fontId="2" fillId="0" borderId="12" xfId="0" applyNumberFormat="1" applyFont="1" applyBorder="1" applyAlignment="1">
      <alignment vertical="top"/>
    </xf>
    <xf numFmtId="4" fontId="11" fillId="0" borderId="4" xfId="0" applyNumberFormat="1" applyFont="1" applyBorder="1" applyAlignment="1">
      <alignment vertical="top"/>
    </xf>
    <xf numFmtId="4" fontId="3" fillId="0" borderId="0" xfId="0" applyNumberFormat="1" applyFont="1" applyAlignment="1" applyProtection="1">
      <alignment vertical="top"/>
    </xf>
    <xf numFmtId="4" fontId="3" fillId="0" borderId="0" xfId="0" applyNumberFormat="1" applyFont="1" applyFill="1" applyAlignment="1" applyProtection="1">
      <alignment vertical="top"/>
    </xf>
    <xf numFmtId="4" fontId="2" fillId="0" borderId="3" xfId="0" applyNumberFormat="1" applyFont="1" applyBorder="1" applyAlignment="1" applyProtection="1">
      <alignment vertical="top"/>
    </xf>
    <xf numFmtId="4" fontId="2" fillId="0" borderId="0" xfId="0" applyNumberFormat="1" applyFont="1" applyBorder="1" applyAlignment="1" applyProtection="1">
      <alignment vertical="top"/>
    </xf>
    <xf numFmtId="4" fontId="2" fillId="3" borderId="0" xfId="0" applyNumberFormat="1" applyFont="1" applyFill="1" applyBorder="1" applyAlignment="1" applyProtection="1">
      <alignment vertical="top"/>
    </xf>
    <xf numFmtId="4" fontId="6" fillId="2" borderId="1" xfId="1" applyNumberFormat="1" applyFont="1" applyBorder="1" applyAlignment="1" applyProtection="1">
      <alignment vertical="top"/>
    </xf>
    <xf numFmtId="4" fontId="3" fillId="3" borderId="0" xfId="0" applyNumberFormat="1" applyFont="1" applyFill="1" applyAlignment="1" applyProtection="1">
      <alignment vertical="top"/>
    </xf>
  </cellXfs>
  <cellStyles count="2">
    <cellStyle name="20 % – Poudarek3" xfId="1" builtinId="3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0"/>
  <sheetViews>
    <sheetView showZeros="0" tabSelected="1" view="pageLayout" topLeftCell="A136" zoomScaleNormal="100" zoomScaleSheetLayoutView="100" workbookViewId="0">
      <selection activeCell="F70" sqref="F70"/>
    </sheetView>
  </sheetViews>
  <sheetFormatPr defaultColWidth="8.85546875" defaultRowHeight="16.5" x14ac:dyDescent="0.25"/>
  <cols>
    <col min="1" max="1" width="6.7109375" style="1" customWidth="1"/>
    <col min="2" max="2" width="49.85546875" style="32" customWidth="1"/>
    <col min="3" max="3" width="4.5703125" style="2" customWidth="1"/>
    <col min="4" max="4" width="7.28515625" style="3" customWidth="1"/>
    <col min="5" max="5" width="12.28515625" style="4" customWidth="1"/>
    <col min="6" max="6" width="17" style="4" customWidth="1"/>
    <col min="7" max="16384" width="8.85546875" style="5"/>
  </cols>
  <sheetData>
    <row r="2" spans="1:6" x14ac:dyDescent="0.25">
      <c r="B2" s="31" t="s">
        <v>128</v>
      </c>
    </row>
    <row r="3" spans="1:6" ht="17.25" thickBot="1" x14ac:dyDescent="0.3">
      <c r="B3" s="32" t="s">
        <v>68</v>
      </c>
    </row>
    <row r="4" spans="1:6" ht="17.25" thickBot="1" x14ac:dyDescent="0.3">
      <c r="F4" s="69" t="s">
        <v>8</v>
      </c>
    </row>
    <row r="5" spans="1:6" x14ac:dyDescent="0.25">
      <c r="A5" s="53" t="s">
        <v>11</v>
      </c>
      <c r="B5" s="54" t="s">
        <v>28</v>
      </c>
      <c r="C5" s="55"/>
      <c r="D5" s="56"/>
      <c r="E5" s="57"/>
      <c r="F5" s="58">
        <f>F44</f>
        <v>0</v>
      </c>
    </row>
    <row r="6" spans="1:6" x14ac:dyDescent="0.25">
      <c r="A6" s="59" t="s">
        <v>12</v>
      </c>
      <c r="B6" s="47" t="s">
        <v>41</v>
      </c>
      <c r="C6" s="13"/>
      <c r="D6" s="14"/>
      <c r="E6" s="15"/>
      <c r="F6" s="60">
        <f>F76</f>
        <v>0</v>
      </c>
    </row>
    <row r="7" spans="1:6" x14ac:dyDescent="0.25">
      <c r="A7" s="59" t="s">
        <v>42</v>
      </c>
      <c r="B7" s="47" t="s">
        <v>54</v>
      </c>
      <c r="C7" s="13"/>
      <c r="D7" s="14"/>
      <c r="E7" s="15"/>
      <c r="F7" s="60">
        <f>F108</f>
        <v>0</v>
      </c>
    </row>
    <row r="8" spans="1:6" x14ac:dyDescent="0.25">
      <c r="A8" s="59" t="s">
        <v>55</v>
      </c>
      <c r="B8" s="47" t="s">
        <v>67</v>
      </c>
      <c r="C8" s="13"/>
      <c r="D8" s="14"/>
      <c r="E8" s="15"/>
      <c r="F8" s="60">
        <f>F140</f>
        <v>0</v>
      </c>
    </row>
    <row r="9" spans="1:6" x14ac:dyDescent="0.25">
      <c r="A9" s="61"/>
      <c r="B9" s="48" t="s">
        <v>159</v>
      </c>
      <c r="C9" s="49"/>
      <c r="D9" s="50"/>
      <c r="E9" s="15"/>
      <c r="F9" s="60">
        <f>SUM(F5:F8)</f>
        <v>0</v>
      </c>
    </row>
    <row r="10" spans="1:6" x14ac:dyDescent="0.25">
      <c r="A10" s="61"/>
      <c r="B10" s="51" t="s">
        <v>160</v>
      </c>
      <c r="C10" s="49"/>
      <c r="D10" s="52">
        <v>0.22</v>
      </c>
      <c r="E10" s="15"/>
      <c r="F10" s="62">
        <f>F9*D10</f>
        <v>0</v>
      </c>
    </row>
    <row r="11" spans="1:6" ht="17.25" thickBot="1" x14ac:dyDescent="0.3">
      <c r="A11" s="63"/>
      <c r="B11" s="64" t="s">
        <v>161</v>
      </c>
      <c r="C11" s="65"/>
      <c r="D11" s="66"/>
      <c r="E11" s="67"/>
      <c r="F11" s="68">
        <f>F9+F10</f>
        <v>0</v>
      </c>
    </row>
    <row r="13" spans="1:6" ht="181.5" x14ac:dyDescent="0.25">
      <c r="A13" s="6" t="s">
        <v>18</v>
      </c>
      <c r="B13" s="31" t="s">
        <v>152</v>
      </c>
      <c r="C13" s="7"/>
    </row>
    <row r="14" spans="1:6" s="20" customFormat="1" ht="12" x14ac:dyDescent="0.25">
      <c r="A14" s="17" t="s">
        <v>69</v>
      </c>
      <c r="B14" s="33" t="s">
        <v>5</v>
      </c>
      <c r="C14" s="18" t="s">
        <v>13</v>
      </c>
      <c r="D14" s="19" t="s">
        <v>6</v>
      </c>
      <c r="E14" s="19" t="s">
        <v>7</v>
      </c>
      <c r="F14" s="19" t="s">
        <v>8</v>
      </c>
    </row>
    <row r="15" spans="1:6" x14ac:dyDescent="0.25">
      <c r="A15" s="6" t="s">
        <v>11</v>
      </c>
      <c r="B15" s="34" t="s">
        <v>0</v>
      </c>
      <c r="C15" s="7"/>
      <c r="E15" s="41"/>
      <c r="F15" s="41"/>
    </row>
    <row r="16" spans="1:6" ht="49.5" x14ac:dyDescent="0.25">
      <c r="A16" s="6" t="s">
        <v>19</v>
      </c>
      <c r="B16" s="32" t="s">
        <v>129</v>
      </c>
      <c r="C16" s="8" t="s">
        <v>20</v>
      </c>
      <c r="D16" s="3">
        <v>1</v>
      </c>
      <c r="E16" s="41"/>
      <c r="F16" s="70">
        <f>E16*D16</f>
        <v>0</v>
      </c>
    </row>
    <row r="17" spans="1:6" ht="49.5" x14ac:dyDescent="0.25">
      <c r="A17" s="6" t="s">
        <v>9</v>
      </c>
      <c r="B17" s="35" t="s">
        <v>130</v>
      </c>
      <c r="C17" s="8" t="s">
        <v>14</v>
      </c>
      <c r="D17" s="9">
        <v>3</v>
      </c>
      <c r="E17" s="41"/>
      <c r="F17" s="70">
        <f>E17*D17</f>
        <v>0</v>
      </c>
    </row>
    <row r="18" spans="1:6" ht="66" x14ac:dyDescent="0.25">
      <c r="A18" s="6" t="s">
        <v>10</v>
      </c>
      <c r="B18" s="32" t="s">
        <v>131</v>
      </c>
      <c r="C18" s="10" t="s">
        <v>14</v>
      </c>
      <c r="D18" s="9">
        <v>2</v>
      </c>
      <c r="E18" s="41"/>
      <c r="F18" s="70">
        <f t="shared" ref="F18:F141" si="0">E18*D18</f>
        <v>0</v>
      </c>
    </row>
    <row r="19" spans="1:6" ht="66" x14ac:dyDescent="0.25">
      <c r="A19" s="6" t="s">
        <v>15</v>
      </c>
      <c r="B19" s="31" t="s">
        <v>132</v>
      </c>
      <c r="C19" s="10" t="s">
        <v>14</v>
      </c>
      <c r="D19" s="9">
        <v>2</v>
      </c>
      <c r="E19" s="41"/>
      <c r="F19" s="70">
        <f t="shared" si="0"/>
        <v>0</v>
      </c>
    </row>
    <row r="20" spans="1:6" ht="49.5" x14ac:dyDescent="0.25">
      <c r="A20" s="6" t="s">
        <v>16</v>
      </c>
      <c r="B20" s="32" t="s">
        <v>133</v>
      </c>
      <c r="C20" s="10" t="s">
        <v>14</v>
      </c>
      <c r="D20" s="9">
        <v>1</v>
      </c>
      <c r="E20" s="41"/>
      <c r="F20" s="70">
        <f t="shared" si="0"/>
        <v>0</v>
      </c>
    </row>
    <row r="21" spans="1:6" ht="66" x14ac:dyDescent="0.25">
      <c r="A21" s="6" t="s">
        <v>17</v>
      </c>
      <c r="B21" s="32" t="s">
        <v>134</v>
      </c>
      <c r="C21" s="10" t="s">
        <v>23</v>
      </c>
      <c r="D21" s="9">
        <v>212</v>
      </c>
      <c r="E21" s="41"/>
      <c r="F21" s="70">
        <f t="shared" si="0"/>
        <v>0</v>
      </c>
    </row>
    <row r="22" spans="1:6" ht="115.5" x14ac:dyDescent="0.25">
      <c r="A22" s="6" t="s">
        <v>21</v>
      </c>
      <c r="B22" s="31" t="s">
        <v>153</v>
      </c>
      <c r="C22" s="10"/>
      <c r="D22" s="9"/>
      <c r="E22" s="41"/>
      <c r="F22" s="70"/>
    </row>
    <row r="23" spans="1:6" x14ac:dyDescent="0.25">
      <c r="A23" s="6" t="s">
        <v>141</v>
      </c>
      <c r="B23" s="32" t="s">
        <v>76</v>
      </c>
      <c r="C23" s="10" t="s">
        <v>14</v>
      </c>
      <c r="D23" s="9">
        <v>10</v>
      </c>
      <c r="E23" s="41"/>
      <c r="F23" s="70">
        <f t="shared" ref="F23" si="1">E23*D23</f>
        <v>0</v>
      </c>
    </row>
    <row r="24" spans="1:6" ht="132" x14ac:dyDescent="0.25">
      <c r="A24" s="6" t="s">
        <v>142</v>
      </c>
      <c r="B24" s="32" t="s">
        <v>80</v>
      </c>
      <c r="C24" s="10" t="s">
        <v>14</v>
      </c>
      <c r="D24" s="9">
        <v>10</v>
      </c>
      <c r="E24" s="41"/>
      <c r="F24" s="70">
        <f t="shared" si="0"/>
        <v>0</v>
      </c>
    </row>
    <row r="25" spans="1:6" ht="33" x14ac:dyDescent="0.25">
      <c r="A25" s="6" t="s">
        <v>143</v>
      </c>
      <c r="B25" s="32" t="s">
        <v>78</v>
      </c>
      <c r="C25" s="10" t="s">
        <v>14</v>
      </c>
      <c r="D25" s="9">
        <v>10</v>
      </c>
      <c r="E25" s="41"/>
      <c r="F25" s="70">
        <f t="shared" si="0"/>
        <v>0</v>
      </c>
    </row>
    <row r="26" spans="1:6" ht="99" x14ac:dyDescent="0.25">
      <c r="A26" s="6" t="s">
        <v>22</v>
      </c>
      <c r="B26" s="31" t="s">
        <v>154</v>
      </c>
      <c r="C26" s="10"/>
      <c r="D26" s="9"/>
      <c r="E26" s="41"/>
      <c r="F26" s="70"/>
    </row>
    <row r="27" spans="1:6" x14ac:dyDescent="0.25">
      <c r="A27" s="6" t="s">
        <v>144</v>
      </c>
      <c r="B27" s="32" t="s">
        <v>77</v>
      </c>
      <c r="C27" s="10" t="s">
        <v>14</v>
      </c>
      <c r="D27" s="9">
        <v>2</v>
      </c>
      <c r="E27" s="41"/>
      <c r="F27" s="70">
        <f t="shared" si="0"/>
        <v>0</v>
      </c>
    </row>
    <row r="28" spans="1:6" ht="148.5" x14ac:dyDescent="0.25">
      <c r="A28" s="6" t="s">
        <v>145</v>
      </c>
      <c r="B28" s="32" t="s">
        <v>81</v>
      </c>
      <c r="C28" s="10" t="s">
        <v>14</v>
      </c>
      <c r="D28" s="9">
        <v>2</v>
      </c>
      <c r="E28" s="41"/>
      <c r="F28" s="70">
        <f t="shared" si="0"/>
        <v>0</v>
      </c>
    </row>
    <row r="29" spans="1:6" ht="99" x14ac:dyDescent="0.25">
      <c r="A29" s="6" t="s">
        <v>146</v>
      </c>
      <c r="B29" s="32" t="s">
        <v>70</v>
      </c>
      <c r="C29" s="10" t="s">
        <v>14</v>
      </c>
      <c r="D29" s="9">
        <v>2</v>
      </c>
      <c r="E29" s="41"/>
      <c r="F29" s="70">
        <f t="shared" si="0"/>
        <v>0</v>
      </c>
    </row>
    <row r="30" spans="1:6" ht="66" x14ac:dyDescent="0.25">
      <c r="A30" s="6" t="s">
        <v>147</v>
      </c>
      <c r="B30" s="36" t="s">
        <v>155</v>
      </c>
      <c r="C30" s="28" t="s">
        <v>14</v>
      </c>
      <c r="D30" s="29">
        <v>2</v>
      </c>
      <c r="E30" s="42"/>
      <c r="F30" s="71">
        <f t="shared" si="0"/>
        <v>0</v>
      </c>
    </row>
    <row r="31" spans="1:6" ht="35.25" customHeight="1" x14ac:dyDescent="0.25">
      <c r="A31" s="6" t="s">
        <v>148</v>
      </c>
      <c r="B31" s="30" t="s">
        <v>117</v>
      </c>
      <c r="C31" s="28" t="s">
        <v>20</v>
      </c>
      <c r="D31" s="29">
        <v>4</v>
      </c>
      <c r="E31" s="42"/>
      <c r="F31" s="71">
        <f t="shared" si="0"/>
        <v>0</v>
      </c>
    </row>
    <row r="32" spans="1:6" x14ac:dyDescent="0.25">
      <c r="A32" s="6" t="s">
        <v>149</v>
      </c>
      <c r="B32" s="30" t="s">
        <v>116</v>
      </c>
      <c r="C32" s="28" t="s">
        <v>20</v>
      </c>
      <c r="D32" s="29">
        <v>1</v>
      </c>
      <c r="E32" s="42"/>
      <c r="F32" s="71">
        <f t="shared" si="0"/>
        <v>0</v>
      </c>
    </row>
    <row r="33" spans="1:6" ht="49.5" x14ac:dyDescent="0.25">
      <c r="A33" s="6" t="s">
        <v>150</v>
      </c>
      <c r="B33" s="30" t="s">
        <v>118</v>
      </c>
      <c r="C33" s="28" t="s">
        <v>20</v>
      </c>
      <c r="D33" s="29">
        <v>1</v>
      </c>
      <c r="E33" s="42"/>
      <c r="F33" s="71">
        <f t="shared" si="0"/>
        <v>0</v>
      </c>
    </row>
    <row r="34" spans="1:6" ht="115.5" x14ac:dyDescent="0.25">
      <c r="A34" s="6"/>
      <c r="B34" s="30" t="s">
        <v>156</v>
      </c>
      <c r="C34" s="28"/>
      <c r="D34" s="29"/>
      <c r="E34" s="42"/>
      <c r="F34" s="71"/>
    </row>
    <row r="35" spans="1:6" ht="99" x14ac:dyDescent="0.25">
      <c r="A35" s="6" t="s">
        <v>24</v>
      </c>
      <c r="B35" s="31" t="s">
        <v>157</v>
      </c>
      <c r="C35" s="10"/>
      <c r="D35" s="9"/>
      <c r="E35" s="41"/>
      <c r="F35" s="70"/>
    </row>
    <row r="36" spans="1:6" ht="33" x14ac:dyDescent="0.25">
      <c r="A36" s="6" t="s">
        <v>74</v>
      </c>
      <c r="B36" s="32" t="s">
        <v>71</v>
      </c>
      <c r="C36" s="10" t="s">
        <v>14</v>
      </c>
      <c r="D36" s="9">
        <v>1</v>
      </c>
      <c r="E36" s="41"/>
      <c r="F36" s="70">
        <f t="shared" ref="F36:F39" si="2">E36*D36</f>
        <v>0</v>
      </c>
    </row>
    <row r="37" spans="1:6" ht="148.5" x14ac:dyDescent="0.25">
      <c r="A37" s="6" t="s">
        <v>75</v>
      </c>
      <c r="B37" s="32" t="s">
        <v>82</v>
      </c>
      <c r="C37" s="10" t="s">
        <v>14</v>
      </c>
      <c r="D37" s="9">
        <v>1</v>
      </c>
      <c r="E37" s="41"/>
      <c r="F37" s="70">
        <f t="shared" si="2"/>
        <v>0</v>
      </c>
    </row>
    <row r="38" spans="1:6" ht="99" x14ac:dyDescent="0.25">
      <c r="A38" s="6" t="s">
        <v>79</v>
      </c>
      <c r="B38" s="32" t="s">
        <v>72</v>
      </c>
      <c r="C38" s="10" t="s">
        <v>14</v>
      </c>
      <c r="D38" s="9">
        <v>1</v>
      </c>
      <c r="E38" s="41"/>
      <c r="F38" s="70">
        <f t="shared" si="2"/>
        <v>0</v>
      </c>
    </row>
    <row r="39" spans="1:6" ht="49.5" x14ac:dyDescent="0.25">
      <c r="A39" s="6" t="s">
        <v>151</v>
      </c>
      <c r="B39" s="32" t="s">
        <v>73</v>
      </c>
      <c r="C39" s="10" t="s">
        <v>14</v>
      </c>
      <c r="D39" s="9">
        <v>1</v>
      </c>
      <c r="E39" s="41"/>
      <c r="F39" s="70">
        <f t="shared" si="2"/>
        <v>0</v>
      </c>
    </row>
    <row r="40" spans="1:6" ht="82.5" x14ac:dyDescent="0.25">
      <c r="A40" s="6"/>
      <c r="B40" s="32" t="s">
        <v>158</v>
      </c>
      <c r="C40" s="10"/>
      <c r="D40" s="9"/>
      <c r="E40" s="41"/>
      <c r="F40" s="70"/>
    </row>
    <row r="41" spans="1:6" ht="33" x14ac:dyDescent="0.25">
      <c r="A41" s="6" t="s">
        <v>25</v>
      </c>
      <c r="B41" s="31" t="s">
        <v>135</v>
      </c>
      <c r="C41" s="10" t="s">
        <v>23</v>
      </c>
      <c r="D41" s="9">
        <v>110</v>
      </c>
      <c r="E41" s="41"/>
      <c r="F41" s="70">
        <f t="shared" si="0"/>
        <v>0</v>
      </c>
    </row>
    <row r="42" spans="1:6" ht="66" x14ac:dyDescent="0.25">
      <c r="A42" s="6" t="s">
        <v>26</v>
      </c>
      <c r="B42" s="32" t="s">
        <v>136</v>
      </c>
      <c r="C42" s="10" t="s">
        <v>23</v>
      </c>
      <c r="D42" s="9">
        <f>40*3</f>
        <v>120</v>
      </c>
      <c r="E42" s="41"/>
      <c r="F42" s="70">
        <f t="shared" si="0"/>
        <v>0</v>
      </c>
    </row>
    <row r="43" spans="1:6" x14ac:dyDescent="0.25">
      <c r="A43" s="6" t="s">
        <v>27</v>
      </c>
      <c r="B43" s="32" t="s">
        <v>39</v>
      </c>
      <c r="C43" s="10"/>
      <c r="D43" s="11"/>
      <c r="E43" s="41">
        <f>SUM(F16:F42)</f>
        <v>0</v>
      </c>
      <c r="F43" s="70">
        <f>E43*D43</f>
        <v>0</v>
      </c>
    </row>
    <row r="44" spans="1:6" x14ac:dyDescent="0.25">
      <c r="A44" s="12" t="s">
        <v>11</v>
      </c>
      <c r="B44" s="37" t="s">
        <v>28</v>
      </c>
      <c r="C44" s="13"/>
      <c r="D44" s="14"/>
      <c r="E44" s="43"/>
      <c r="F44" s="72">
        <f>SUM(F15:F43)</f>
        <v>0</v>
      </c>
    </row>
    <row r="45" spans="1:6" x14ac:dyDescent="0.25">
      <c r="A45" s="6"/>
      <c r="B45" s="34"/>
      <c r="C45" s="8"/>
      <c r="D45" s="9"/>
      <c r="E45" s="44"/>
      <c r="F45" s="73"/>
    </row>
    <row r="46" spans="1:6" x14ac:dyDescent="0.25">
      <c r="A46" s="21"/>
      <c r="B46" s="38"/>
      <c r="C46" s="22"/>
      <c r="D46" s="23"/>
      <c r="E46" s="45"/>
      <c r="F46" s="74"/>
    </row>
    <row r="47" spans="1:6" s="20" customFormat="1" ht="12" x14ac:dyDescent="0.25">
      <c r="A47" s="17" t="s">
        <v>69</v>
      </c>
      <c r="B47" s="33" t="s">
        <v>5</v>
      </c>
      <c r="C47" s="18" t="s">
        <v>13</v>
      </c>
      <c r="D47" s="19" t="s">
        <v>6</v>
      </c>
      <c r="E47" s="19" t="s">
        <v>7</v>
      </c>
      <c r="F47" s="75" t="s">
        <v>8</v>
      </c>
    </row>
    <row r="48" spans="1:6" x14ac:dyDescent="0.25">
      <c r="A48" s="6" t="s">
        <v>12</v>
      </c>
      <c r="B48" s="34" t="s">
        <v>2</v>
      </c>
      <c r="C48" s="7"/>
      <c r="D48" s="9"/>
      <c r="E48" s="41"/>
      <c r="F48" s="70">
        <f t="shared" si="0"/>
        <v>0</v>
      </c>
    </row>
    <row r="49" spans="1:6" ht="49.5" x14ac:dyDescent="0.25">
      <c r="A49" s="6" t="s">
        <v>29</v>
      </c>
      <c r="B49" s="32" t="s">
        <v>129</v>
      </c>
      <c r="C49" s="8" t="s">
        <v>20</v>
      </c>
      <c r="D49" s="3">
        <v>1</v>
      </c>
      <c r="E49" s="41"/>
      <c r="F49" s="70">
        <f>E49*D49</f>
        <v>0</v>
      </c>
    </row>
    <row r="50" spans="1:6" ht="66" x14ac:dyDescent="0.25">
      <c r="A50" s="16" t="s">
        <v>30</v>
      </c>
      <c r="B50" s="32" t="s">
        <v>131</v>
      </c>
      <c r="C50" s="2" t="s">
        <v>14</v>
      </c>
      <c r="D50" s="3">
        <v>3</v>
      </c>
      <c r="E50" s="41"/>
      <c r="F50" s="70">
        <f t="shared" si="0"/>
        <v>0</v>
      </c>
    </row>
    <row r="51" spans="1:6" ht="66" x14ac:dyDescent="0.25">
      <c r="A51" s="6" t="s">
        <v>31</v>
      </c>
      <c r="B51" s="31" t="s">
        <v>132</v>
      </c>
      <c r="C51" s="2" t="s">
        <v>14</v>
      </c>
      <c r="D51" s="3">
        <v>1</v>
      </c>
      <c r="E51" s="41"/>
      <c r="F51" s="70">
        <f t="shared" si="0"/>
        <v>0</v>
      </c>
    </row>
    <row r="52" spans="1:6" ht="49.5" x14ac:dyDescent="0.25">
      <c r="A52" s="6" t="s">
        <v>32</v>
      </c>
      <c r="B52" s="32" t="s">
        <v>137</v>
      </c>
      <c r="C52" s="2" t="s">
        <v>14</v>
      </c>
      <c r="D52" s="3">
        <v>17</v>
      </c>
      <c r="E52" s="41"/>
      <c r="F52" s="70">
        <f t="shared" si="0"/>
        <v>0</v>
      </c>
    </row>
    <row r="53" spans="1:6" ht="66" x14ac:dyDescent="0.25">
      <c r="A53" s="6" t="s">
        <v>33</v>
      </c>
      <c r="B53" s="31" t="s">
        <v>138</v>
      </c>
      <c r="C53" s="2" t="s">
        <v>14</v>
      </c>
      <c r="D53" s="3">
        <v>1</v>
      </c>
      <c r="E53" s="41"/>
      <c r="F53" s="70">
        <f t="shared" si="0"/>
        <v>0</v>
      </c>
    </row>
    <row r="54" spans="1:6" ht="66" x14ac:dyDescent="0.25">
      <c r="A54" s="6" t="s">
        <v>34</v>
      </c>
      <c r="B54" s="32" t="s">
        <v>139</v>
      </c>
      <c r="C54" s="2" t="s">
        <v>14</v>
      </c>
      <c r="D54" s="3">
        <v>1</v>
      </c>
      <c r="E54" s="41"/>
      <c r="F54" s="70">
        <f t="shared" si="0"/>
        <v>0</v>
      </c>
    </row>
    <row r="55" spans="1:6" ht="115.5" x14ac:dyDescent="0.25">
      <c r="A55" s="6" t="s">
        <v>35</v>
      </c>
      <c r="B55" s="31" t="s">
        <v>153</v>
      </c>
      <c r="C55" s="10"/>
      <c r="D55" s="9"/>
      <c r="E55" s="41"/>
      <c r="F55" s="70"/>
    </row>
    <row r="56" spans="1:6" x14ac:dyDescent="0.25">
      <c r="A56" s="6" t="s">
        <v>83</v>
      </c>
      <c r="B56" s="32" t="s">
        <v>76</v>
      </c>
      <c r="C56" s="10" t="s">
        <v>14</v>
      </c>
      <c r="D56" s="9">
        <v>4</v>
      </c>
      <c r="E56" s="41"/>
      <c r="F56" s="70">
        <f t="shared" ref="F56:F58" si="3">E56*D56</f>
        <v>0</v>
      </c>
    </row>
    <row r="57" spans="1:6" ht="132" x14ac:dyDescent="0.25">
      <c r="A57" s="6" t="s">
        <v>84</v>
      </c>
      <c r="B57" s="32" t="s">
        <v>80</v>
      </c>
      <c r="C57" s="10" t="s">
        <v>14</v>
      </c>
      <c r="D57" s="9">
        <v>4</v>
      </c>
      <c r="E57" s="41"/>
      <c r="F57" s="70">
        <f t="shared" si="3"/>
        <v>0</v>
      </c>
    </row>
    <row r="58" spans="1:6" ht="33" x14ac:dyDescent="0.25">
      <c r="A58" s="6" t="s">
        <v>85</v>
      </c>
      <c r="B58" s="32" t="s">
        <v>78</v>
      </c>
      <c r="C58" s="10" t="s">
        <v>14</v>
      </c>
      <c r="D58" s="9">
        <v>4</v>
      </c>
      <c r="E58" s="41"/>
      <c r="F58" s="70">
        <f t="shared" si="3"/>
        <v>0</v>
      </c>
    </row>
    <row r="59" spans="1:6" ht="99" x14ac:dyDescent="0.25">
      <c r="A59" s="6" t="s">
        <v>36</v>
      </c>
      <c r="B59" s="31" t="s">
        <v>154</v>
      </c>
      <c r="C59" s="10"/>
      <c r="D59" s="9"/>
      <c r="E59" s="41"/>
      <c r="F59" s="70"/>
    </row>
    <row r="60" spans="1:6" x14ac:dyDescent="0.25">
      <c r="A60" s="6" t="s">
        <v>86</v>
      </c>
      <c r="B60" s="32" t="s">
        <v>77</v>
      </c>
      <c r="C60" s="10" t="s">
        <v>14</v>
      </c>
      <c r="D60" s="9">
        <v>3</v>
      </c>
      <c r="E60" s="41"/>
      <c r="F60" s="70">
        <f t="shared" ref="F60:F63" si="4">E60*D60</f>
        <v>0</v>
      </c>
    </row>
    <row r="61" spans="1:6" ht="148.5" x14ac:dyDescent="0.25">
      <c r="A61" s="6" t="s">
        <v>87</v>
      </c>
      <c r="B61" s="32" t="s">
        <v>81</v>
      </c>
      <c r="C61" s="10" t="s">
        <v>14</v>
      </c>
      <c r="D61" s="9">
        <v>3</v>
      </c>
      <c r="E61" s="41"/>
      <c r="F61" s="70">
        <f t="shared" si="4"/>
        <v>0</v>
      </c>
    </row>
    <row r="62" spans="1:6" ht="99" x14ac:dyDescent="0.25">
      <c r="A62" s="6" t="s">
        <v>88</v>
      </c>
      <c r="B62" s="32" t="s">
        <v>70</v>
      </c>
      <c r="C62" s="10" t="s">
        <v>14</v>
      </c>
      <c r="D62" s="9">
        <v>3</v>
      </c>
      <c r="E62" s="41"/>
      <c r="F62" s="70">
        <f t="shared" si="4"/>
        <v>0</v>
      </c>
    </row>
    <row r="63" spans="1:6" ht="66" x14ac:dyDescent="0.25">
      <c r="A63" s="6" t="s">
        <v>89</v>
      </c>
      <c r="B63" s="36" t="s">
        <v>155</v>
      </c>
      <c r="C63" s="28" t="s">
        <v>14</v>
      </c>
      <c r="D63" s="29">
        <v>3</v>
      </c>
      <c r="E63" s="42"/>
      <c r="F63" s="71">
        <f t="shared" si="4"/>
        <v>0</v>
      </c>
    </row>
    <row r="64" spans="1:6" ht="33" x14ac:dyDescent="0.25">
      <c r="A64" s="6" t="s">
        <v>119</v>
      </c>
      <c r="B64" s="30" t="s">
        <v>117</v>
      </c>
      <c r="C64" s="28" t="s">
        <v>20</v>
      </c>
      <c r="D64" s="29">
        <v>3</v>
      </c>
      <c r="E64" s="42"/>
      <c r="F64" s="71">
        <f t="shared" ref="F64:F66" si="5">E64*D64</f>
        <v>0</v>
      </c>
    </row>
    <row r="65" spans="1:6" x14ac:dyDescent="0.25">
      <c r="A65" s="6" t="s">
        <v>120</v>
      </c>
      <c r="B65" s="30" t="s">
        <v>116</v>
      </c>
      <c r="C65" s="28" t="s">
        <v>20</v>
      </c>
      <c r="D65" s="29">
        <v>1</v>
      </c>
      <c r="E65" s="42"/>
      <c r="F65" s="71">
        <f t="shared" si="5"/>
        <v>0</v>
      </c>
    </row>
    <row r="66" spans="1:6" ht="49.5" x14ac:dyDescent="0.25">
      <c r="A66" s="6" t="s">
        <v>121</v>
      </c>
      <c r="B66" s="30" t="s">
        <v>118</v>
      </c>
      <c r="C66" s="28" t="s">
        <v>20</v>
      </c>
      <c r="D66" s="29">
        <v>1</v>
      </c>
      <c r="E66" s="42"/>
      <c r="F66" s="71">
        <f t="shared" si="5"/>
        <v>0</v>
      </c>
    </row>
    <row r="67" spans="1:6" ht="115.5" x14ac:dyDescent="0.25">
      <c r="A67" s="6"/>
      <c r="B67" s="30" t="s">
        <v>156</v>
      </c>
      <c r="C67" s="28"/>
      <c r="D67" s="29"/>
      <c r="E67" s="42"/>
      <c r="F67" s="71"/>
    </row>
    <row r="68" spans="1:6" ht="99" x14ac:dyDescent="0.25">
      <c r="A68" s="6" t="s">
        <v>37</v>
      </c>
      <c r="B68" s="31" t="s">
        <v>157</v>
      </c>
      <c r="C68" s="10"/>
      <c r="D68" s="9"/>
      <c r="E68" s="41"/>
      <c r="F68" s="70"/>
    </row>
    <row r="69" spans="1:6" ht="33" x14ac:dyDescent="0.25">
      <c r="A69" s="6" t="s">
        <v>90</v>
      </c>
      <c r="B69" s="32" t="s">
        <v>71</v>
      </c>
      <c r="C69" s="10" t="s">
        <v>14</v>
      </c>
      <c r="D69" s="9">
        <v>1</v>
      </c>
      <c r="E69" s="41"/>
      <c r="F69" s="70">
        <f t="shared" ref="F69:F72" si="6">E69*D69</f>
        <v>0</v>
      </c>
    </row>
    <row r="70" spans="1:6" ht="148.5" x14ac:dyDescent="0.25">
      <c r="A70" s="6" t="s">
        <v>91</v>
      </c>
      <c r="B70" s="32" t="s">
        <v>82</v>
      </c>
      <c r="C70" s="10" t="s">
        <v>14</v>
      </c>
      <c r="D70" s="9">
        <v>1</v>
      </c>
      <c r="E70" s="41"/>
      <c r="F70" s="70">
        <f t="shared" si="6"/>
        <v>0</v>
      </c>
    </row>
    <row r="71" spans="1:6" ht="99" x14ac:dyDescent="0.25">
      <c r="A71" s="6" t="s">
        <v>92</v>
      </c>
      <c r="B71" s="32" t="s">
        <v>72</v>
      </c>
      <c r="C71" s="10" t="s">
        <v>14</v>
      </c>
      <c r="D71" s="9">
        <v>1</v>
      </c>
      <c r="E71" s="41"/>
      <c r="F71" s="70">
        <f t="shared" si="6"/>
        <v>0</v>
      </c>
    </row>
    <row r="72" spans="1:6" ht="49.5" x14ac:dyDescent="0.25">
      <c r="A72" s="6" t="s">
        <v>93</v>
      </c>
      <c r="B72" s="32" t="s">
        <v>73</v>
      </c>
      <c r="C72" s="10" t="s">
        <v>14</v>
      </c>
      <c r="D72" s="9">
        <v>1</v>
      </c>
      <c r="E72" s="41"/>
      <c r="F72" s="70">
        <f t="shared" si="6"/>
        <v>0</v>
      </c>
    </row>
    <row r="73" spans="1:6" ht="82.5" x14ac:dyDescent="0.25">
      <c r="A73" s="6"/>
      <c r="B73" s="36" t="s">
        <v>158</v>
      </c>
      <c r="C73" s="10"/>
      <c r="D73" s="9"/>
      <c r="E73" s="41"/>
      <c r="F73" s="70"/>
    </row>
    <row r="74" spans="1:6" ht="66" x14ac:dyDescent="0.25">
      <c r="A74" s="6" t="s">
        <v>38</v>
      </c>
      <c r="B74" s="32" t="s">
        <v>136</v>
      </c>
      <c r="C74" s="10" t="s">
        <v>23</v>
      </c>
      <c r="D74" s="9">
        <v>150</v>
      </c>
      <c r="E74" s="41"/>
      <c r="F74" s="70">
        <f t="shared" ref="F74" si="7">E74*D74</f>
        <v>0</v>
      </c>
    </row>
    <row r="75" spans="1:6" x14ac:dyDescent="0.25">
      <c r="A75" s="6" t="s">
        <v>40</v>
      </c>
      <c r="B75" s="32" t="s">
        <v>39</v>
      </c>
      <c r="C75" s="10"/>
      <c r="D75" s="11"/>
      <c r="E75" s="41">
        <f>SUM(F49:F74)</f>
        <v>0</v>
      </c>
      <c r="F75" s="70">
        <f>E75*D75</f>
        <v>0</v>
      </c>
    </row>
    <row r="76" spans="1:6" x14ac:dyDescent="0.25">
      <c r="A76" s="12" t="s">
        <v>12</v>
      </c>
      <c r="B76" s="37" t="s">
        <v>41</v>
      </c>
      <c r="C76" s="13"/>
      <c r="D76" s="14"/>
      <c r="E76" s="43"/>
      <c r="F76" s="72">
        <f>SUM(F48:F75)</f>
        <v>0</v>
      </c>
    </row>
    <row r="77" spans="1:6" x14ac:dyDescent="0.25">
      <c r="A77" s="6"/>
      <c r="B77" s="34"/>
      <c r="C77" s="8"/>
      <c r="D77" s="9"/>
      <c r="E77" s="44"/>
      <c r="F77" s="73"/>
    </row>
    <row r="78" spans="1:6" x14ac:dyDescent="0.25">
      <c r="A78" s="21"/>
      <c r="B78" s="39"/>
      <c r="C78" s="24"/>
      <c r="D78" s="23"/>
      <c r="E78" s="46"/>
      <c r="F78" s="76"/>
    </row>
    <row r="79" spans="1:6" s="20" customFormat="1" ht="12" x14ac:dyDescent="0.25">
      <c r="A79" s="17" t="s">
        <v>69</v>
      </c>
      <c r="B79" s="33" t="s">
        <v>5</v>
      </c>
      <c r="C79" s="18" t="s">
        <v>13</v>
      </c>
      <c r="D79" s="19" t="s">
        <v>6</v>
      </c>
      <c r="E79" s="19" t="s">
        <v>7</v>
      </c>
      <c r="F79" s="75" t="s">
        <v>8</v>
      </c>
    </row>
    <row r="80" spans="1:6" x14ac:dyDescent="0.25">
      <c r="A80" s="6" t="s">
        <v>42</v>
      </c>
      <c r="B80" s="34" t="s">
        <v>3</v>
      </c>
      <c r="C80" s="10"/>
      <c r="D80" s="9"/>
      <c r="E80" s="41"/>
      <c r="F80" s="70"/>
    </row>
    <row r="81" spans="1:6" ht="49.5" x14ac:dyDescent="0.25">
      <c r="A81" s="6" t="s">
        <v>43</v>
      </c>
      <c r="B81" s="32" t="s">
        <v>129</v>
      </c>
      <c r="C81" s="8" t="s">
        <v>20</v>
      </c>
      <c r="D81" s="3">
        <v>1</v>
      </c>
      <c r="E81" s="41"/>
      <c r="F81" s="70">
        <f>E81*D81</f>
        <v>0</v>
      </c>
    </row>
    <row r="82" spans="1:6" ht="49.5" x14ac:dyDescent="0.25">
      <c r="A82" s="16" t="s">
        <v>44</v>
      </c>
      <c r="B82" s="35" t="s">
        <v>130</v>
      </c>
      <c r="C82" s="2" t="s">
        <v>14</v>
      </c>
      <c r="D82" s="3">
        <v>15</v>
      </c>
      <c r="E82" s="41"/>
      <c r="F82" s="70">
        <f t="shared" si="0"/>
        <v>0</v>
      </c>
    </row>
    <row r="83" spans="1:6" ht="66" x14ac:dyDescent="0.25">
      <c r="A83" s="6" t="s">
        <v>45</v>
      </c>
      <c r="B83" s="32" t="s">
        <v>131</v>
      </c>
      <c r="C83" s="2" t="s">
        <v>14</v>
      </c>
      <c r="D83" s="3">
        <v>4</v>
      </c>
      <c r="E83" s="41"/>
      <c r="F83" s="70">
        <f t="shared" si="0"/>
        <v>0</v>
      </c>
    </row>
    <row r="84" spans="1:6" ht="66" x14ac:dyDescent="0.25">
      <c r="A84" s="6" t="s">
        <v>47</v>
      </c>
      <c r="B84" s="31" t="s">
        <v>132</v>
      </c>
      <c r="C84" s="2" t="s">
        <v>14</v>
      </c>
      <c r="D84" s="3">
        <v>2</v>
      </c>
      <c r="E84" s="41"/>
      <c r="F84" s="70">
        <f t="shared" si="0"/>
        <v>0</v>
      </c>
    </row>
    <row r="85" spans="1:6" ht="49.5" x14ac:dyDescent="0.25">
      <c r="A85" s="6" t="s">
        <v>49</v>
      </c>
      <c r="B85" s="32" t="s">
        <v>137</v>
      </c>
      <c r="C85" s="2" t="s">
        <v>14</v>
      </c>
      <c r="D85" s="3">
        <v>2</v>
      </c>
      <c r="E85" s="41"/>
      <c r="F85" s="70">
        <f t="shared" si="0"/>
        <v>0</v>
      </c>
    </row>
    <row r="86" spans="1:6" ht="66" x14ac:dyDescent="0.25">
      <c r="A86" s="6" t="s">
        <v>50</v>
      </c>
      <c r="B86" s="31" t="s">
        <v>138</v>
      </c>
      <c r="C86" s="2" t="s">
        <v>14</v>
      </c>
      <c r="D86" s="3">
        <v>1</v>
      </c>
      <c r="E86" s="41"/>
      <c r="F86" s="70">
        <f t="shared" si="0"/>
        <v>0</v>
      </c>
    </row>
    <row r="87" spans="1:6" ht="115.5" x14ac:dyDescent="0.25">
      <c r="A87" s="6" t="s">
        <v>46</v>
      </c>
      <c r="B87" s="31" t="s">
        <v>153</v>
      </c>
      <c r="C87" s="10"/>
      <c r="D87" s="9"/>
      <c r="E87" s="41"/>
      <c r="F87" s="70"/>
    </row>
    <row r="88" spans="1:6" x14ac:dyDescent="0.25">
      <c r="A88" s="6" t="s">
        <v>94</v>
      </c>
      <c r="B88" s="32" t="s">
        <v>76</v>
      </c>
      <c r="C88" s="10" t="s">
        <v>14</v>
      </c>
      <c r="D88" s="9">
        <v>19</v>
      </c>
      <c r="E88" s="41"/>
      <c r="F88" s="70">
        <f t="shared" ref="F88:F90" si="8">E88*D88</f>
        <v>0</v>
      </c>
    </row>
    <row r="89" spans="1:6" ht="132" x14ac:dyDescent="0.25">
      <c r="A89" s="6" t="s">
        <v>95</v>
      </c>
      <c r="B89" s="32" t="s">
        <v>80</v>
      </c>
      <c r="C89" s="10" t="s">
        <v>14</v>
      </c>
      <c r="D89" s="9">
        <v>19</v>
      </c>
      <c r="E89" s="41"/>
      <c r="F89" s="70">
        <f t="shared" si="8"/>
        <v>0</v>
      </c>
    </row>
    <row r="90" spans="1:6" ht="33" x14ac:dyDescent="0.25">
      <c r="A90" s="6" t="s">
        <v>96</v>
      </c>
      <c r="B90" s="32" t="s">
        <v>78</v>
      </c>
      <c r="C90" s="10" t="s">
        <v>14</v>
      </c>
      <c r="D90" s="9">
        <v>19</v>
      </c>
      <c r="E90" s="41"/>
      <c r="F90" s="70">
        <f t="shared" si="8"/>
        <v>0</v>
      </c>
    </row>
    <row r="91" spans="1:6" ht="99" x14ac:dyDescent="0.25">
      <c r="A91" s="6" t="s">
        <v>51</v>
      </c>
      <c r="B91" s="31" t="s">
        <v>154</v>
      </c>
      <c r="C91" s="10"/>
      <c r="D91" s="9"/>
      <c r="E91" s="41"/>
      <c r="F91" s="70"/>
    </row>
    <row r="92" spans="1:6" x14ac:dyDescent="0.25">
      <c r="A92" s="6" t="s">
        <v>97</v>
      </c>
      <c r="B92" s="32" t="s">
        <v>77</v>
      </c>
      <c r="C92" s="10" t="s">
        <v>14</v>
      </c>
      <c r="D92" s="9">
        <v>6</v>
      </c>
      <c r="E92" s="41"/>
      <c r="F92" s="70">
        <f t="shared" ref="F92:F95" si="9">E92*D92</f>
        <v>0</v>
      </c>
    </row>
    <row r="93" spans="1:6" ht="148.5" x14ac:dyDescent="0.25">
      <c r="A93" s="6" t="s">
        <v>98</v>
      </c>
      <c r="B93" s="32" t="s">
        <v>81</v>
      </c>
      <c r="C93" s="10" t="s">
        <v>14</v>
      </c>
      <c r="D93" s="9">
        <v>6</v>
      </c>
      <c r="E93" s="41"/>
      <c r="F93" s="70">
        <f t="shared" si="9"/>
        <v>0</v>
      </c>
    </row>
    <row r="94" spans="1:6" ht="99" x14ac:dyDescent="0.25">
      <c r="A94" s="6" t="s">
        <v>99</v>
      </c>
      <c r="B94" s="32" t="s">
        <v>70</v>
      </c>
      <c r="C94" s="10" t="s">
        <v>14</v>
      </c>
      <c r="D94" s="9">
        <v>6</v>
      </c>
      <c r="E94" s="41"/>
      <c r="F94" s="70">
        <f t="shared" si="9"/>
        <v>0</v>
      </c>
    </row>
    <row r="95" spans="1:6" ht="66" x14ac:dyDescent="0.25">
      <c r="A95" s="6" t="s">
        <v>100</v>
      </c>
      <c r="B95" s="36" t="s">
        <v>155</v>
      </c>
      <c r="C95" s="10" t="s">
        <v>14</v>
      </c>
      <c r="D95" s="9">
        <v>6</v>
      </c>
      <c r="E95" s="41"/>
      <c r="F95" s="70">
        <f t="shared" si="9"/>
        <v>0</v>
      </c>
    </row>
    <row r="96" spans="1:6" ht="33" x14ac:dyDescent="0.25">
      <c r="A96" s="6" t="s">
        <v>122</v>
      </c>
      <c r="B96" s="30" t="s">
        <v>117</v>
      </c>
      <c r="C96" s="28" t="s">
        <v>20</v>
      </c>
      <c r="D96" s="29">
        <v>4</v>
      </c>
      <c r="E96" s="42"/>
      <c r="F96" s="71">
        <f t="shared" ref="F96:F98" si="10">E96*D96</f>
        <v>0</v>
      </c>
    </row>
    <row r="97" spans="1:6" x14ac:dyDescent="0.25">
      <c r="A97" s="6" t="s">
        <v>123</v>
      </c>
      <c r="B97" s="30" t="s">
        <v>116</v>
      </c>
      <c r="C97" s="28" t="s">
        <v>20</v>
      </c>
      <c r="D97" s="29">
        <v>1</v>
      </c>
      <c r="E97" s="42"/>
      <c r="F97" s="71">
        <f t="shared" si="10"/>
        <v>0</v>
      </c>
    </row>
    <row r="98" spans="1:6" ht="49.5" x14ac:dyDescent="0.25">
      <c r="A98" s="6" t="s">
        <v>124</v>
      </c>
      <c r="B98" s="30" t="s">
        <v>118</v>
      </c>
      <c r="C98" s="28" t="s">
        <v>20</v>
      </c>
      <c r="D98" s="29">
        <v>1</v>
      </c>
      <c r="E98" s="42"/>
      <c r="F98" s="71">
        <f t="shared" si="10"/>
        <v>0</v>
      </c>
    </row>
    <row r="99" spans="1:6" ht="115.5" x14ac:dyDescent="0.25">
      <c r="A99" s="6"/>
      <c r="B99" s="30" t="s">
        <v>156</v>
      </c>
      <c r="C99" s="28"/>
      <c r="D99" s="29"/>
      <c r="E99" s="42"/>
      <c r="F99" s="71"/>
    </row>
    <row r="100" spans="1:6" ht="99" x14ac:dyDescent="0.25">
      <c r="A100" s="6" t="s">
        <v>48</v>
      </c>
      <c r="B100" s="31" t="s">
        <v>157</v>
      </c>
      <c r="C100" s="10"/>
      <c r="D100" s="9"/>
      <c r="E100" s="41"/>
      <c r="F100" s="70"/>
    </row>
    <row r="101" spans="1:6" ht="33" x14ac:dyDescent="0.25">
      <c r="A101" s="6" t="s">
        <v>101</v>
      </c>
      <c r="B101" s="32" t="s">
        <v>71</v>
      </c>
      <c r="C101" s="10" t="s">
        <v>14</v>
      </c>
      <c r="D101" s="9">
        <v>3</v>
      </c>
      <c r="E101" s="41"/>
      <c r="F101" s="70">
        <f t="shared" ref="F101:F104" si="11">E101*D101</f>
        <v>0</v>
      </c>
    </row>
    <row r="102" spans="1:6" ht="148.5" x14ac:dyDescent="0.25">
      <c r="A102" s="6" t="s">
        <v>102</v>
      </c>
      <c r="B102" s="32" t="s">
        <v>82</v>
      </c>
      <c r="C102" s="10" t="s">
        <v>14</v>
      </c>
      <c r="D102" s="29">
        <v>3</v>
      </c>
      <c r="E102" s="41"/>
      <c r="F102" s="70">
        <f t="shared" si="11"/>
        <v>0</v>
      </c>
    </row>
    <row r="103" spans="1:6" ht="99" x14ac:dyDescent="0.25">
      <c r="A103" s="6" t="s">
        <v>103</v>
      </c>
      <c r="B103" s="32" t="s">
        <v>72</v>
      </c>
      <c r="C103" s="10" t="s">
        <v>14</v>
      </c>
      <c r="D103" s="9">
        <v>3</v>
      </c>
      <c r="E103" s="41"/>
      <c r="F103" s="70">
        <f t="shared" si="11"/>
        <v>0</v>
      </c>
    </row>
    <row r="104" spans="1:6" ht="49.5" x14ac:dyDescent="0.25">
      <c r="A104" s="6" t="s">
        <v>104</v>
      </c>
      <c r="B104" s="32" t="s">
        <v>73</v>
      </c>
      <c r="C104" s="10" t="s">
        <v>14</v>
      </c>
      <c r="D104" s="29">
        <v>3</v>
      </c>
      <c r="E104" s="41"/>
      <c r="F104" s="70">
        <f t="shared" si="11"/>
        <v>0</v>
      </c>
    </row>
    <row r="105" spans="1:6" ht="82.5" x14ac:dyDescent="0.25">
      <c r="A105" s="6"/>
      <c r="B105" s="36" t="s">
        <v>158</v>
      </c>
      <c r="C105" s="10"/>
      <c r="D105" s="9"/>
      <c r="E105" s="41"/>
      <c r="F105" s="70"/>
    </row>
    <row r="106" spans="1:6" ht="66" x14ac:dyDescent="0.25">
      <c r="A106" s="6" t="s">
        <v>52</v>
      </c>
      <c r="B106" s="32" t="s">
        <v>136</v>
      </c>
      <c r="C106" s="10" t="s">
        <v>23</v>
      </c>
      <c r="D106" s="9">
        <v>50</v>
      </c>
      <c r="E106" s="41"/>
      <c r="F106" s="70">
        <f t="shared" si="0"/>
        <v>0</v>
      </c>
    </row>
    <row r="107" spans="1:6" x14ac:dyDescent="0.25">
      <c r="A107" s="6" t="s">
        <v>53</v>
      </c>
      <c r="B107" s="32" t="s">
        <v>39</v>
      </c>
      <c r="C107" s="10"/>
      <c r="D107" s="11"/>
      <c r="E107" s="41">
        <f>SUM(F81:F106)</f>
        <v>0</v>
      </c>
      <c r="F107" s="70">
        <f>E107*D107</f>
        <v>0</v>
      </c>
    </row>
    <row r="108" spans="1:6" x14ac:dyDescent="0.25">
      <c r="A108" s="12" t="s">
        <v>42</v>
      </c>
      <c r="B108" s="37" t="s">
        <v>54</v>
      </c>
      <c r="C108" s="13"/>
      <c r="D108" s="14"/>
      <c r="E108" s="43"/>
      <c r="F108" s="72">
        <f>SUM(F81:F107)</f>
        <v>0</v>
      </c>
    </row>
    <row r="109" spans="1:6" x14ac:dyDescent="0.25">
      <c r="A109" s="6"/>
      <c r="B109" s="34"/>
      <c r="C109" s="8"/>
      <c r="D109" s="9"/>
      <c r="E109" s="44"/>
      <c r="F109" s="73"/>
    </row>
    <row r="110" spans="1:6" x14ac:dyDescent="0.25">
      <c r="A110" s="21"/>
      <c r="B110" s="39"/>
      <c r="C110" s="25"/>
      <c r="D110" s="26"/>
      <c r="E110" s="46"/>
      <c r="F110" s="76"/>
    </row>
    <row r="111" spans="1:6" s="20" customFormat="1" ht="12" x14ac:dyDescent="0.25">
      <c r="A111" s="17" t="s">
        <v>69</v>
      </c>
      <c r="B111" s="33" t="s">
        <v>5</v>
      </c>
      <c r="C111" s="18" t="s">
        <v>13</v>
      </c>
      <c r="D111" s="19" t="s">
        <v>6</v>
      </c>
      <c r="E111" s="19" t="s">
        <v>7</v>
      </c>
      <c r="F111" s="75" t="s">
        <v>8</v>
      </c>
    </row>
    <row r="112" spans="1:6" x14ac:dyDescent="0.25">
      <c r="A112" s="6" t="s">
        <v>55</v>
      </c>
      <c r="B112" s="34" t="s">
        <v>4</v>
      </c>
      <c r="E112" s="41"/>
      <c r="F112" s="70"/>
    </row>
    <row r="113" spans="1:6" ht="49.5" x14ac:dyDescent="0.25">
      <c r="A113" s="6" t="s">
        <v>56</v>
      </c>
      <c r="B113" s="32" t="s">
        <v>129</v>
      </c>
      <c r="C113" s="8" t="s">
        <v>20</v>
      </c>
      <c r="D113" s="3">
        <v>1</v>
      </c>
      <c r="E113" s="41"/>
      <c r="F113" s="70">
        <f>E113*D113</f>
        <v>0</v>
      </c>
    </row>
    <row r="114" spans="1:6" ht="66" x14ac:dyDescent="0.25">
      <c r="A114" s="1" t="s">
        <v>57</v>
      </c>
      <c r="B114" s="32" t="s">
        <v>131</v>
      </c>
      <c r="C114" s="2" t="s">
        <v>14</v>
      </c>
      <c r="D114" s="3">
        <v>2</v>
      </c>
      <c r="E114" s="41"/>
      <c r="F114" s="70">
        <f t="shared" si="0"/>
        <v>0</v>
      </c>
    </row>
    <row r="115" spans="1:6" ht="66" x14ac:dyDescent="0.25">
      <c r="A115" s="1" t="s">
        <v>58</v>
      </c>
      <c r="B115" s="31" t="s">
        <v>132</v>
      </c>
      <c r="C115" s="2" t="s">
        <v>14</v>
      </c>
      <c r="D115" s="3">
        <v>1</v>
      </c>
      <c r="E115" s="41"/>
      <c r="F115" s="70">
        <f t="shared" si="0"/>
        <v>0</v>
      </c>
    </row>
    <row r="116" spans="1:6" ht="49.5" x14ac:dyDescent="0.25">
      <c r="A116" s="1" t="s">
        <v>59</v>
      </c>
      <c r="B116" s="32" t="s">
        <v>137</v>
      </c>
      <c r="C116" s="2" t="s">
        <v>14</v>
      </c>
      <c r="D116" s="3">
        <v>24</v>
      </c>
      <c r="E116" s="41"/>
      <c r="F116" s="70">
        <f t="shared" si="0"/>
        <v>0</v>
      </c>
    </row>
    <row r="117" spans="1:6" ht="33" x14ac:dyDescent="0.25">
      <c r="A117" s="1" t="s">
        <v>60</v>
      </c>
      <c r="B117" s="31" t="s">
        <v>140</v>
      </c>
      <c r="C117" s="2" t="s">
        <v>14</v>
      </c>
      <c r="D117" s="3">
        <v>8</v>
      </c>
      <c r="E117" s="41"/>
      <c r="F117" s="70">
        <f t="shared" si="0"/>
        <v>0</v>
      </c>
    </row>
    <row r="118" spans="1:6" ht="115.5" x14ac:dyDescent="0.25">
      <c r="A118" s="6" t="s">
        <v>61</v>
      </c>
      <c r="B118" s="31" t="s">
        <v>153</v>
      </c>
      <c r="C118" s="10"/>
      <c r="D118" s="9"/>
      <c r="E118" s="41"/>
      <c r="F118" s="70"/>
    </row>
    <row r="119" spans="1:6" x14ac:dyDescent="0.25">
      <c r="A119" s="6" t="s">
        <v>105</v>
      </c>
      <c r="B119" s="32" t="s">
        <v>76</v>
      </c>
      <c r="C119" s="10" t="s">
        <v>14</v>
      </c>
      <c r="D119" s="9">
        <v>15</v>
      </c>
      <c r="E119" s="41"/>
      <c r="F119" s="70">
        <f t="shared" ref="F119:F121" si="12">E119*D119</f>
        <v>0</v>
      </c>
    </row>
    <row r="120" spans="1:6" ht="132" x14ac:dyDescent="0.25">
      <c r="A120" s="6" t="s">
        <v>106</v>
      </c>
      <c r="B120" s="32" t="s">
        <v>80</v>
      </c>
      <c r="C120" s="10" t="s">
        <v>14</v>
      </c>
      <c r="D120" s="9">
        <v>15</v>
      </c>
      <c r="E120" s="41"/>
      <c r="F120" s="70">
        <f t="shared" si="12"/>
        <v>0</v>
      </c>
    </row>
    <row r="121" spans="1:6" ht="33" x14ac:dyDescent="0.25">
      <c r="A121" s="6" t="s">
        <v>107</v>
      </c>
      <c r="B121" s="32" t="s">
        <v>78</v>
      </c>
      <c r="C121" s="10" t="s">
        <v>14</v>
      </c>
      <c r="D121" s="9">
        <v>15</v>
      </c>
      <c r="E121" s="41"/>
      <c r="F121" s="70">
        <f t="shared" si="12"/>
        <v>0</v>
      </c>
    </row>
    <row r="122" spans="1:6" ht="99" x14ac:dyDescent="0.25">
      <c r="A122" s="6" t="s">
        <v>62</v>
      </c>
      <c r="B122" s="31" t="s">
        <v>154</v>
      </c>
      <c r="C122" s="10"/>
      <c r="D122" s="9"/>
      <c r="E122" s="41"/>
      <c r="F122" s="70"/>
    </row>
    <row r="123" spans="1:6" x14ac:dyDescent="0.25">
      <c r="A123" s="6" t="s">
        <v>108</v>
      </c>
      <c r="B123" s="32" t="s">
        <v>77</v>
      </c>
      <c r="C123" s="10" t="s">
        <v>14</v>
      </c>
      <c r="D123" s="9">
        <v>2</v>
      </c>
      <c r="E123" s="41"/>
      <c r="F123" s="70">
        <f t="shared" ref="F123:F126" si="13">E123*D123</f>
        <v>0</v>
      </c>
    </row>
    <row r="124" spans="1:6" ht="148.5" x14ac:dyDescent="0.25">
      <c r="A124" s="6" t="s">
        <v>109</v>
      </c>
      <c r="B124" s="32" t="s">
        <v>81</v>
      </c>
      <c r="C124" s="10" t="s">
        <v>14</v>
      </c>
      <c r="D124" s="9">
        <v>2</v>
      </c>
      <c r="E124" s="41"/>
      <c r="F124" s="70">
        <f t="shared" si="13"/>
        <v>0</v>
      </c>
    </row>
    <row r="125" spans="1:6" ht="99" x14ac:dyDescent="0.25">
      <c r="A125" s="6" t="s">
        <v>110</v>
      </c>
      <c r="B125" s="32" t="s">
        <v>70</v>
      </c>
      <c r="C125" s="10" t="s">
        <v>14</v>
      </c>
      <c r="D125" s="9">
        <v>2</v>
      </c>
      <c r="E125" s="41"/>
      <c r="F125" s="70">
        <f t="shared" si="13"/>
        <v>0</v>
      </c>
    </row>
    <row r="126" spans="1:6" ht="66" x14ac:dyDescent="0.25">
      <c r="A126" s="6" t="s">
        <v>111</v>
      </c>
      <c r="B126" s="36" t="s">
        <v>155</v>
      </c>
      <c r="C126" s="10" t="s">
        <v>14</v>
      </c>
      <c r="D126" s="9">
        <v>2</v>
      </c>
      <c r="E126" s="41"/>
      <c r="F126" s="70">
        <f t="shared" si="13"/>
        <v>0</v>
      </c>
    </row>
    <row r="127" spans="1:6" ht="33" x14ac:dyDescent="0.25">
      <c r="A127" s="27" t="s">
        <v>125</v>
      </c>
      <c r="B127" s="30" t="s">
        <v>117</v>
      </c>
      <c r="C127" s="28" t="s">
        <v>20</v>
      </c>
      <c r="D127" s="29">
        <v>3</v>
      </c>
      <c r="E127" s="42"/>
      <c r="F127" s="71">
        <f t="shared" ref="F127:F129" si="14">E127*D127</f>
        <v>0</v>
      </c>
    </row>
    <row r="128" spans="1:6" x14ac:dyDescent="0.25">
      <c r="A128" s="27" t="s">
        <v>126</v>
      </c>
      <c r="B128" s="30" t="s">
        <v>116</v>
      </c>
      <c r="C128" s="28" t="s">
        <v>20</v>
      </c>
      <c r="D128" s="29">
        <v>1</v>
      </c>
      <c r="E128" s="42"/>
      <c r="F128" s="71">
        <f t="shared" si="14"/>
        <v>0</v>
      </c>
    </row>
    <row r="129" spans="1:6" ht="49.5" x14ac:dyDescent="0.25">
      <c r="A129" s="27" t="s">
        <v>127</v>
      </c>
      <c r="B129" s="30" t="s">
        <v>118</v>
      </c>
      <c r="C129" s="28" t="s">
        <v>20</v>
      </c>
      <c r="D129" s="29">
        <v>1</v>
      </c>
      <c r="E129" s="42"/>
      <c r="F129" s="71">
        <f t="shared" si="14"/>
        <v>0</v>
      </c>
    </row>
    <row r="130" spans="1:6" ht="115.5" x14ac:dyDescent="0.25">
      <c r="A130" s="27"/>
      <c r="B130" s="30" t="s">
        <v>156</v>
      </c>
      <c r="C130" s="28"/>
      <c r="D130" s="29"/>
      <c r="E130" s="42"/>
      <c r="F130" s="71"/>
    </row>
    <row r="131" spans="1:6" ht="99" x14ac:dyDescent="0.25">
      <c r="A131" s="6" t="s">
        <v>63</v>
      </c>
      <c r="B131" s="31" t="s">
        <v>157</v>
      </c>
      <c r="C131" s="10"/>
      <c r="D131" s="9"/>
      <c r="E131" s="41"/>
      <c r="F131" s="70"/>
    </row>
    <row r="132" spans="1:6" ht="33" x14ac:dyDescent="0.25">
      <c r="A132" s="6" t="s">
        <v>112</v>
      </c>
      <c r="B132" s="32" t="s">
        <v>71</v>
      </c>
      <c r="C132" s="10" t="s">
        <v>14</v>
      </c>
      <c r="D132" s="9">
        <v>1</v>
      </c>
      <c r="E132" s="41"/>
      <c r="F132" s="70">
        <f t="shared" ref="F132:F135" si="15">E132*D132</f>
        <v>0</v>
      </c>
    </row>
    <row r="133" spans="1:6" ht="148.5" x14ac:dyDescent="0.25">
      <c r="A133" s="6" t="s">
        <v>113</v>
      </c>
      <c r="B133" s="32" t="s">
        <v>82</v>
      </c>
      <c r="C133" s="10" t="s">
        <v>14</v>
      </c>
      <c r="D133" s="9">
        <v>1</v>
      </c>
      <c r="E133" s="41"/>
      <c r="F133" s="70">
        <f t="shared" si="15"/>
        <v>0</v>
      </c>
    </row>
    <row r="134" spans="1:6" ht="99" x14ac:dyDescent="0.25">
      <c r="A134" s="6" t="s">
        <v>114</v>
      </c>
      <c r="B134" s="32" t="s">
        <v>72</v>
      </c>
      <c r="C134" s="10" t="s">
        <v>14</v>
      </c>
      <c r="D134" s="9">
        <v>1</v>
      </c>
      <c r="E134" s="41"/>
      <c r="F134" s="70">
        <f t="shared" si="15"/>
        <v>0</v>
      </c>
    </row>
    <row r="135" spans="1:6" ht="49.5" x14ac:dyDescent="0.25">
      <c r="A135" s="6" t="s">
        <v>115</v>
      </c>
      <c r="B135" s="32" t="s">
        <v>73</v>
      </c>
      <c r="C135" s="10" t="s">
        <v>14</v>
      </c>
      <c r="D135" s="9">
        <v>1</v>
      </c>
      <c r="E135" s="41"/>
      <c r="F135" s="70">
        <f t="shared" si="15"/>
        <v>0</v>
      </c>
    </row>
    <row r="136" spans="1:6" ht="82.5" x14ac:dyDescent="0.25">
      <c r="A136" s="6"/>
      <c r="B136" s="32" t="s">
        <v>158</v>
      </c>
      <c r="C136" s="10"/>
      <c r="D136" s="9"/>
      <c r="E136" s="41"/>
      <c r="F136" s="70"/>
    </row>
    <row r="137" spans="1:6" x14ac:dyDescent="0.25">
      <c r="A137" s="1" t="s">
        <v>64</v>
      </c>
      <c r="B137" s="31" t="s">
        <v>1</v>
      </c>
      <c r="C137" s="2" t="s">
        <v>14</v>
      </c>
      <c r="D137" s="3">
        <v>12</v>
      </c>
      <c r="E137" s="41"/>
      <c r="F137" s="70">
        <f t="shared" si="0"/>
        <v>0</v>
      </c>
    </row>
    <row r="138" spans="1:6" ht="66" x14ac:dyDescent="0.25">
      <c r="A138" s="6" t="s">
        <v>65</v>
      </c>
      <c r="B138" s="32" t="s">
        <v>136</v>
      </c>
      <c r="C138" s="10" t="s">
        <v>23</v>
      </c>
      <c r="D138" s="9">
        <v>50</v>
      </c>
      <c r="E138" s="41"/>
      <c r="F138" s="70">
        <f t="shared" ref="F138" si="16">E138*D138</f>
        <v>0</v>
      </c>
    </row>
    <row r="139" spans="1:6" x14ac:dyDescent="0.25">
      <c r="A139" s="6" t="s">
        <v>66</v>
      </c>
      <c r="B139" s="32" t="s">
        <v>39</v>
      </c>
      <c r="C139" s="10"/>
      <c r="D139" s="11"/>
      <c r="E139" s="41">
        <f>SUM(F113:F138)</f>
        <v>0</v>
      </c>
      <c r="F139" s="70">
        <f>E139*D139</f>
        <v>0</v>
      </c>
    </row>
    <row r="140" spans="1:6" x14ac:dyDescent="0.25">
      <c r="A140" s="12" t="s">
        <v>55</v>
      </c>
      <c r="B140" s="37" t="s">
        <v>67</v>
      </c>
      <c r="C140" s="13"/>
      <c r="D140" s="14"/>
      <c r="E140" s="43"/>
      <c r="F140" s="72">
        <f>SUM(F113:F139)</f>
        <v>0</v>
      </c>
    </row>
    <row r="141" spans="1:6" x14ac:dyDescent="0.25">
      <c r="F141" s="4">
        <f t="shared" si="0"/>
        <v>0</v>
      </c>
    </row>
    <row r="142" spans="1:6" x14ac:dyDescent="0.25">
      <c r="A142" s="5"/>
      <c r="B142" s="40"/>
      <c r="C142" s="5"/>
      <c r="D142" s="5"/>
      <c r="E142" s="5"/>
      <c r="F142" s="5"/>
    </row>
    <row r="143" spans="1:6" x14ac:dyDescent="0.25">
      <c r="A143" s="5"/>
      <c r="B143" s="40"/>
      <c r="C143" s="5"/>
      <c r="D143" s="5"/>
      <c r="E143" s="5"/>
      <c r="F143" s="5"/>
    </row>
    <row r="144" spans="1:6" x14ac:dyDescent="0.25">
      <c r="A144" s="5"/>
      <c r="B144" s="40"/>
      <c r="C144" s="5"/>
      <c r="D144" s="5"/>
      <c r="E144" s="5"/>
      <c r="F144" s="5"/>
    </row>
    <row r="145" spans="1:6" x14ac:dyDescent="0.25">
      <c r="A145" s="5"/>
      <c r="B145" s="40"/>
      <c r="C145" s="5"/>
      <c r="D145" s="5"/>
      <c r="E145" s="5"/>
      <c r="F145" s="5"/>
    </row>
    <row r="146" spans="1:6" x14ac:dyDescent="0.25">
      <c r="A146" s="5"/>
      <c r="B146" s="40"/>
      <c r="C146" s="5"/>
      <c r="D146" s="5"/>
      <c r="E146" s="5"/>
      <c r="F146" s="5"/>
    </row>
    <row r="147" spans="1:6" x14ac:dyDescent="0.25">
      <c r="A147" s="5"/>
      <c r="B147" s="40"/>
      <c r="C147" s="5"/>
      <c r="D147" s="5"/>
      <c r="E147" s="5"/>
      <c r="F147" s="5"/>
    </row>
    <row r="148" spans="1:6" x14ac:dyDescent="0.25">
      <c r="A148" s="5"/>
      <c r="B148" s="40"/>
      <c r="C148" s="5"/>
      <c r="D148" s="5"/>
      <c r="E148" s="5"/>
      <c r="F148" s="5"/>
    </row>
    <row r="149" spans="1:6" x14ac:dyDescent="0.25">
      <c r="A149" s="5"/>
      <c r="B149" s="40"/>
      <c r="C149" s="5"/>
      <c r="D149" s="5"/>
      <c r="E149" s="5"/>
      <c r="F149" s="5"/>
    </row>
    <row r="150" spans="1:6" x14ac:dyDescent="0.25">
      <c r="A150" s="5"/>
      <c r="B150" s="40"/>
      <c r="C150" s="5"/>
      <c r="D150" s="5"/>
      <c r="E150" s="5"/>
      <c r="F150" s="5"/>
    </row>
  </sheetData>
  <sheetProtection algorithmName="SHA-512" hashValue="07DkW5B8N9Re5d3F8DIRJDeR7hMxClMHViteA/Ty3U32RWLoTCf1f5TQ1u3/T6h/Ea9kxhHytZB6/JUdo6LWpA==" saltValue="xNUXpxAa1NcT180It4MuVw==" spinCount="100000" sheet="1" objects="1" scenarios="1"/>
  <pageMargins left="0.98425196850393704" right="0.70866141732283472" top="1.3458333333333334" bottom="0.78740157480314965" header="0.31496062992125984" footer="0.31496062992125984"/>
  <pageSetup paperSize="9" scale="85" fitToHeight="0" orientation="portrait" r:id="rId1"/>
  <headerFooter differentFirst="1">
    <firstHeader>&amp;L&amp;G&amp;C                                                                  &amp;G&amp;R&amp;G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Sheet1</vt:lpstr>
      <vt:lpstr>Sheet1!Področje_tiskanja</vt:lpstr>
    </vt:vector>
  </TitlesOfParts>
  <Company>LUZ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Urška Kranjc</dc:creator>
  <cp:lastModifiedBy>Katja Mežnar</cp:lastModifiedBy>
  <cp:lastPrinted>2021-03-04T11:34:03Z</cp:lastPrinted>
  <dcterms:created xsi:type="dcterms:W3CDTF">2021-01-25T10:33:12Z</dcterms:created>
  <dcterms:modified xsi:type="dcterms:W3CDTF">2021-03-16T10:10:47Z</dcterms:modified>
</cp:coreProperties>
</file>