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VRTEC ZELENA JAMA\1 USKLAJEVANJE\KONČNI\"/>
    </mc:Choice>
  </mc:AlternateContent>
  <bookViews>
    <workbookView xWindow="0" yWindow="0" windowWidth="28800" windowHeight="12300" firstSheet="31" activeTab="35"/>
  </bookViews>
  <sheets>
    <sheet name="01 MLEKO IN MLEČNI IZDELKI" sheetId="17" r:id="rId1"/>
    <sheet name="02 MLEKO IN MLEČNI IZD. - sheme" sheetId="2" r:id="rId2"/>
    <sheet name="03 EKO MLEKO IN MLEČNI IZDELKI" sheetId="18" r:id="rId3"/>
    <sheet name="04 PERUTNINA IN IZD.IZ PERUTN." sheetId="3" r:id="rId4"/>
    <sheet name="05 PERUTNINA - sheme" sheetId="32" r:id="rId5"/>
    <sheet name="06 EKO PIŠČANČJE MESO" sheetId="35" r:id="rId6"/>
    <sheet name="07 GOVEJE MESO - sheme" sheetId="34" r:id="rId7"/>
    <sheet name="08 EKO GOVEJE MESO" sheetId="36" r:id="rId8"/>
    <sheet name="09 SVINJSKO MESO" sheetId="37" r:id="rId9"/>
    <sheet name="10 SVEŽE in ZAMRZNJENE RIBE" sheetId="4" r:id="rId10"/>
    <sheet name="11 JAJCA" sheetId="5" r:id="rId11"/>
    <sheet name="12 EKO JAJCA" sheetId="28" r:id="rId12"/>
    <sheet name="13 SVEŽA ZELENJAVA" sheetId="6" r:id="rId13"/>
    <sheet name="14 SVEŽA ZELENJAVA - sheme" sheetId="20" r:id="rId14"/>
    <sheet name="15 KROMPIR - sheme" sheetId="25" r:id="rId15"/>
    <sheet name="16 SVEŽE SADJE" sheetId="21" r:id="rId16"/>
    <sheet name="17 JABOLKA - sheme" sheetId="27" r:id="rId17"/>
    <sheet name="18 EKO SVEŽA ZELENJAVA IN SADJE" sheetId="24" r:id="rId18"/>
    <sheet name="19 STROČNICE IN SUHO SADJE" sheetId="39" r:id="rId19"/>
    <sheet name="20 EKO SUHO SADJE" sheetId="53" r:id="rId20"/>
    <sheet name="21 ZAMRZNJENA ZEL. IN SADJE" sheetId="7" r:id="rId21"/>
    <sheet name="22 KONZERVIRANA ZELENJAVA" sheetId="40" r:id="rId22"/>
    <sheet name="23 SADNI SOKOVI IN NEKTARJI" sheetId="41" r:id="rId23"/>
    <sheet name="24 EKO SADNI SOKOVI" sheetId="8" r:id="rId24"/>
    <sheet name="25 ZAMRZNJENI IZDELKI IZ TESTA" sheetId="9" r:id="rId25"/>
    <sheet name="26 ŽITA IN MLEVSKI IZDELKI" sheetId="10" r:id="rId26"/>
    <sheet name="27 EKO ŽITA IN MLEVSKI IZDELKI" sheetId="19" r:id="rId27"/>
    <sheet name="28 TESTENINE" sheetId="46" r:id="rId28"/>
    <sheet name="29 EKO TESTENINE" sheetId="48" r:id="rId29"/>
    <sheet name="30 KRUH IN PEKOVSKO PECIVO" sheetId="14" r:id="rId30"/>
    <sheet name="31 EKO KRUH IN PEKOVSKO P." sheetId="45" r:id="rId31"/>
    <sheet name="32 IZD.IZ TESTA, KEKSI, SLAŠČ.I" sheetId="50" r:id="rId32"/>
    <sheet name="33 EKO KEKSI" sheetId="51" r:id="rId33"/>
    <sheet name="34 EKO MARMELADE" sheetId="54" r:id="rId34"/>
    <sheet name="35 SPLOŠNO PREHR. BLAGO" sheetId="13" r:id="rId35"/>
    <sheet name="36 DIETNA ŽIVILA" sheetId="15" r:id="rId36"/>
  </sheets>
  <definedNames>
    <definedName name="_xlnm.Print_Area" localSheetId="0">'01 MLEKO IN MLEČNI IZDELKI'!$A$1:$J$51</definedName>
    <definedName name="_xlnm.Print_Area" localSheetId="1">'02 MLEKO IN MLEČNI IZD. - sheme'!$A$1:$I$38</definedName>
    <definedName name="_xlnm.Print_Area" localSheetId="2">'03 EKO MLEKO IN MLEČNI IZDELKI'!$A$1:$I$34</definedName>
    <definedName name="_xlnm.Print_Area" localSheetId="3">'04 PERUTNINA IN IZD.IZ PERUTN.'!$A$1:$J$36</definedName>
    <definedName name="_xlnm.Print_Area" localSheetId="4">'05 PERUTNINA - sheme'!$A$1:$I$29</definedName>
    <definedName name="_xlnm.Print_Area" localSheetId="5">'06 EKO PIŠČANČJE MESO'!$A$1:$I$24</definedName>
    <definedName name="_xlnm.Print_Area" localSheetId="6">'07 GOVEJE MESO - sheme'!$A$1:$I$33</definedName>
    <definedName name="_xlnm.Print_Area" localSheetId="7">'08 EKO GOVEJE MESO'!$A$1:$I$25</definedName>
    <definedName name="_xlnm.Print_Area" localSheetId="8">'09 SVINJSKO MESO'!$A$1:$J$27</definedName>
    <definedName name="_xlnm.Print_Area" localSheetId="9">'10 SVEŽE in ZAMRZNJENE RIBE'!$A$1:$J$28</definedName>
    <definedName name="_xlnm.Print_Area" localSheetId="10">'11 JAJCA'!$A$1:$J$21</definedName>
    <definedName name="_xlnm.Print_Area" localSheetId="11">'12 EKO JAJCA'!$A$1:$I$20</definedName>
    <definedName name="_xlnm.Print_Area" localSheetId="12">'13 SVEŽA ZELENJAVA'!$A$1:$J$69</definedName>
    <definedName name="_xlnm.Print_Area" localSheetId="13">'14 SVEŽA ZELENJAVA - sheme'!$A$1:$I$49</definedName>
    <definedName name="_xlnm.Print_Area" localSheetId="14">'15 KROMPIR - sheme'!$A$1:$I$22</definedName>
    <definedName name="_xlnm.Print_Area" localSheetId="15">'16 SVEŽE SADJE'!$A$1:$J$51</definedName>
    <definedName name="_xlnm.Print_Area" localSheetId="16">'17 JABOLKA - sheme'!$A$1:$I$22</definedName>
    <definedName name="_xlnm.Print_Area" localSheetId="17">'18 EKO SVEŽA ZELENJAVA IN SADJE'!$A$1:$I$47</definedName>
    <definedName name="_xlnm.Print_Area" localSheetId="18">'19 STROČNICE IN SUHO SADJE'!$A$1:$J$37</definedName>
    <definedName name="_xlnm.Print_Area" localSheetId="19">'20 EKO SUHO SADJE'!$A$1:$I$25</definedName>
    <definedName name="_xlnm.Print_Area" localSheetId="20">'21 ZAMRZNJENA ZEL. IN SADJE'!$A$1:$J$42</definedName>
    <definedName name="_xlnm.Print_Area" localSheetId="21">'22 KONZERVIRANA ZELENJAVA'!$A$1:$J$36</definedName>
    <definedName name="_xlnm.Print_Area" localSheetId="22">'23 SADNI SOKOVI IN NEKTARJI'!$A$1:$J$33</definedName>
    <definedName name="_xlnm.Print_Area" localSheetId="23">'24 EKO SADNI SOKOVI'!$A$1:$I$25</definedName>
    <definedName name="_xlnm.Print_Area" localSheetId="25">'26 ŽITA IN MLEVSKI IZDELKI'!$A$1:$J$52</definedName>
    <definedName name="_xlnm.Print_Area" localSheetId="26">'27 EKO ŽITA IN MLEVSKI IZDELKI'!$A$1:$I$34</definedName>
    <definedName name="_xlnm.Print_Area" localSheetId="27">'28 TESTENINE'!$A$1:$J$44</definedName>
    <definedName name="_xlnm.Print_Area" localSheetId="28">'29 EKO TESTENINE'!$A$1:$I$31</definedName>
    <definedName name="_xlnm.Print_Area" localSheetId="29">'30 KRUH IN PEKOVSKO PECIVO'!$A$1:$J$63</definedName>
    <definedName name="_xlnm.Print_Area" localSheetId="30">'31 EKO KRUH IN PEKOVSKO P.'!$A$1:$I$47</definedName>
    <definedName name="_xlnm.Print_Area" localSheetId="31">'32 IZD.IZ TESTA, KEKSI, SLAŠČ.I'!$A$1:$J$51</definedName>
    <definedName name="_xlnm.Print_Area" localSheetId="32">'33 EKO KEKSI'!$A$1:$I$24</definedName>
    <definedName name="_xlnm.Print_Area" localSheetId="33">'34 EKO MARMELADE'!$A$1:$I$23</definedName>
    <definedName name="_xlnm.Print_Area" localSheetId="34">'35 SPLOŠNO PREHR. BLAGO'!$A$1:$J$152</definedName>
    <definedName name="_xlnm.Print_Area" localSheetId="35">'36 DIETNA ŽIVILA'!$A$1:$J$72</definedName>
    <definedName name="_xlnm.Print_Titles" localSheetId="0">'01 MLEKO IN MLEČNI IZDELKI'!$1:$6</definedName>
    <definedName name="_xlnm.Print_Titles" localSheetId="1">'02 MLEKO IN MLEČNI IZD. - sheme'!$1:$6</definedName>
    <definedName name="_xlnm.Print_Titles" localSheetId="2">'03 EKO MLEKO IN MLEČNI IZDELKI'!$1:$6</definedName>
    <definedName name="_xlnm.Print_Titles" localSheetId="3">'04 PERUTNINA IN IZD.IZ PERUTN.'!$1:$6</definedName>
    <definedName name="_xlnm.Print_Titles" localSheetId="6">'07 GOVEJE MESO - sheme'!$1:$6</definedName>
    <definedName name="_xlnm.Print_Titles" localSheetId="7">'08 EKO GOVEJE MESO'!$1:$6</definedName>
    <definedName name="_xlnm.Print_Titles" localSheetId="8">'09 SVINJSKO MESO'!$1:$6</definedName>
    <definedName name="_xlnm.Print_Titles" localSheetId="12">'13 SVEŽA ZELENJAVA'!$1:$6</definedName>
    <definedName name="_xlnm.Print_Titles" localSheetId="13">'14 SVEŽA ZELENJAVA - sheme'!$1:$6</definedName>
    <definedName name="_xlnm.Print_Titles" localSheetId="15">'16 SVEŽE SADJE'!$1:$6</definedName>
    <definedName name="_xlnm.Print_Titles" localSheetId="17">'18 EKO SVEŽA ZELENJAVA IN SADJE'!$1:$6</definedName>
    <definedName name="_xlnm.Print_Titles" localSheetId="18">'19 STROČNICE IN SUHO SADJE'!$1:$6</definedName>
    <definedName name="_xlnm.Print_Titles" localSheetId="20">'21 ZAMRZNJENA ZEL. IN SADJE'!$1:$6</definedName>
    <definedName name="_xlnm.Print_Titles" localSheetId="21">'22 KONZERVIRANA ZELENJAVA'!$1:$6</definedName>
    <definedName name="_xlnm.Print_Titles" localSheetId="22">'23 SADNI SOKOVI IN NEKTARJI'!$1:$6</definedName>
    <definedName name="_xlnm.Print_Titles" localSheetId="24">'25 ZAMRZNJENI IZDELKI IZ TESTA'!$1:$6</definedName>
    <definedName name="_xlnm.Print_Titles" localSheetId="25">'26 ŽITA IN MLEVSKI IZDELKI'!$1:$6</definedName>
    <definedName name="_xlnm.Print_Titles" localSheetId="26">'27 EKO ŽITA IN MLEVSKI IZDELKI'!$1:$6</definedName>
    <definedName name="_xlnm.Print_Titles" localSheetId="27">'28 TESTENINE'!$1:$6</definedName>
    <definedName name="_xlnm.Print_Titles" localSheetId="29">'30 KRUH IN PEKOVSKO PECIVO'!$1:$6</definedName>
    <definedName name="_xlnm.Print_Titles" localSheetId="30">'31 EKO KRUH IN PEKOVSKO P.'!$1:$6</definedName>
    <definedName name="_xlnm.Print_Titles" localSheetId="31">'32 IZD.IZ TESTA, KEKSI, SLAŠČ.I'!$1:$6</definedName>
    <definedName name="_xlnm.Print_Titles" localSheetId="33">'34 EKO MARMELADE'!$1:$6</definedName>
    <definedName name="_xlnm.Print_Titles" localSheetId="34">'35 SPLOŠNO PREHR. BLAGO'!$1:$6</definedName>
    <definedName name="_xlnm.Print_Titles" localSheetId="35">'36 DIETNA ŽIVILA'!$1:$6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5" l="1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50" i="15"/>
  <c r="I51" i="15"/>
  <c r="I52" i="15"/>
  <c r="I53" i="15"/>
  <c r="I54" i="15"/>
  <c r="I55" i="15"/>
  <c r="I56" i="15"/>
  <c r="I57" i="15"/>
  <c r="I58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9" i="15" s="1"/>
  <c r="H50" i="15"/>
  <c r="H51" i="15"/>
  <c r="H52" i="15"/>
  <c r="H53" i="15"/>
  <c r="H54" i="15"/>
  <c r="H55" i="15"/>
  <c r="H56" i="15"/>
  <c r="H57" i="15"/>
  <c r="H58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9" i="15" s="1"/>
  <c r="G50" i="15"/>
  <c r="G51" i="15"/>
  <c r="G52" i="15"/>
  <c r="G53" i="15"/>
  <c r="G54" i="15"/>
  <c r="G55" i="15"/>
  <c r="G56" i="15"/>
  <c r="G57" i="15"/>
  <c r="G58" i="15"/>
  <c r="G7" i="15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4" i="13"/>
  <c r="I135" i="13"/>
  <c r="I136" i="13"/>
  <c r="I137" i="13"/>
  <c r="I138" i="13"/>
  <c r="H132" i="13"/>
  <c r="H134" i="13"/>
  <c r="H135" i="13"/>
  <c r="H136" i="13"/>
  <c r="H137" i="13"/>
  <c r="H138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9" i="13" s="1"/>
  <c r="G134" i="13"/>
  <c r="G135" i="13"/>
  <c r="G136" i="13"/>
  <c r="G137" i="13"/>
  <c r="G138" i="13"/>
  <c r="G7" i="13"/>
  <c r="I9" i="54"/>
  <c r="I10" i="54"/>
  <c r="H9" i="54"/>
  <c r="H10" i="54"/>
  <c r="G8" i="54"/>
  <c r="H8" i="54" s="1"/>
  <c r="H11" i="54" s="1"/>
  <c r="G9" i="54"/>
  <c r="G10" i="54"/>
  <c r="G7" i="54"/>
  <c r="I8" i="51"/>
  <c r="I9" i="51"/>
  <c r="I10" i="51"/>
  <c r="I11" i="51"/>
  <c r="H8" i="51"/>
  <c r="H9" i="51"/>
  <c r="H10" i="51"/>
  <c r="H11" i="51"/>
  <c r="G8" i="51"/>
  <c r="G9" i="51"/>
  <c r="G10" i="51"/>
  <c r="G11" i="51"/>
  <c r="G7" i="51"/>
  <c r="G12" i="51" s="1"/>
  <c r="I8" i="50"/>
  <c r="I9" i="50"/>
  <c r="I10" i="50"/>
  <c r="I11" i="50"/>
  <c r="I13" i="50"/>
  <c r="I14" i="50"/>
  <c r="I15" i="50"/>
  <c r="I16" i="50"/>
  <c r="I17" i="50"/>
  <c r="I18" i="50"/>
  <c r="I19" i="50"/>
  <c r="I20" i="50"/>
  <c r="I21" i="50"/>
  <c r="I22" i="50"/>
  <c r="I23" i="50"/>
  <c r="I24" i="50"/>
  <c r="I25" i="50"/>
  <c r="I26" i="50"/>
  <c r="I27" i="50"/>
  <c r="I28" i="50"/>
  <c r="I29" i="50"/>
  <c r="I30" i="50"/>
  <c r="I31" i="50"/>
  <c r="I32" i="50"/>
  <c r="I33" i="50"/>
  <c r="I34" i="50"/>
  <c r="I35" i="50"/>
  <c r="I36" i="50"/>
  <c r="I37" i="50"/>
  <c r="H8" i="50"/>
  <c r="H9" i="50"/>
  <c r="H10" i="50"/>
  <c r="H11" i="50"/>
  <c r="H13" i="50"/>
  <c r="H14" i="50"/>
  <c r="H15" i="50"/>
  <c r="H16" i="50"/>
  <c r="H17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G8" i="50"/>
  <c r="G9" i="50"/>
  <c r="G10" i="50"/>
  <c r="G11" i="50"/>
  <c r="G12" i="50"/>
  <c r="G38" i="50" s="1"/>
  <c r="G13" i="50"/>
  <c r="G14" i="50"/>
  <c r="G15" i="50"/>
  <c r="G16" i="50"/>
  <c r="G17" i="50"/>
  <c r="G18" i="50"/>
  <c r="G19" i="50"/>
  <c r="G20" i="50"/>
  <c r="G21" i="50"/>
  <c r="G22" i="50"/>
  <c r="G23" i="50"/>
  <c r="G24" i="50"/>
  <c r="G25" i="50"/>
  <c r="G26" i="50"/>
  <c r="G27" i="50"/>
  <c r="G28" i="50"/>
  <c r="G29" i="50"/>
  <c r="G30" i="50"/>
  <c r="G31" i="50"/>
  <c r="G32" i="50"/>
  <c r="G33" i="50"/>
  <c r="G34" i="50"/>
  <c r="G35" i="50"/>
  <c r="G36" i="50"/>
  <c r="G37" i="50"/>
  <c r="G7" i="50"/>
  <c r="I8" i="45"/>
  <c r="I9" i="45"/>
  <c r="I10" i="45"/>
  <c r="I11" i="45"/>
  <c r="I12" i="45"/>
  <c r="I13" i="45"/>
  <c r="I14" i="45"/>
  <c r="I15" i="45"/>
  <c r="I16" i="45"/>
  <c r="I17" i="45"/>
  <c r="I18" i="45"/>
  <c r="I19" i="45"/>
  <c r="I20" i="45"/>
  <c r="I21" i="45"/>
  <c r="I22" i="45"/>
  <c r="I23" i="45"/>
  <c r="I24" i="45"/>
  <c r="I26" i="45"/>
  <c r="I27" i="45"/>
  <c r="I28" i="45"/>
  <c r="I29" i="45"/>
  <c r="I30" i="45"/>
  <c r="I31" i="45"/>
  <c r="H8" i="45"/>
  <c r="H9" i="45"/>
  <c r="H10" i="45"/>
  <c r="H11" i="45"/>
  <c r="H12" i="45"/>
  <c r="H13" i="45"/>
  <c r="H14" i="45"/>
  <c r="H15" i="45"/>
  <c r="H16" i="45"/>
  <c r="H17" i="45"/>
  <c r="H18" i="45"/>
  <c r="H19" i="45"/>
  <c r="H20" i="45"/>
  <c r="H21" i="45"/>
  <c r="H22" i="45"/>
  <c r="H23" i="45"/>
  <c r="H24" i="45"/>
  <c r="H26" i="45"/>
  <c r="H27" i="45"/>
  <c r="H28" i="45"/>
  <c r="H29" i="45"/>
  <c r="H30" i="45"/>
  <c r="H31" i="45"/>
  <c r="G8" i="45"/>
  <c r="G9" i="45"/>
  <c r="G10" i="45"/>
  <c r="G11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32" i="45" s="1"/>
  <c r="G26" i="45"/>
  <c r="G27" i="45"/>
  <c r="G28" i="45"/>
  <c r="G29" i="45"/>
  <c r="G30" i="45"/>
  <c r="G31" i="45"/>
  <c r="G7" i="45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4" i="14"/>
  <c r="I45" i="14"/>
  <c r="I4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4" i="14"/>
  <c r="H45" i="14"/>
  <c r="H46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7" i="14"/>
  <c r="H19" i="48"/>
  <c r="I19" i="48"/>
  <c r="G19" i="48"/>
  <c r="I8" i="48"/>
  <c r="I9" i="48"/>
  <c r="I10" i="48"/>
  <c r="I11" i="48"/>
  <c r="I12" i="48"/>
  <c r="I13" i="48"/>
  <c r="I14" i="48"/>
  <c r="I15" i="48"/>
  <c r="I16" i="48"/>
  <c r="I17" i="48"/>
  <c r="I18" i="48"/>
  <c r="H8" i="48"/>
  <c r="H9" i="48"/>
  <c r="H10" i="48"/>
  <c r="H11" i="48"/>
  <c r="H12" i="48"/>
  <c r="H13" i="48"/>
  <c r="H14" i="48"/>
  <c r="H15" i="48"/>
  <c r="H16" i="48"/>
  <c r="H17" i="48"/>
  <c r="H18" i="48"/>
  <c r="G8" i="48"/>
  <c r="G9" i="48"/>
  <c r="G10" i="48"/>
  <c r="G11" i="48"/>
  <c r="G12" i="48"/>
  <c r="G13" i="48"/>
  <c r="G14" i="48"/>
  <c r="G15" i="48"/>
  <c r="G16" i="48"/>
  <c r="G17" i="48"/>
  <c r="G18" i="48"/>
  <c r="G7" i="48"/>
  <c r="I11" i="46"/>
  <c r="I12" i="46"/>
  <c r="I13" i="46"/>
  <c r="I14" i="46"/>
  <c r="I15" i="46"/>
  <c r="I16" i="46"/>
  <c r="I17" i="46"/>
  <c r="I18" i="46"/>
  <c r="I19" i="46"/>
  <c r="I20" i="46"/>
  <c r="I21" i="46"/>
  <c r="I22" i="46"/>
  <c r="I23" i="46"/>
  <c r="I24" i="46"/>
  <c r="I25" i="46"/>
  <c r="I26" i="46"/>
  <c r="I27" i="46"/>
  <c r="I28" i="46"/>
  <c r="I29" i="46"/>
  <c r="I30" i="46"/>
  <c r="H10" i="46"/>
  <c r="I10" i="46" s="1"/>
  <c r="H11" i="46"/>
  <c r="H12" i="46"/>
  <c r="H13" i="46"/>
  <c r="H14" i="46"/>
  <c r="H15" i="46"/>
  <c r="H16" i="46"/>
  <c r="H17" i="46"/>
  <c r="H18" i="46"/>
  <c r="H19" i="46"/>
  <c r="H20" i="46"/>
  <c r="H21" i="46"/>
  <c r="H22" i="46"/>
  <c r="H23" i="46"/>
  <c r="H24" i="46"/>
  <c r="H25" i="46"/>
  <c r="H26" i="46"/>
  <c r="H27" i="46"/>
  <c r="H28" i="46"/>
  <c r="H29" i="46"/>
  <c r="H30" i="46"/>
  <c r="G8" i="46"/>
  <c r="H8" i="46" s="1"/>
  <c r="G9" i="46"/>
  <c r="H9" i="46" s="1"/>
  <c r="G10" i="46"/>
  <c r="G11" i="46"/>
  <c r="G12" i="46"/>
  <c r="G13" i="46"/>
  <c r="G14" i="46"/>
  <c r="G15" i="46"/>
  <c r="G16" i="46"/>
  <c r="G17" i="46"/>
  <c r="G18" i="46"/>
  <c r="G19" i="46"/>
  <c r="G20" i="46"/>
  <c r="G21" i="46"/>
  <c r="G22" i="46"/>
  <c r="G23" i="46"/>
  <c r="G24" i="46"/>
  <c r="G25" i="46"/>
  <c r="G26" i="46"/>
  <c r="G27" i="46"/>
  <c r="G28" i="46"/>
  <c r="G29" i="46"/>
  <c r="G30" i="46"/>
  <c r="G7" i="46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G8" i="19"/>
  <c r="G22" i="19" s="1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7" i="19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39" i="10" s="1"/>
  <c r="G27" i="10"/>
  <c r="G28" i="10"/>
  <c r="G29" i="10"/>
  <c r="G30" i="10"/>
  <c r="G31" i="10"/>
  <c r="G32" i="10"/>
  <c r="G33" i="10"/>
  <c r="G34" i="10"/>
  <c r="G35" i="10"/>
  <c r="G36" i="10"/>
  <c r="G37" i="10"/>
  <c r="G38" i="10"/>
  <c r="G7" i="10"/>
  <c r="I8" i="9"/>
  <c r="I9" i="9"/>
  <c r="I10" i="9"/>
  <c r="I12" i="9"/>
  <c r="I13" i="9"/>
  <c r="I14" i="9"/>
  <c r="I15" i="9"/>
  <c r="I16" i="9"/>
  <c r="I17" i="9"/>
  <c r="I18" i="9"/>
  <c r="I19" i="9"/>
  <c r="I20" i="9"/>
  <c r="I21" i="9"/>
  <c r="I22" i="9"/>
  <c r="I23" i="9"/>
  <c r="H8" i="9"/>
  <c r="H9" i="9"/>
  <c r="H10" i="9"/>
  <c r="H12" i="9"/>
  <c r="H13" i="9"/>
  <c r="H14" i="9"/>
  <c r="H15" i="9"/>
  <c r="H16" i="9"/>
  <c r="H17" i="9"/>
  <c r="H18" i="9"/>
  <c r="H19" i="9"/>
  <c r="H20" i="9"/>
  <c r="H21" i="9"/>
  <c r="H22" i="9"/>
  <c r="H23" i="9"/>
  <c r="G8" i="9"/>
  <c r="G9" i="9"/>
  <c r="G10" i="9"/>
  <c r="G11" i="9"/>
  <c r="G24" i="9" s="1"/>
  <c r="G12" i="9"/>
  <c r="G13" i="9"/>
  <c r="G14" i="9"/>
  <c r="G15" i="9"/>
  <c r="G16" i="9"/>
  <c r="G17" i="9"/>
  <c r="G18" i="9"/>
  <c r="G19" i="9"/>
  <c r="G20" i="9"/>
  <c r="G21" i="9"/>
  <c r="G22" i="9"/>
  <c r="G23" i="9"/>
  <c r="G7" i="9"/>
  <c r="I8" i="8"/>
  <c r="I10" i="8"/>
  <c r="H8" i="8"/>
  <c r="H10" i="8"/>
  <c r="G8" i="8"/>
  <c r="G9" i="8"/>
  <c r="H9" i="8" s="1"/>
  <c r="H11" i="8" s="1"/>
  <c r="G10" i="8"/>
  <c r="G7" i="8"/>
  <c r="I8" i="41"/>
  <c r="I15" i="41"/>
  <c r="I16" i="41"/>
  <c r="I17" i="41"/>
  <c r="H8" i="41"/>
  <c r="H13" i="41"/>
  <c r="H14" i="41"/>
  <c r="H15" i="41"/>
  <c r="H16" i="41"/>
  <c r="H17" i="41"/>
  <c r="G8" i="41"/>
  <c r="G9" i="41"/>
  <c r="G10" i="41"/>
  <c r="H10" i="41" s="1"/>
  <c r="G11" i="41"/>
  <c r="H11" i="41" s="1"/>
  <c r="I11" i="41" s="1"/>
  <c r="G12" i="41"/>
  <c r="H12" i="41" s="1"/>
  <c r="G13" i="41"/>
  <c r="I13" i="41" s="1"/>
  <c r="G14" i="41"/>
  <c r="I14" i="41" s="1"/>
  <c r="G15" i="41"/>
  <c r="G16" i="41"/>
  <c r="G17" i="41"/>
  <c r="G7" i="41"/>
  <c r="I8" i="40"/>
  <c r="I9" i="40"/>
  <c r="I10" i="40"/>
  <c r="I16" i="40"/>
  <c r="I17" i="40"/>
  <c r="I18" i="40"/>
  <c r="I19" i="40"/>
  <c r="I20" i="40"/>
  <c r="I21" i="40"/>
  <c r="H8" i="40"/>
  <c r="H9" i="40"/>
  <c r="H10" i="40"/>
  <c r="H14" i="40"/>
  <c r="H15" i="40"/>
  <c r="H16" i="40"/>
  <c r="H17" i="40"/>
  <c r="H18" i="40"/>
  <c r="H19" i="40"/>
  <c r="H20" i="40"/>
  <c r="H21" i="40"/>
  <c r="G8" i="40"/>
  <c r="G9" i="40"/>
  <c r="G10" i="40"/>
  <c r="G11" i="40"/>
  <c r="G12" i="40"/>
  <c r="G13" i="40"/>
  <c r="G14" i="40"/>
  <c r="G15" i="40"/>
  <c r="I15" i="40" s="1"/>
  <c r="G16" i="40"/>
  <c r="G17" i="40"/>
  <c r="G18" i="40"/>
  <c r="G19" i="40"/>
  <c r="G20" i="40"/>
  <c r="G21" i="40"/>
  <c r="G7" i="40"/>
  <c r="G8" i="7"/>
  <c r="G9" i="7"/>
  <c r="G10" i="7"/>
  <c r="H10" i="7" s="1"/>
  <c r="G11" i="7"/>
  <c r="G12" i="7"/>
  <c r="G13" i="7"/>
  <c r="G14" i="7"/>
  <c r="G15" i="7"/>
  <c r="H15" i="7" s="1"/>
  <c r="G16" i="7"/>
  <c r="I16" i="7" s="1"/>
  <c r="G17" i="7"/>
  <c r="I17" i="7" s="1"/>
  <c r="G18" i="7"/>
  <c r="G19" i="7"/>
  <c r="G20" i="7"/>
  <c r="I20" i="7" s="1"/>
  <c r="G21" i="7"/>
  <c r="I21" i="7" s="1"/>
  <c r="G22" i="7"/>
  <c r="I22" i="7" s="1"/>
  <c r="G23" i="7"/>
  <c r="I23" i="7" s="1"/>
  <c r="G24" i="7"/>
  <c r="G25" i="7"/>
  <c r="G26" i="7"/>
  <c r="I26" i="7" s="1"/>
  <c r="G27" i="7"/>
  <c r="I27" i="7" s="1"/>
  <c r="I18" i="7"/>
  <c r="I19" i="7"/>
  <c r="I24" i="7"/>
  <c r="I25" i="7"/>
  <c r="H9" i="7"/>
  <c r="H13" i="7"/>
  <c r="I13" i="7" s="1"/>
  <c r="H14" i="7"/>
  <c r="H16" i="7"/>
  <c r="H17" i="7"/>
  <c r="H18" i="7"/>
  <c r="H19" i="7"/>
  <c r="H20" i="7"/>
  <c r="H21" i="7"/>
  <c r="H22" i="7"/>
  <c r="H23" i="7"/>
  <c r="H24" i="7"/>
  <c r="H25" i="7"/>
  <c r="H26" i="7"/>
  <c r="H27" i="7"/>
  <c r="G7" i="7"/>
  <c r="H13" i="53"/>
  <c r="I13" i="53"/>
  <c r="G13" i="53"/>
  <c r="I8" i="53"/>
  <c r="I9" i="53"/>
  <c r="I10" i="53"/>
  <c r="I11" i="53"/>
  <c r="I12" i="53"/>
  <c r="H8" i="53"/>
  <c r="H9" i="53"/>
  <c r="H10" i="53"/>
  <c r="H11" i="53"/>
  <c r="H12" i="53"/>
  <c r="G8" i="53"/>
  <c r="G9" i="53"/>
  <c r="G10" i="53"/>
  <c r="G11" i="53"/>
  <c r="G12" i="53"/>
  <c r="G7" i="53"/>
  <c r="I16" i="39"/>
  <c r="I17" i="39"/>
  <c r="I18" i="39"/>
  <c r="I19" i="39"/>
  <c r="I20" i="39"/>
  <c r="I21" i="39"/>
  <c r="I22" i="39"/>
  <c r="I23" i="39"/>
  <c r="H8" i="39"/>
  <c r="H13" i="39"/>
  <c r="H14" i="39"/>
  <c r="H15" i="39"/>
  <c r="H16" i="39"/>
  <c r="H17" i="39"/>
  <c r="H18" i="39"/>
  <c r="H19" i="39"/>
  <c r="H20" i="39"/>
  <c r="H21" i="39"/>
  <c r="H22" i="39"/>
  <c r="H23" i="39"/>
  <c r="G8" i="39"/>
  <c r="I8" i="39" s="1"/>
  <c r="G9" i="39"/>
  <c r="H9" i="39" s="1"/>
  <c r="G10" i="39"/>
  <c r="H10" i="39" s="1"/>
  <c r="G11" i="39"/>
  <c r="G12" i="39"/>
  <c r="H12" i="39" s="1"/>
  <c r="I12" i="39" s="1"/>
  <c r="G13" i="39"/>
  <c r="I13" i="39" s="1"/>
  <c r="G14" i="39"/>
  <c r="I14" i="39" s="1"/>
  <c r="G15" i="39"/>
  <c r="I15" i="39" s="1"/>
  <c r="G16" i="39"/>
  <c r="G17" i="39"/>
  <c r="G18" i="39"/>
  <c r="G19" i="39"/>
  <c r="G20" i="39"/>
  <c r="G21" i="39"/>
  <c r="G22" i="39"/>
  <c r="G23" i="39"/>
  <c r="G7" i="39"/>
  <c r="I49" i="15" l="1"/>
  <c r="I59" i="15" s="1"/>
  <c r="H133" i="13"/>
  <c r="I133" i="13" s="1"/>
  <c r="I139" i="13" s="1"/>
  <c r="H139" i="13"/>
  <c r="I8" i="54"/>
  <c r="I11" i="54" s="1"/>
  <c r="G11" i="54"/>
  <c r="H12" i="50"/>
  <c r="H38" i="50" s="1"/>
  <c r="H25" i="45"/>
  <c r="H32" i="45" s="1"/>
  <c r="H43" i="14"/>
  <c r="H47" i="14" s="1"/>
  <c r="G47" i="14"/>
  <c r="I9" i="46"/>
  <c r="I8" i="46"/>
  <c r="G31" i="46"/>
  <c r="H8" i="19"/>
  <c r="H22" i="19" s="1"/>
  <c r="H26" i="10"/>
  <c r="H39" i="10" s="1"/>
  <c r="I26" i="10"/>
  <c r="I39" i="10" s="1"/>
  <c r="H11" i="9"/>
  <c r="I9" i="8"/>
  <c r="I11" i="8" s="1"/>
  <c r="G11" i="8"/>
  <c r="I10" i="41"/>
  <c r="I12" i="41"/>
  <c r="H9" i="41"/>
  <c r="I9" i="41" s="1"/>
  <c r="G18" i="41"/>
  <c r="I14" i="40"/>
  <c r="H13" i="40"/>
  <c r="I13" i="40" s="1"/>
  <c r="H12" i="40"/>
  <c r="I12" i="40" s="1"/>
  <c r="H11" i="40"/>
  <c r="I11" i="40" s="1"/>
  <c r="I9" i="7"/>
  <c r="I15" i="7"/>
  <c r="I14" i="7"/>
  <c r="I12" i="7"/>
  <c r="H12" i="7"/>
  <c r="H11" i="7"/>
  <c r="I11" i="7" s="1"/>
  <c r="I10" i="7"/>
  <c r="H8" i="7"/>
  <c r="I8" i="7" s="1"/>
  <c r="G28" i="7"/>
  <c r="I10" i="39"/>
  <c r="I9" i="39"/>
  <c r="H11" i="39"/>
  <c r="I11" i="39" s="1"/>
  <c r="G24" i="39"/>
  <c r="I22" i="24"/>
  <c r="I23" i="24"/>
  <c r="I24" i="24"/>
  <c r="I25" i="24"/>
  <c r="I26" i="24"/>
  <c r="I27" i="24"/>
  <c r="I28" i="24"/>
  <c r="H22" i="24"/>
  <c r="H23" i="24"/>
  <c r="H24" i="24"/>
  <c r="H25" i="24"/>
  <c r="H26" i="24"/>
  <c r="H27" i="24"/>
  <c r="H28" i="24"/>
  <c r="G8" i="24"/>
  <c r="G9" i="24"/>
  <c r="G10" i="24"/>
  <c r="G11" i="24"/>
  <c r="G12" i="24"/>
  <c r="G13" i="24"/>
  <c r="H13" i="24" s="1"/>
  <c r="I13" i="24" s="1"/>
  <c r="G14" i="24"/>
  <c r="G15" i="24"/>
  <c r="H15" i="24" s="1"/>
  <c r="I15" i="24" s="1"/>
  <c r="G16" i="24"/>
  <c r="H16" i="24" s="1"/>
  <c r="G17" i="24"/>
  <c r="H17" i="24" s="1"/>
  <c r="G18" i="24"/>
  <c r="H18" i="24" s="1"/>
  <c r="I18" i="24" s="1"/>
  <c r="G19" i="24"/>
  <c r="G20" i="24"/>
  <c r="G21" i="24"/>
  <c r="H21" i="24" s="1"/>
  <c r="I21" i="24" s="1"/>
  <c r="G22" i="24"/>
  <c r="G23" i="24"/>
  <c r="G24" i="24"/>
  <c r="G25" i="24"/>
  <c r="G26" i="24"/>
  <c r="G27" i="24"/>
  <c r="G28" i="24"/>
  <c r="G29" i="24"/>
  <c r="G30" i="24"/>
  <c r="G31" i="24"/>
  <c r="G7" i="24"/>
  <c r="G7" i="27"/>
  <c r="I14" i="21"/>
  <c r="I15" i="21"/>
  <c r="I16" i="21"/>
  <c r="I17" i="21"/>
  <c r="I18" i="21"/>
  <c r="I19" i="21"/>
  <c r="I20" i="21"/>
  <c r="I21" i="21"/>
  <c r="I22" i="21"/>
  <c r="I24" i="21"/>
  <c r="I25" i="21"/>
  <c r="I26" i="21"/>
  <c r="I27" i="21"/>
  <c r="I28" i="21"/>
  <c r="I29" i="21"/>
  <c r="I30" i="21"/>
  <c r="I31" i="21"/>
  <c r="I32" i="21"/>
  <c r="I33" i="21"/>
  <c r="I34" i="21"/>
  <c r="I35" i="21"/>
  <c r="H9" i="21"/>
  <c r="I9" i="21" s="1"/>
  <c r="H10" i="21"/>
  <c r="H11" i="21"/>
  <c r="H12" i="21"/>
  <c r="H14" i="21"/>
  <c r="H15" i="21"/>
  <c r="H16" i="21"/>
  <c r="H17" i="21"/>
  <c r="H18" i="21"/>
  <c r="H19" i="21"/>
  <c r="H20" i="21"/>
  <c r="H21" i="21"/>
  <c r="H22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G8" i="21"/>
  <c r="G9" i="21"/>
  <c r="G10" i="21"/>
  <c r="G11" i="21"/>
  <c r="G12" i="21"/>
  <c r="I12" i="21" s="1"/>
  <c r="G13" i="21"/>
  <c r="H13" i="21" s="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7" i="21"/>
  <c r="G8" i="25"/>
  <c r="G7" i="25"/>
  <c r="I26" i="20"/>
  <c r="I27" i="20"/>
  <c r="I28" i="20"/>
  <c r="I29" i="20"/>
  <c r="I30" i="20"/>
  <c r="H10" i="20"/>
  <c r="H13" i="20"/>
  <c r="H14" i="20"/>
  <c r="H15" i="20"/>
  <c r="H16" i="20"/>
  <c r="H19" i="20"/>
  <c r="H20" i="20"/>
  <c r="H21" i="20"/>
  <c r="H22" i="20"/>
  <c r="H25" i="20"/>
  <c r="H26" i="20"/>
  <c r="H27" i="20"/>
  <c r="H28" i="20"/>
  <c r="H29" i="20"/>
  <c r="H30" i="20"/>
  <c r="H31" i="20"/>
  <c r="I31" i="20" s="1"/>
  <c r="H33" i="20"/>
  <c r="G8" i="20"/>
  <c r="H8" i="20" s="1"/>
  <c r="G9" i="20"/>
  <c r="H9" i="20" s="1"/>
  <c r="I9" i="20" s="1"/>
  <c r="G10" i="20"/>
  <c r="G11" i="20"/>
  <c r="G12" i="20"/>
  <c r="H12" i="20" s="1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H34" i="20" s="1"/>
  <c r="I34" i="20" s="1"/>
  <c r="G35" i="20"/>
  <c r="H35" i="20" s="1"/>
  <c r="I35" i="20" s="1"/>
  <c r="G7" i="20"/>
  <c r="I24" i="6"/>
  <c r="H13" i="6"/>
  <c r="H16" i="6"/>
  <c r="H18" i="6"/>
  <c r="H19" i="6"/>
  <c r="H20" i="6"/>
  <c r="H24" i="6"/>
  <c r="H28" i="6"/>
  <c r="H30" i="6"/>
  <c r="H34" i="6"/>
  <c r="H40" i="6"/>
  <c r="H41" i="6"/>
  <c r="H42" i="6"/>
  <c r="H43" i="6"/>
  <c r="H46" i="6"/>
  <c r="H48" i="6"/>
  <c r="I48" i="6" s="1"/>
  <c r="G8" i="6"/>
  <c r="G9" i="6"/>
  <c r="G10" i="6"/>
  <c r="H10" i="6" s="1"/>
  <c r="G11" i="6"/>
  <c r="G12" i="6"/>
  <c r="H12" i="6" s="1"/>
  <c r="G13" i="6"/>
  <c r="I13" i="6" s="1"/>
  <c r="G14" i="6"/>
  <c r="G15" i="6"/>
  <c r="G16" i="6"/>
  <c r="G17" i="6"/>
  <c r="G18" i="6"/>
  <c r="G19" i="6"/>
  <c r="G20" i="6"/>
  <c r="G21" i="6"/>
  <c r="G22" i="6"/>
  <c r="H22" i="6" s="1"/>
  <c r="I22" i="6" s="1"/>
  <c r="G23" i="6"/>
  <c r="G24" i="6"/>
  <c r="G25" i="6"/>
  <c r="H25" i="6" s="1"/>
  <c r="G26" i="6"/>
  <c r="H26" i="6" s="1"/>
  <c r="I26" i="6" s="1"/>
  <c r="G27" i="6"/>
  <c r="H27" i="6" s="1"/>
  <c r="G28" i="6"/>
  <c r="G29" i="6"/>
  <c r="G30" i="6"/>
  <c r="G31" i="6"/>
  <c r="H31" i="6" s="1"/>
  <c r="G32" i="6"/>
  <c r="H32" i="6" s="1"/>
  <c r="I32" i="6" s="1"/>
  <c r="G33" i="6"/>
  <c r="G34" i="6"/>
  <c r="G35" i="6"/>
  <c r="H35" i="6" s="1"/>
  <c r="G36" i="6"/>
  <c r="G37" i="6"/>
  <c r="H37" i="6" s="1"/>
  <c r="G38" i="6"/>
  <c r="G39" i="6"/>
  <c r="G40" i="6"/>
  <c r="I40" i="6" s="1"/>
  <c r="G41" i="6"/>
  <c r="G42" i="6"/>
  <c r="G43" i="6"/>
  <c r="G44" i="6"/>
  <c r="G45" i="6"/>
  <c r="G46" i="6"/>
  <c r="G47" i="6"/>
  <c r="G48" i="6"/>
  <c r="G49" i="6"/>
  <c r="H49" i="6" s="1"/>
  <c r="G50" i="6"/>
  <c r="H50" i="6" s="1"/>
  <c r="I50" i="6" s="1"/>
  <c r="G51" i="6"/>
  <c r="G52" i="6"/>
  <c r="H52" i="6" s="1"/>
  <c r="I52" i="6" s="1"/>
  <c r="G53" i="6"/>
  <c r="G54" i="6"/>
  <c r="H54" i="6" s="1"/>
  <c r="G7" i="6"/>
  <c r="G7" i="28"/>
  <c r="G7" i="5"/>
  <c r="I12" i="4"/>
  <c r="I13" i="4"/>
  <c r="H12" i="4"/>
  <c r="H13" i="4"/>
  <c r="G8" i="4"/>
  <c r="G9" i="4"/>
  <c r="H9" i="4" s="1"/>
  <c r="I9" i="4" s="1"/>
  <c r="G10" i="4"/>
  <c r="G11" i="4"/>
  <c r="G12" i="4"/>
  <c r="G13" i="4"/>
  <c r="G7" i="4"/>
  <c r="H9" i="37"/>
  <c r="I9" i="37" s="1"/>
  <c r="H10" i="37"/>
  <c r="H12" i="37"/>
  <c r="G8" i="37"/>
  <c r="H8" i="37" s="1"/>
  <c r="G9" i="37"/>
  <c r="G10" i="37"/>
  <c r="I10" i="37" s="1"/>
  <c r="G11" i="37"/>
  <c r="H11" i="37" s="1"/>
  <c r="G12" i="37"/>
  <c r="I12" i="37" s="1"/>
  <c r="G7" i="37"/>
  <c r="H12" i="36"/>
  <c r="I12" i="36"/>
  <c r="I8" i="36"/>
  <c r="I9" i="36"/>
  <c r="I10" i="36"/>
  <c r="I11" i="36"/>
  <c r="H8" i="36"/>
  <c r="H9" i="36"/>
  <c r="H10" i="36"/>
  <c r="H11" i="36"/>
  <c r="G12" i="36"/>
  <c r="G8" i="36"/>
  <c r="G9" i="36"/>
  <c r="G10" i="36"/>
  <c r="G11" i="36"/>
  <c r="G7" i="36"/>
  <c r="G8" i="34"/>
  <c r="G9" i="34"/>
  <c r="G10" i="34"/>
  <c r="G11" i="34"/>
  <c r="G12" i="34"/>
  <c r="G13" i="34"/>
  <c r="G14" i="34"/>
  <c r="G15" i="34"/>
  <c r="H15" i="34" s="1"/>
  <c r="I15" i="34" s="1"/>
  <c r="G16" i="34"/>
  <c r="G17" i="34"/>
  <c r="H17" i="34" s="1"/>
  <c r="I17" i="34" s="1"/>
  <c r="G18" i="34"/>
  <c r="G19" i="34"/>
  <c r="G7" i="34"/>
  <c r="G9" i="35"/>
  <c r="G10" i="35"/>
  <c r="G8" i="35"/>
  <c r="H16" i="32"/>
  <c r="G9" i="32"/>
  <c r="G10" i="32"/>
  <c r="G11" i="32"/>
  <c r="H11" i="32" s="1"/>
  <c r="I11" i="32" s="1"/>
  <c r="G12" i="32"/>
  <c r="H12" i="32" s="1"/>
  <c r="G13" i="32"/>
  <c r="H13" i="32" s="1"/>
  <c r="G14" i="32"/>
  <c r="H14" i="32" s="1"/>
  <c r="G15" i="32"/>
  <c r="G16" i="32"/>
  <c r="G8" i="32"/>
  <c r="H15" i="3"/>
  <c r="H17" i="3"/>
  <c r="G8" i="3"/>
  <c r="H8" i="3" s="1"/>
  <c r="I8" i="3" s="1"/>
  <c r="G9" i="3"/>
  <c r="G10" i="3"/>
  <c r="H10" i="3" s="1"/>
  <c r="G11" i="3"/>
  <c r="G12" i="3"/>
  <c r="G13" i="3"/>
  <c r="H13" i="3" s="1"/>
  <c r="G14" i="3"/>
  <c r="H14" i="3" s="1"/>
  <c r="G15" i="3"/>
  <c r="G16" i="3"/>
  <c r="H16" i="3" s="1"/>
  <c r="G17" i="3"/>
  <c r="G18" i="3"/>
  <c r="G7" i="3"/>
  <c r="G8" i="18"/>
  <c r="H8" i="18" s="1"/>
  <c r="I8" i="18" s="1"/>
  <c r="G9" i="18"/>
  <c r="G10" i="18"/>
  <c r="G11" i="18"/>
  <c r="H11" i="18" s="1"/>
  <c r="G12" i="18"/>
  <c r="G13" i="18"/>
  <c r="H13" i="18" s="1"/>
  <c r="I13" i="18" s="1"/>
  <c r="G14" i="18"/>
  <c r="G15" i="18"/>
  <c r="G16" i="18"/>
  <c r="H16" i="18" s="1"/>
  <c r="I16" i="18" s="1"/>
  <c r="G17" i="18"/>
  <c r="G18" i="18"/>
  <c r="G19" i="18"/>
  <c r="H19" i="18" s="1"/>
  <c r="I19" i="18" s="1"/>
  <c r="G20" i="18"/>
  <c r="G7" i="18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H8" i="2"/>
  <c r="I8" i="2" s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G8" i="2"/>
  <c r="G9" i="2"/>
  <c r="H9" i="2" s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7" i="2"/>
  <c r="H12" i="17"/>
  <c r="H13" i="17"/>
  <c r="H18" i="17"/>
  <c r="H19" i="17"/>
  <c r="H24" i="17"/>
  <c r="H25" i="17"/>
  <c r="H26" i="17"/>
  <c r="H30" i="17"/>
  <c r="H31" i="17"/>
  <c r="H33" i="17"/>
  <c r="I33" i="17" s="1"/>
  <c r="H34" i="17"/>
  <c r="I34" i="17" s="1"/>
  <c r="G8" i="17"/>
  <c r="G9" i="17"/>
  <c r="G10" i="17"/>
  <c r="G11" i="17"/>
  <c r="G12" i="17"/>
  <c r="G13" i="17"/>
  <c r="G14" i="17"/>
  <c r="G15" i="17"/>
  <c r="H15" i="17" s="1"/>
  <c r="I15" i="17" s="1"/>
  <c r="G16" i="17"/>
  <c r="G17" i="17"/>
  <c r="G18" i="17"/>
  <c r="G19" i="17"/>
  <c r="G20" i="17"/>
  <c r="G21" i="17"/>
  <c r="G22" i="17"/>
  <c r="G23" i="17"/>
  <c r="H23" i="17" s="1"/>
  <c r="G24" i="17"/>
  <c r="G25" i="17"/>
  <c r="G26" i="17"/>
  <c r="G27" i="17"/>
  <c r="G28" i="17"/>
  <c r="G29" i="17"/>
  <c r="G30" i="17"/>
  <c r="G31" i="17"/>
  <c r="G32" i="17"/>
  <c r="H32" i="17" s="1"/>
  <c r="G33" i="17"/>
  <c r="G34" i="17"/>
  <c r="G35" i="17"/>
  <c r="H35" i="17" s="1"/>
  <c r="I35" i="17" s="1"/>
  <c r="G7" i="17"/>
  <c r="I12" i="50" l="1"/>
  <c r="I38" i="50" s="1"/>
  <c r="I25" i="45"/>
  <c r="I32" i="45" s="1"/>
  <c r="I43" i="14"/>
  <c r="I47" i="14" s="1"/>
  <c r="I8" i="19"/>
  <c r="I22" i="19" s="1"/>
  <c r="I11" i="9"/>
  <c r="I24" i="9" s="1"/>
  <c r="H24" i="9"/>
  <c r="H31" i="24"/>
  <c r="I31" i="24" s="1"/>
  <c r="H30" i="24"/>
  <c r="I30" i="24" s="1"/>
  <c r="H29" i="24"/>
  <c r="I29" i="24" s="1"/>
  <c r="I20" i="24"/>
  <c r="I17" i="24"/>
  <c r="I16" i="24"/>
  <c r="H20" i="24"/>
  <c r="H19" i="24"/>
  <c r="I19" i="24" s="1"/>
  <c r="H14" i="24"/>
  <c r="I14" i="24" s="1"/>
  <c r="H12" i="24"/>
  <c r="I12" i="24" s="1"/>
  <c r="H11" i="24"/>
  <c r="I11" i="24" s="1"/>
  <c r="H10" i="24"/>
  <c r="I10" i="24" s="1"/>
  <c r="G32" i="24"/>
  <c r="H9" i="24"/>
  <c r="I9" i="24" s="1"/>
  <c r="H8" i="24"/>
  <c r="I8" i="24" s="1"/>
  <c r="H23" i="21"/>
  <c r="I23" i="21" s="1"/>
  <c r="I13" i="21"/>
  <c r="H8" i="21"/>
  <c r="I8" i="21" s="1"/>
  <c r="I10" i="21"/>
  <c r="I11" i="21"/>
  <c r="G36" i="21"/>
  <c r="G9" i="25"/>
  <c r="H8" i="25"/>
  <c r="I8" i="25"/>
  <c r="I33" i="20"/>
  <c r="H32" i="20"/>
  <c r="I32" i="20" s="1"/>
  <c r="I11" i="20"/>
  <c r="I22" i="20"/>
  <c r="I16" i="20"/>
  <c r="I10" i="20"/>
  <c r="I21" i="20"/>
  <c r="I15" i="20"/>
  <c r="I20" i="20"/>
  <c r="I14" i="20"/>
  <c r="H24" i="20"/>
  <c r="I24" i="20" s="1"/>
  <c r="H18" i="20"/>
  <c r="I18" i="20" s="1"/>
  <c r="I25" i="20"/>
  <c r="I19" i="20"/>
  <c r="I13" i="20"/>
  <c r="H23" i="20"/>
  <c r="I23" i="20" s="1"/>
  <c r="H17" i="20"/>
  <c r="I17" i="20" s="1"/>
  <c r="H11" i="20"/>
  <c r="I12" i="20"/>
  <c r="I8" i="20"/>
  <c r="G36" i="20"/>
  <c r="I8" i="6"/>
  <c r="I45" i="6"/>
  <c r="I39" i="6"/>
  <c r="I33" i="6"/>
  <c r="I41" i="6"/>
  <c r="I46" i="6"/>
  <c r="I34" i="6"/>
  <c r="I28" i="6"/>
  <c r="I16" i="6"/>
  <c r="H33" i="6"/>
  <c r="H15" i="6"/>
  <c r="I15" i="6" s="1"/>
  <c r="I27" i="6"/>
  <c r="I38" i="6"/>
  <c r="I20" i="6"/>
  <c r="H29" i="6"/>
  <c r="I29" i="6" s="1"/>
  <c r="I49" i="6"/>
  <c r="I43" i="6"/>
  <c r="I19" i="6"/>
  <c r="H45" i="6"/>
  <c r="H39" i="6"/>
  <c r="H11" i="6"/>
  <c r="I11" i="6" s="1"/>
  <c r="I42" i="6"/>
  <c r="I30" i="6"/>
  <c r="I18" i="6"/>
  <c r="I12" i="6"/>
  <c r="H51" i="6"/>
  <c r="I51" i="6" s="1"/>
  <c r="H44" i="6"/>
  <c r="I44" i="6" s="1"/>
  <c r="H38" i="6"/>
  <c r="H17" i="6"/>
  <c r="I17" i="6" s="1"/>
  <c r="H8" i="6"/>
  <c r="I54" i="6"/>
  <c r="H53" i="6"/>
  <c r="I53" i="6" s="1"/>
  <c r="H47" i="6"/>
  <c r="I47" i="6" s="1"/>
  <c r="I37" i="6"/>
  <c r="H36" i="6"/>
  <c r="I36" i="6" s="1"/>
  <c r="I35" i="6"/>
  <c r="I31" i="6"/>
  <c r="I25" i="6"/>
  <c r="H23" i="6"/>
  <c r="I23" i="6" s="1"/>
  <c r="H21" i="6"/>
  <c r="I21" i="6" s="1"/>
  <c r="H14" i="6"/>
  <c r="I14" i="6" s="1"/>
  <c r="G55" i="6"/>
  <c r="I10" i="6"/>
  <c r="H9" i="6"/>
  <c r="I9" i="6" s="1"/>
  <c r="H11" i="4"/>
  <c r="I11" i="4" s="1"/>
  <c r="H10" i="4"/>
  <c r="I10" i="4" s="1"/>
  <c r="G14" i="4"/>
  <c r="H8" i="4"/>
  <c r="I8" i="4" s="1"/>
  <c r="I8" i="37"/>
  <c r="I11" i="37"/>
  <c r="G13" i="37"/>
  <c r="H19" i="34"/>
  <c r="I19" i="34" s="1"/>
  <c r="H18" i="34"/>
  <c r="I18" i="34" s="1"/>
  <c r="H16" i="34"/>
  <c r="I16" i="34" s="1"/>
  <c r="H14" i="34"/>
  <c r="I14" i="34" s="1"/>
  <c r="H13" i="34"/>
  <c r="I13" i="34" s="1"/>
  <c r="H12" i="34"/>
  <c r="I12" i="34" s="1"/>
  <c r="H11" i="34"/>
  <c r="I11" i="34" s="1"/>
  <c r="H10" i="34"/>
  <c r="I10" i="34" s="1"/>
  <c r="G20" i="34"/>
  <c r="H9" i="34"/>
  <c r="I9" i="34" s="1"/>
  <c r="H8" i="34"/>
  <c r="I8" i="34" s="1"/>
  <c r="H10" i="35"/>
  <c r="I10" i="35" s="1"/>
  <c r="H9" i="35"/>
  <c r="I9" i="35" s="1"/>
  <c r="G11" i="35"/>
  <c r="I15" i="32"/>
  <c r="I16" i="32"/>
  <c r="I13" i="32"/>
  <c r="H15" i="32"/>
  <c r="I14" i="32"/>
  <c r="I12" i="32"/>
  <c r="H10" i="32"/>
  <c r="I10" i="32" s="1"/>
  <c r="H9" i="32"/>
  <c r="I9" i="32" s="1"/>
  <c r="G17" i="32"/>
  <c r="I17" i="3"/>
  <c r="I16" i="3"/>
  <c r="I15" i="3"/>
  <c r="H12" i="3"/>
  <c r="I12" i="3" s="1"/>
  <c r="I13" i="3"/>
  <c r="H18" i="3"/>
  <c r="I18" i="3" s="1"/>
  <c r="I14" i="3"/>
  <c r="H11" i="3"/>
  <c r="I11" i="3" s="1"/>
  <c r="G19" i="3"/>
  <c r="I10" i="3"/>
  <c r="H9" i="3"/>
  <c r="I9" i="3" s="1"/>
  <c r="H18" i="18"/>
  <c r="I18" i="18" s="1"/>
  <c r="H17" i="18"/>
  <c r="I17" i="18" s="1"/>
  <c r="H15" i="18"/>
  <c r="I15" i="18" s="1"/>
  <c r="H14" i="18"/>
  <c r="I14" i="18" s="1"/>
  <c r="H12" i="18"/>
  <c r="I12" i="18" s="1"/>
  <c r="I11" i="18"/>
  <c r="H10" i="18"/>
  <c r="I10" i="18" s="1"/>
  <c r="G21" i="18"/>
  <c r="H9" i="18"/>
  <c r="I9" i="18" s="1"/>
  <c r="H25" i="2"/>
  <c r="G25" i="2"/>
  <c r="I9" i="2"/>
  <c r="I25" i="2" s="1"/>
  <c r="I11" i="17"/>
  <c r="I29" i="17"/>
  <c r="H17" i="17"/>
  <c r="I17" i="17" s="1"/>
  <c r="H11" i="17"/>
  <c r="I26" i="17"/>
  <c r="I14" i="17"/>
  <c r="H29" i="17"/>
  <c r="H22" i="17"/>
  <c r="I22" i="17" s="1"/>
  <c r="H16" i="17"/>
  <c r="I16" i="17" s="1"/>
  <c r="H9" i="17"/>
  <c r="I9" i="17" s="1"/>
  <c r="I31" i="17"/>
  <c r="I25" i="17"/>
  <c r="I19" i="17"/>
  <c r="I13" i="17"/>
  <c r="H28" i="17"/>
  <c r="I28" i="17" s="1"/>
  <c r="H21" i="17"/>
  <c r="I21" i="17" s="1"/>
  <c r="H8" i="17"/>
  <c r="I8" i="17" s="1"/>
  <c r="I30" i="17"/>
  <c r="I24" i="17"/>
  <c r="I18" i="17"/>
  <c r="I12" i="17"/>
  <c r="H27" i="17"/>
  <c r="I27" i="17" s="1"/>
  <c r="H20" i="17"/>
  <c r="I20" i="17" s="1"/>
  <c r="H14" i="17"/>
  <c r="I32" i="17"/>
  <c r="I23" i="17"/>
  <c r="H10" i="17"/>
  <c r="I10" i="17" s="1"/>
  <c r="G36" i="17"/>
  <c r="J36" i="17" l="1"/>
  <c r="H7" i="54" l="1"/>
  <c r="I7" i="54" s="1"/>
  <c r="H7" i="53" l="1"/>
  <c r="I7" i="53" s="1"/>
  <c r="H7" i="51" l="1"/>
  <c r="H12" i="51" s="1"/>
  <c r="I7" i="51" l="1"/>
  <c r="I12" i="51" s="1"/>
  <c r="H7" i="2" l="1"/>
  <c r="I7" i="2" s="1"/>
  <c r="J59" i="15" l="1"/>
  <c r="J139" i="13"/>
  <c r="J38" i="50"/>
  <c r="J47" i="14"/>
  <c r="J31" i="46"/>
  <c r="J39" i="10" l="1"/>
  <c r="J24" i="9"/>
  <c r="J18" i="41"/>
  <c r="J22" i="40"/>
  <c r="J28" i="7"/>
  <c r="J24" i="39" l="1"/>
  <c r="J36" i="21"/>
  <c r="J55" i="6"/>
  <c r="J8" i="5"/>
  <c r="J14" i="4"/>
  <c r="J13" i="37"/>
  <c r="J19" i="3"/>
  <c r="H7" i="50" l="1"/>
  <c r="H7" i="48"/>
  <c r="I7" i="48" s="1"/>
  <c r="I7" i="50"/>
  <c r="H7" i="46"/>
  <c r="H31" i="46" s="1"/>
  <c r="H7" i="45"/>
  <c r="H131" i="13"/>
  <c r="H130" i="13"/>
  <c r="G8" i="27"/>
  <c r="G8" i="28"/>
  <c r="G8" i="5"/>
  <c r="H7" i="34"/>
  <c r="H20" i="34" s="1"/>
  <c r="H20" i="18"/>
  <c r="I20" i="18" s="1"/>
  <c r="H7" i="14" l="1"/>
  <c r="I7" i="14" s="1"/>
  <c r="G22" i="40"/>
  <c r="H7" i="37"/>
  <c r="H13" i="37" s="1"/>
  <c r="H8" i="35"/>
  <c r="H11" i="35" s="1"/>
  <c r="H8" i="32"/>
  <c r="H17" i="32" s="1"/>
  <c r="H7" i="36"/>
  <c r="H7" i="24"/>
  <c r="H32" i="24" s="1"/>
  <c r="H7" i="19"/>
  <c r="I7" i="19" s="1"/>
  <c r="H7" i="8"/>
  <c r="I7" i="8" s="1"/>
  <c r="H7" i="18"/>
  <c r="H7" i="6"/>
  <c r="H55" i="6" s="1"/>
  <c r="H7" i="10"/>
  <c r="I7" i="10" s="1"/>
  <c r="H7" i="9"/>
  <c r="H7" i="15"/>
  <c r="I7" i="45"/>
  <c r="H7" i="13"/>
  <c r="I7" i="46"/>
  <c r="I31" i="46" s="1"/>
  <c r="H7" i="41"/>
  <c r="H7" i="27"/>
  <c r="H8" i="27" s="1"/>
  <c r="H7" i="21"/>
  <c r="H36" i="21" s="1"/>
  <c r="H7" i="25"/>
  <c r="H9" i="25" s="1"/>
  <c r="H7" i="20"/>
  <c r="H36" i="20" s="1"/>
  <c r="H7" i="28"/>
  <c r="H8" i="28" s="1"/>
  <c r="I7" i="34"/>
  <c r="I20" i="34" s="1"/>
  <c r="H7" i="17"/>
  <c r="H36" i="17" s="1"/>
  <c r="H7" i="5"/>
  <c r="H7" i="4"/>
  <c r="H14" i="4" s="1"/>
  <c r="I7" i="37"/>
  <c r="I13" i="37" s="1"/>
  <c r="H7" i="3"/>
  <c r="H19" i="3" s="1"/>
  <c r="H7" i="39"/>
  <c r="H24" i="39" s="1"/>
  <c r="H7" i="40"/>
  <c r="H7" i="7"/>
  <c r="H28" i="7" s="1"/>
  <c r="I7" i="18" l="1"/>
  <c r="I21" i="18" s="1"/>
  <c r="H21" i="18"/>
  <c r="I8" i="32"/>
  <c r="I17" i="32" s="1"/>
  <c r="I7" i="3"/>
  <c r="I19" i="3" s="1"/>
  <c r="I7" i="17"/>
  <c r="I36" i="17" s="1"/>
  <c r="I7" i="28"/>
  <c r="I8" i="28" s="1"/>
  <c r="I7" i="15"/>
  <c r="I7" i="27"/>
  <c r="I8" i="27" s="1"/>
  <c r="I7" i="36"/>
  <c r="I7" i="21"/>
  <c r="I36" i="21" s="1"/>
  <c r="I7" i="9"/>
  <c r="I7" i="25"/>
  <c r="I9" i="25" s="1"/>
  <c r="I7" i="6"/>
  <c r="I55" i="6" s="1"/>
  <c r="I7" i="4"/>
  <c r="I14" i="4" s="1"/>
  <c r="I7" i="40"/>
  <c r="I22" i="40" s="1"/>
  <c r="H22" i="40"/>
  <c r="I7" i="5"/>
  <c r="I8" i="5" s="1"/>
  <c r="H8" i="5"/>
  <c r="I7" i="39"/>
  <c r="I24" i="39" s="1"/>
  <c r="I7" i="7"/>
  <c r="I28" i="7" s="1"/>
  <c r="I7" i="24"/>
  <c r="I32" i="24" s="1"/>
  <c r="I8" i="35"/>
  <c r="I11" i="35" s="1"/>
  <c r="I7" i="41"/>
  <c r="I18" i="41" s="1"/>
  <c r="H18" i="41"/>
  <c r="I7" i="13"/>
  <c r="I7" i="20"/>
  <c r="I36" i="20" s="1"/>
</calcChain>
</file>

<file path=xl/sharedStrings.xml><?xml version="1.0" encoding="utf-8"?>
<sst xmlns="http://schemas.openxmlformats.org/spreadsheetml/2006/main" count="2764" uniqueCount="834">
  <si>
    <t>L</t>
  </si>
  <si>
    <t>kg</t>
  </si>
  <si>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</si>
  <si>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</si>
  <si>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</si>
  <si>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</si>
  <si>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</si>
  <si>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</si>
  <si>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Naročnik: Vrtec Zelena jama, Zvezna ulica 24, 1000 Ljubljana</t>
  </si>
  <si>
    <t>kos</t>
  </si>
  <si>
    <t>Paprika, zelena, razred I</t>
  </si>
  <si>
    <t>Paprika, rdeča, razred I</t>
  </si>
  <si>
    <t>Zelena, stebelna, razred I</t>
  </si>
  <si>
    <t>Koromač, razred I</t>
  </si>
  <si>
    <t>Rdeča redkev, razred I</t>
  </si>
  <si>
    <t>Rukola, razred I</t>
  </si>
  <si>
    <t>Beluši beli in zeleni, razred I</t>
  </si>
  <si>
    <t>Motovilec, razred I</t>
  </si>
  <si>
    <t>Lešniki praženi, razred I</t>
  </si>
  <si>
    <t>Indijski oreščki, razred I</t>
  </si>
  <si>
    <t>Orehova jedrca - polovice, razred I</t>
  </si>
  <si>
    <t>Suhi hruškovi krhlji, brez konzervansov, razred I</t>
  </si>
  <si>
    <t>Suhi jabolčni krhlji brez konzervansov, razred I</t>
  </si>
  <si>
    <t>Suhe marelice brez konzervansov (nežveplane), razred I</t>
  </si>
  <si>
    <t>Rozine brez konzervansov (nežveplane), razred I</t>
  </si>
  <si>
    <t>Mandlji, razred I</t>
  </si>
  <si>
    <t>Brazilski oreščki, razred I</t>
  </si>
  <si>
    <t>Listnato testo, razvaljano, dimenzije cca 30 x 50 cm, teža kosa do 0,5 kg, pakiranje do 6 kg</t>
  </si>
  <si>
    <t>Koruzni zdrob - instant, pakiranje 1 kg</t>
  </si>
  <si>
    <t xml:space="preserve">Koruzni zdrob - instant, pakiranje 5 kg </t>
  </si>
  <si>
    <t>Žitni kosmiči s čokolado in lešniki (kot čokolešnik ali podobno), pakiranje do 2 kg</t>
  </si>
  <si>
    <t>Ribana kaša - jušna zakuha, pšenična z  jajci, pakiranje do 3 kg</t>
  </si>
  <si>
    <t>Rinčice - jušna zakuha, pšenična z jajci, pakiranje do 4 kg</t>
  </si>
  <si>
    <t>Rižek - jušna zakuha pšenična z jajci, pakiranje do 5 kg</t>
  </si>
  <si>
    <t>Zvezdice - jušna zakuha pšenična z jajci, pakiranje do 5 kg</t>
  </si>
  <si>
    <t>Polžki, pšenični brez jajc, pakiranje do 1 kg</t>
  </si>
  <si>
    <t>Široki rezanci - pšenični z jajci, pakiranje do 8 kg</t>
  </si>
  <si>
    <t>Kodrasti široki rezanci - pšenični z jajci, pakiranje do 8 kg</t>
  </si>
  <si>
    <t>Špageti št. 7 - pšenični z jajci, pakiranje do 12 kg</t>
  </si>
  <si>
    <t>Svedrčki - pšenični z jajci, pakiranje do 10 kg</t>
  </si>
  <si>
    <t>Špageti št. 7 - pšenični (brez jajc), pakiranje do 1 kg</t>
  </si>
  <si>
    <t>Svedrčki - pšenični (brez jajc), pakiranje do 1 kg</t>
  </si>
  <si>
    <t>Ajdovi žganci - instant, pakiranje do 2 kg</t>
  </si>
  <si>
    <t>Rdeča čebula, razred I</t>
  </si>
  <si>
    <t>Pekovsko pecivo posebnih oblik (parkelj, zajček,…), 80 do 120 g</t>
  </si>
  <si>
    <t>Kamilični čaj, filter vrečke, pakiranje do 1 kg</t>
  </si>
  <si>
    <t>Cimet v skorji, pakiranje do 20 g</t>
  </si>
  <si>
    <t>Lovorjev list, pakiranje do 40 g</t>
  </si>
  <si>
    <t>Jedilna čokolada, pakiranje do 1 kg</t>
  </si>
  <si>
    <t>Čokoladno lešnikov namaz, pakiranje 2 do 3 kg</t>
  </si>
  <si>
    <t>Pehtran, pakiranje do 40 g</t>
  </si>
  <si>
    <t>Koruzni škrob, pakiranje do 200 g</t>
  </si>
  <si>
    <t>Prašek za puding – vanilija, pakiranje do 1 kg</t>
  </si>
  <si>
    <t>Pecilni prašek, pakiranje do 15 g</t>
  </si>
  <si>
    <t>Rum, pakiranje do 1 L</t>
  </si>
  <si>
    <t>Gorčica, pakiranje do 800 g</t>
  </si>
  <si>
    <t>Kvas sveži, pakiranje 42 g</t>
  </si>
  <si>
    <t>Kvas sveži, pakiranje 500 g</t>
  </si>
  <si>
    <t>Olje za cvrtje, pakiranje do 10 L</t>
  </si>
  <si>
    <t>Sončično olje 100 %, pakiranje 1 L</t>
  </si>
  <si>
    <t>Majoneza, pakiranje 620 do 750 g</t>
  </si>
  <si>
    <t>Morska sol, drobno mleta, brez dodanih sredstev za sprijemanje, pakiranje  1 kg</t>
  </si>
  <si>
    <t>Zamrznjeno korenje – kockice, pakiranje do 2,5 kg</t>
  </si>
  <si>
    <t>Zamrznjena špinača (briketi), pakiranje do 2,5 kg</t>
  </si>
  <si>
    <t>Zamrznjeno baby korenje, pakiranje do 2,5 kg</t>
  </si>
  <si>
    <t>Zamrznjena čebula (rezana na lističe), pakiranje do 2,5kg</t>
  </si>
  <si>
    <t>Zamrznjeni beluši (beli in zeleni), pakiranje do 2,5 kg</t>
  </si>
  <si>
    <t>Zamrznjene paradižnikove kocke, pakiranje do 2,5 kg</t>
  </si>
  <si>
    <t>Marmelada mešana, min 45 % sadne kaše, brez sladil, pakiranje 3 do 5 kg</t>
  </si>
  <si>
    <t>Marmelada šipkova, min 40 % sadne kaše, brez sladil, pakiranje 3 do 5 kg</t>
  </si>
  <si>
    <t>Kumare razred I</t>
  </si>
  <si>
    <t>Mlad stročji fižol - maslenec</t>
  </si>
  <si>
    <t>Brokoli, razred I</t>
  </si>
  <si>
    <t>Rdeče zelje, razred I</t>
  </si>
  <si>
    <t>Blitva, razred I</t>
  </si>
  <si>
    <t>Melancani (jajčevci), razred I</t>
  </si>
  <si>
    <t>Radič štrucar, razred I</t>
  </si>
  <si>
    <t>Kitajsko zelje, razred I</t>
  </si>
  <si>
    <t>Zelje v glavah, razred I</t>
  </si>
  <si>
    <t>Cvetača, razred I</t>
  </si>
  <si>
    <t>Koleraba rumena (podzemna), razred I</t>
  </si>
  <si>
    <t>Koleraba (nadzemna), razred I</t>
  </si>
  <si>
    <t>Ohrovt v glavah, razred I</t>
  </si>
  <si>
    <t>Paradižnik, razred I</t>
  </si>
  <si>
    <t>Paprika (babura),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</si>
  <si>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</si>
  <si>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</si>
  <si>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</si>
  <si>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</si>
  <si>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</si>
  <si>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</si>
  <si>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</si>
  <si>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Čičerika, razred I</t>
  </si>
  <si>
    <t>Fižol češnjevec, razred I</t>
  </si>
  <si>
    <t>Hruške do 120 g, razred I</t>
  </si>
  <si>
    <t>Breskve ustrezne teže do 100 g/kos, razred I</t>
  </si>
  <si>
    <t>Marelice ustrezne teže do 100 g/kos, razred I</t>
  </si>
  <si>
    <t>Nektarine ustrezne teže do 100 g/kos, ekstra kvalitete</t>
  </si>
  <si>
    <t>Slive, ekstra kvalitete</t>
  </si>
  <si>
    <t>Češnje, ekstra kvalitete</t>
  </si>
  <si>
    <t>Jagode, ekstra kvalitete</t>
  </si>
  <si>
    <t>Jabolka (gala, jonagold, idared, zlati delišes,…) ustrezne teže do 120 g/kos razred I</t>
  </si>
  <si>
    <t>Grozdje, belo, ekstra kvalitete</t>
  </si>
  <si>
    <t>Grozdje, črno, ekstra kvalitete</t>
  </si>
  <si>
    <t>Kaki vanilija (Persimon), ustrezne teže do 120 g/kos</t>
  </si>
  <si>
    <t>Lubenica, razred I</t>
  </si>
  <si>
    <t>Melone, razred I</t>
  </si>
  <si>
    <t>Pomaranče ustrezne teže do 120 g/kos, brez pešk, razred I</t>
  </si>
  <si>
    <t>Kivi ustrezne teže do 100 g/kos razred I</t>
  </si>
  <si>
    <t>Limone razred I, ustrezne teže do 100 g/kos</t>
  </si>
  <si>
    <t>Banane, ustrezne teže do 150 g/kos</t>
  </si>
  <si>
    <t>Mango, razred I</t>
  </si>
  <si>
    <t>Ananas, razred I</t>
  </si>
  <si>
    <t>Sveže fige, razred I</t>
  </si>
  <si>
    <t>Ringlo, razred I</t>
  </si>
  <si>
    <t>Robide, razred I</t>
  </si>
  <si>
    <t>Suhe banane brez konzervansov, razred I</t>
  </si>
  <si>
    <t>Suhe brusnice brez konzervansov, razred I</t>
  </si>
  <si>
    <t>Suhe fige, brez konzervansov, razred I</t>
  </si>
  <si>
    <t>Suhe slive brez koščic in konzervansov, razred I</t>
  </si>
  <si>
    <t>Skuta, nepasirana, iz pasteriziranega mleka, min. 35 % m.m. v suhi snovi, pakiranje 3 do 5 kg</t>
  </si>
  <si>
    <t>Skuta, nepasirana, iz pasteriziranega mleka, min. 35 % m.m. v suhi snovi, pakiranje 0,5 do 1 kg</t>
  </si>
  <si>
    <t>Surovo maslo 1. vrste, min 82 % m.m., brez konzervansov in aditivov, pakiranje 125 do 250 g</t>
  </si>
  <si>
    <t>Losos – file porcijski, brez kože, posamič zamrznjen, (max 10 % odstopanje od naročene teže),  1.kval., brez kosti</t>
  </si>
  <si>
    <t>Ostriž - file posamič zamrznjen, (max 10 % odstopanje od naročene teže), 1.kval., brez kosti</t>
  </si>
  <si>
    <t>Sončično olje 100 %, pakiranje 5 do 10 L</t>
  </si>
  <si>
    <t>Zamrznjen stročji fižol, pakiranje do 2,5 kg</t>
  </si>
  <si>
    <t>Zamrznjen grah, pakiranje do 2,5 kg</t>
  </si>
  <si>
    <t>Zamrznjen brokoli, do pakiranje 2,5 kg</t>
  </si>
  <si>
    <t>Zamrznjena cvetača, pakiranje do 2,5 kg</t>
  </si>
  <si>
    <t>Zamrznjena koruza v zrnju, pakiranje do 2,5 kg</t>
  </si>
  <si>
    <t>Zamrznjene bučke (kocke), pakiranje do 2,5 kg</t>
  </si>
  <si>
    <t>Zamrznjen por (rezan na lističe), pakiranje do 2,5 kg</t>
  </si>
  <si>
    <t>Zamrznjena paprika (rdeča, zelena) – kocke, pakiranje do 2,5 kg</t>
  </si>
  <si>
    <t>Jagodni cmoki, pakiranje do 2 kg</t>
  </si>
  <si>
    <t>Orehovi štruklji, porcijski (teža do 150 g), pakiranje do 2 kg</t>
  </si>
  <si>
    <t>Sirovi kaneloni, porcijski (teža do 100 g), pakiranje do 2 kg</t>
  </si>
  <si>
    <t>Mesni kaneloni porcijski (teža do 100 g), pakiranje do 2 kg</t>
  </si>
  <si>
    <t>Kruhovi cmoki porcijski (teža do 100 g), pakiranje do 2 kg</t>
  </si>
  <si>
    <t>Pečene zamrznjene palačinke, porcijske (teža do 60 g), pakiranje od 1 do 1,5 kg</t>
  </si>
  <si>
    <t>Pečene zamrznjene ajdove palačinke, porcijske (teža do 60 g), pakiranje od 1 do 1,5 kg</t>
  </si>
  <si>
    <t>Koruzna moka, pakiranje do 1 kg</t>
  </si>
  <si>
    <t>Kaša ajdova, pakiranje do 1 kg</t>
  </si>
  <si>
    <t>Ješprenj, pakiranje do 1 kg</t>
  </si>
  <si>
    <t>Kaša prosena, pakiranje do 1 kg</t>
  </si>
  <si>
    <t>Koruzni kosmiči brez dodanega sladkorja, pakiranje do 375 g</t>
  </si>
  <si>
    <t>Ovseni kosmiči, pakiranje do 1 kg</t>
  </si>
  <si>
    <t>Polžki - pšenični z jajci, pakiranje do 14 kg</t>
  </si>
  <si>
    <t>Peresniki - pšenični z jajci, pakiranje do 10 kg</t>
  </si>
  <si>
    <t>Peresniki - pšenični brez jajc, pakiranje do 1 kg</t>
  </si>
  <si>
    <t>Pšenični zdrob, pakiranje do 1 kg</t>
  </si>
  <si>
    <t>Krompirjevi svaljki, pakiranje do 2 kg</t>
  </si>
  <si>
    <t>Borovničevi cmoki,  pakiranje do 2 kg</t>
  </si>
  <si>
    <t>Slivovi cmoki,  pakiranje do 2 kg</t>
  </si>
  <si>
    <t>Marelični cmoki, pakiranje do 2 kg</t>
  </si>
  <si>
    <t>Sirova štručka, 40 do 60 g</t>
  </si>
  <si>
    <t>Prepečenec v rezinah (pš. moka tip 500), pakiranje 200 do 400 g</t>
  </si>
  <si>
    <t>Prepečenec v rezinah, polnozrnati, pakiranje 200 do 400 g</t>
  </si>
  <si>
    <t>Grisini, pakiranje 100 do 400 g</t>
  </si>
  <si>
    <t>Grisini s sezamom, pakiranje 100 do 400 g</t>
  </si>
  <si>
    <t>Grisini z okusom sira, pakiranje 100 do 400 g</t>
  </si>
  <si>
    <t>Grisini polnozrnati, pakiranje 100 do 400 g</t>
  </si>
  <si>
    <t>Drobtine, krušne, bele, pakiranje do 1 kg</t>
  </si>
  <si>
    <t>Orehovi keksi, pakiranje 250 do 500 g</t>
  </si>
  <si>
    <t>Vanilijevi rogljički,  pakiranje 250 do 500 g</t>
  </si>
  <si>
    <t>Otroški piškoti kvalitete Baby, pakiranje 250 do 500 g</t>
  </si>
  <si>
    <t>Linški keksi, pakiranje 250 do 500 g</t>
  </si>
  <si>
    <t>Masleni piškoti, pakiranje 250 do 500 g</t>
  </si>
  <si>
    <t>Napolitanke - lešnik, pakiranje do 1 kg</t>
  </si>
  <si>
    <t>Lešnikovi keksi, pakiranje, 250 do 500 g</t>
  </si>
  <si>
    <t>Ježek, 60 do 70 g</t>
  </si>
  <si>
    <t>Kokosova rezina, 60 do 100 g</t>
  </si>
  <si>
    <t>Ledena rezina, 60 do 100 g</t>
  </si>
  <si>
    <t>Kremna rezina, 60 do 100 g</t>
  </si>
  <si>
    <t>Tortica - čokoladna, 60 do 100 g</t>
  </si>
  <si>
    <t>Tortica - sadna, 60 do 100 g</t>
  </si>
  <si>
    <t>Buhtelj z marmelado, 50 do 80 g</t>
  </si>
  <si>
    <t>Čokoladni navihančki, 60 do 80 g</t>
  </si>
  <si>
    <t>Skutni zavitek, 100 g</t>
  </si>
  <si>
    <t>Krof z marmelado, 60 do 80 g</t>
  </si>
  <si>
    <t>Potica orehova, razrezana in pakirana, pakiranje do 1 kg</t>
  </si>
  <si>
    <t>Čaj šipek-hibiskus, filter vrečke, gastro pakiranje do 1,5 kg</t>
  </si>
  <si>
    <t>Planinski čaj, filter vrečke, gastro pakiranje do 1 kg</t>
  </si>
  <si>
    <t>Metin čaj, filter vrečke, gastro pakiranje do 1 kg</t>
  </si>
  <si>
    <t>Lipov čaj, filter vrečke, gastro pakiranje do 1 kg</t>
  </si>
  <si>
    <t>Bezgov čaj, filter vrečke, gastro pakiranje do 1 kg</t>
  </si>
  <si>
    <t>Čaj breskev, filter vrečke, gastro pakiranje do 1 kg</t>
  </si>
  <si>
    <t>Čaj borovnica, filter vrečke, gastro pakiranje do 1 kg</t>
  </si>
  <si>
    <t>Čaj divja češnja, filter vrečke, gastro pakiranje do 1,2 kg</t>
  </si>
  <si>
    <t>Čaj gozdni sadeži, filter vrečke, gastro pakiranje do 1,2 kg</t>
  </si>
  <si>
    <t>Čaj jagoda-vanilija, filter vrečke, gastro pakiranje do 1,3 kg</t>
  </si>
  <si>
    <t>Instant bela kava, pakiranje 0,4 do 0,5 kg (kvaliteta Benquick ali enakovredno)</t>
  </si>
  <si>
    <t>Sladkor rjavi, pakiranje do 1 kg</t>
  </si>
  <si>
    <t>Sladkor mleti, pakiranje 500 g</t>
  </si>
  <si>
    <t>Vanilin sladkor, pakiranje 1 kg</t>
  </si>
  <si>
    <t>Mlečna rezina oblita s čokolado, pakiranje 30 do 40 g</t>
  </si>
  <si>
    <t>Sojin napitek, pakiranje 1 L</t>
  </si>
  <si>
    <t>Rižev napitek, pakiranje 1L</t>
  </si>
  <si>
    <t>Rižev napitek, pakiranje 0,2 L</t>
  </si>
  <si>
    <t>Ovseni napitek, pakiranje 1 L</t>
  </si>
  <si>
    <t>Sojin napitek – vanilijev, pakiranje do 0,25 L</t>
  </si>
  <si>
    <t>Preste brez glutena, mleka in jajc (kakovost Schar ali podobno)</t>
  </si>
  <si>
    <t xml:space="preserve">Prepečenec brez glutena, mleka in jajc (kakovost Schar ali podobno) </t>
  </si>
  <si>
    <t>CENA ZA ENOTO MERE BREZ DDV (EUR)</t>
  </si>
  <si>
    <t>VREDNOST ZA OCENJENO KOLIĆINO BREZ DDV (EUR)</t>
  </si>
  <si>
    <t>7 = 3 x 6</t>
  </si>
  <si>
    <t>8 = 7 x stopnja DDV</t>
  </si>
  <si>
    <t>VREDNOST ZA OCENJENO KOLIČINO Z DDV (EUR)</t>
  </si>
  <si>
    <t>9 = 7 + 8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</si>
  <si>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</si>
  <si>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</si>
  <si>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ENOTA MERE</t>
  </si>
  <si>
    <t>Hot dog štručka, 110 do 130 g, prerezana na pol in luknjana</t>
  </si>
  <si>
    <t>Francoski polnozrnati rogljič z mareličnim polnilom, 80 do 90 g</t>
  </si>
  <si>
    <t>Slana skutna blazinica, 60 do 80 g</t>
  </si>
  <si>
    <t>Sirov polžek, 80 do 100 g</t>
  </si>
  <si>
    <t>Rezanci – jušna zakuha, pšenični z jajci, pakiranje do 1 kg</t>
  </si>
  <si>
    <t>Piščančje krače, razred kakovosti A, 110 - 120 g/ kos</t>
  </si>
  <si>
    <t xml:space="preserve">Piščančja bedra, razred kakovosti A </t>
  </si>
  <si>
    <t>Piščančja stegna, razred kakovosti A, BKK</t>
  </si>
  <si>
    <t>Piščančji file v kosu, razred kakovosti A (max skupno odstopanje 2 % naročene teže) (piščančja prsa BKK)</t>
  </si>
  <si>
    <t>Puranji file v kosu, razred kakovosti A (max skupno odstopanje 2 % naročene mase) (puranja prsa BKK)</t>
  </si>
  <si>
    <t>Puranji file, razred kakovosti A, narezan na kocke velikosti cca 2x2 cm (max odstopanje 10 % od velikosti kock, max skupno odstopanje 2 % naročene teže) (puranja prsa BKK)</t>
  </si>
  <si>
    <t>Mešana zamrznjena zelenjava (cvetača, korenček, brokoli), pakiranje do 2,5 kg</t>
  </si>
  <si>
    <t>Zamrznjeno korenje – valovite rezine, pakiranje do 2,5 kg</t>
  </si>
  <si>
    <t>Solata endivja, razred I</t>
  </si>
  <si>
    <t>Zelje mlado, razred I</t>
  </si>
  <si>
    <t>Paprika, rumena, razred I</t>
  </si>
  <si>
    <t>Bela redkev, razred I</t>
  </si>
  <si>
    <t>Šampinjoni celi, razred I</t>
  </si>
  <si>
    <t>Leča rdeča, razred I</t>
  </si>
  <si>
    <t>Leča zelena, razred I</t>
  </si>
  <si>
    <t>Kokošji namaz z manj soli, brez konzervansov in drugih aditivov, pakiranje 95 do 100 g</t>
  </si>
  <si>
    <t>Tunin namaz z manj soli, brez konzervansov in druhig aditivov, pakiranje 95 do 100 g</t>
  </si>
  <si>
    <t xml:space="preserve">Drobtine brez glutena, mleka in jajc  (kakovost Orgran ali podobno) </t>
  </si>
  <si>
    <t xml:space="preserve">Rižev zdrob brez glutena, mleka in jajc </t>
  </si>
  <si>
    <t>Proseni zdrob brez glutena, mleka in jajc</t>
  </si>
  <si>
    <t>Bazilika, gastro pakiranje od 0,4 do 1,5 L plastična embalaža s pokrovom, ki omogoča neprodušno zapiranje</t>
  </si>
  <si>
    <t>Cimet mleti, gastro pakiranje od 0,4 do 1,5 L plastična embalaža s pokrovom, ki omogoča neprodušno zapiranje</t>
  </si>
  <si>
    <t>Cimet v skorji, gastro pakiranje od 0,4 do 1,5 L plastična embalaža s pokrovom, ki omogoča neprodušno zapiranje</t>
  </si>
  <si>
    <t>Drobnjak, gastro pakiranje od 0,4 do 1,5 L plastična embalaža s pokrovom, ki omogoča neprodušno zapiranje</t>
  </si>
  <si>
    <t>Klinčki celi, gastro pakiranje od 0,4 do 1,5 L plastična embalaža s pokrovom, ki omogoča neprodušno zapiranje</t>
  </si>
  <si>
    <t>Kumina mleta, gastro pakiranje od 0,4 do 1,5 L plastična embalaža s pokrovom, ki omogoča neprodušno zapiranje</t>
  </si>
  <si>
    <t>Kumina cela, gastro pakiranje od 0,4 do 1,5 L plastična embalaža s pokrovom, ki omogoča neprodušno zapiranje</t>
  </si>
  <si>
    <t>Muškatni orešček mleti, gastro pakiranje od 0,4 do 1,5 L plastična embalaža s pokrovom, ki omogoča neprodušno zapiranje</t>
  </si>
  <si>
    <t>Origano, gastro pakiranje od 0,4 do 1,5 L plastična embalaža s pokrovom, ki omogoča neprodušno zapiranje</t>
  </si>
  <si>
    <t>Rožmarin, gastro pakiranje od 0,4 do 1,5 L plastična embalaža s pokrovom, ki omogoča neprodušno zapiranje</t>
  </si>
  <si>
    <t>Kari (Curry), gastro pakiranje od 0,4 do 1,5 L plastična embalaža s pokrovom, ki omogoča neprodušno zapiranje</t>
  </si>
  <si>
    <t>Šetraj, gastro pakiranje od 0,4 do 1,5 L plastična embalaža s pokrovom, ki omogoča neprodušno zapiranje</t>
  </si>
  <si>
    <t>Timijan, gastro pakiranje od 0,4 do 1,5 L plastična embalaža s pokrovom, ki omogoča neprodušno zapiranje</t>
  </si>
  <si>
    <t>Lovorjev list, gastro pakiranje od 0,4 do 1,5 L plastična embalaža s pokrovom, ki omogoča neprodušno zapiranje</t>
  </si>
  <si>
    <t>Majaron, gastro pakiranje od 0,4 do 1,5 L plastična embalaža s pokrovom, ki omogoča neprodušno zapiranje</t>
  </si>
  <si>
    <t>Peteršilj, gastro pakiranje od 0,4 do 1,5 L plastična embalaža s pokrovom, ki omogoča neprodušno zapiranje</t>
  </si>
  <si>
    <t>Pehtran gastro pakiranje od 0,4 do 1,5 L plastična embalaža s pokrovom, ki omogoča neprodušno zapiranje</t>
  </si>
  <si>
    <t>Česen mleti, gastro pakiranje od 0,4 do 1,5 L plastična embalaža s pokrovom, ki omogoča neprodušno zapiranje</t>
  </si>
  <si>
    <t>Začimba za piščanca, gastro pakiranje od 0,4 do 1,5 L plastična embalaža s pokrovom, ki omogoča neprodušno zapiranje</t>
  </si>
  <si>
    <t>Mešanica zelišč za solato, gastro pakiranje od 0,4 do 1,5 L plastična embalaža s pokrovom, ki omogoča neprodušno zapiranje</t>
  </si>
  <si>
    <t>Mleta sladka paprika, gastro pakiranje od 0,4 do 1,5 L plastična embalaža s pokrovom, ki omogoča neprodušno zapiranje</t>
  </si>
  <si>
    <t>Piščančje nabodalo z zelenjavo (min 75 % mesa – piščančje stegno ali prsa in do 15 % zelenjave), brez konzervansov, 70 do 80 g</t>
  </si>
  <si>
    <t>Piščančje nabodalo z zelenjavo (min 75 % mesa – piščančje stegno ali prsa in do 15 % zelenjave), brez konzervansov, 100 do 120 g</t>
  </si>
  <si>
    <t>Mladi krompir (maj, junij, julij), razred I</t>
  </si>
  <si>
    <t>Puranji file, razred kakovosti A, narezan na zrezke 60 do 70 g (puranja prsa bkk)</t>
  </si>
  <si>
    <t>Zelena list, razred I</t>
  </si>
  <si>
    <t>Zelena gomolj, razred I</t>
  </si>
  <si>
    <t>Buče muškatne, razred I</t>
  </si>
  <si>
    <t>Buče Hokaido, razred I</t>
  </si>
  <si>
    <t>Krompir (rdeč, bel, rumen, srednje debel), razred I</t>
  </si>
  <si>
    <t>Bazilika, sveža</t>
  </si>
  <si>
    <t>Drobnjak, svež</t>
  </si>
  <si>
    <t>Pehtran, svež</t>
  </si>
  <si>
    <t>Grenivke, razred I</t>
  </si>
  <si>
    <t>Testo za lazanjo (predpripravljeno - termično obdelano), dimenzije cca 30 x 50 cm, pakiranje do 5 kg</t>
  </si>
  <si>
    <t>Riž integralni, parboiled, pakiranje do 1 kg</t>
  </si>
  <si>
    <t xml:space="preserve">Riževi kosmiči kvalitete Rižolino ali podobno, pakiranje do 200 g </t>
  </si>
  <si>
    <t>Klinčki mleti, gastro pakiranje od 0,4 do 1,5 L plastična embalaža s pokrovom, ki omogoča neprodušno zapiranje</t>
  </si>
  <si>
    <t>Testenine za lazanjo, brez glutena, pakiranje do 500 g</t>
  </si>
  <si>
    <t>Bela polenta brez glutena, pakiranje do 0,5 kg</t>
  </si>
  <si>
    <t>Rumena polenta brez glutena, pakiranje do 0,5 kg</t>
  </si>
  <si>
    <t>Grisini brez glutena, pakiranje do 150 g</t>
  </si>
  <si>
    <t>Navadni čvrsti jogurt, 2,5 do 3,5 % m.m., lonček 150 do 180 g</t>
  </si>
  <si>
    <t>Smetana za kuhanje, 20 do 25 % m.m., pakiranje 0,5 do 1 L</t>
  </si>
  <si>
    <t>Riban poltrdi sir, min. 45 % m.m. v suhi snovi,  pakiranje 3 do 5 kg</t>
  </si>
  <si>
    <t>Tekoči navadni jogurt,  3,2 do 3,5 % m.m., pakiranje 500 do 1000 g</t>
  </si>
  <si>
    <t>POSEBNE ZAHTEVE, KI JIH MORAJO IZPOLNJEVATI POSAMEZNA ŽIVILA</t>
  </si>
  <si>
    <t>Vsa živila iz te skupine izdelkov morajo biti brez ojačevalcev okusa in umetnih sladil</t>
  </si>
  <si>
    <t>Sterilizirano mleko (kratkotrajna sterilizacija), 3,2 do 3,5 % m.m., 1 L,</t>
  </si>
  <si>
    <t>Sterilizirano mleko (kratkotrajna sterilizacija), 1,5 do 1,6 % m.m., 1 L,</t>
  </si>
  <si>
    <t>Sterilizirano  mleko z okusom čokolade (kratkotrajna sterilizacija), 3,2 do 3,5 % m.m., 0,2 L, dodana slamica</t>
  </si>
  <si>
    <t>V primeru, da je bilo živilo odtajano in ponovno zamrznjeno, bo naročnik tako živilo zavrnil - velja za sladoled</t>
  </si>
  <si>
    <t>Vsa živila iz te skupine izdelkov morajo biti brez ojačevalcev okusa</t>
  </si>
  <si>
    <t>Naročnik bo naročal le sveže in ohlajeno meso - zamrznjeno, globoko zamrznjeno ali odmrznjeno meso bo naročnik zavrnil</t>
  </si>
  <si>
    <t>Okus vseh mesnih izdelkov mora biti prilagojen starosti otrok (manj slani, mastni in začinjeni)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</si>
  <si>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</si>
  <si>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Naročnik od ponudnikov zahteva dosledno odvažanje vse embalaže (tako povratne kot nepovratne)</t>
  </si>
  <si>
    <t>Vsa živila iz te skupine izdelkov morajo biti brez ojačevalcev okusa, umetnih barvil in umetnih arom</t>
  </si>
  <si>
    <t>Koruza – sladka, zrnje, sterilizirana, brez kemičnih konzervansov, pakiranje do 700 g</t>
  </si>
  <si>
    <t>Kumarice v kisu, pasterizirane, brez kemičnih konzervansov, pakiranje 3 do 4,5 kg</t>
  </si>
  <si>
    <t>Kumarice v kisu, pasterizirane, brez kemičnih konzervansov, pakiranje do 800 g</t>
  </si>
  <si>
    <t>Paprika fileti v kisu, pasterizirana, brez kemičnih konzervansov, pakiranje 3 do 4,5 kg</t>
  </si>
  <si>
    <t>Paprika fileti v kisu, pasterizirana, brez kemičnih konzervansov, pakiranje do 800 g</t>
  </si>
  <si>
    <t>Paradižnikov koncentrat – dvojni, pasteriziran, min. 28 % suhe snovi, brez kemičnih konzervansov, pakiranje 0,3 do 1 kg</t>
  </si>
  <si>
    <t>Paradižnikov koncentrat – dvojni, pasteriziran, min. 28 % suhe snovi, brez kemičnih konzervansov,  pakiranje 3 do 5 kg</t>
  </si>
  <si>
    <t>Rdeča pesa, pasterizirana, brez kemičnih konzervansov, pakiranje do 800 g</t>
  </si>
  <si>
    <t>Rdeča pesa, pasterizirana, brez kemičnih konzervansov, pakiranje 3 do 4,5 kg</t>
  </si>
  <si>
    <t>Breskov kompot, manj sladek, min 55 % plodu, pasteriziran ali steriliziran, brez kemičnih konzervansov, pakiranje do 1000 g</t>
  </si>
  <si>
    <t>Marelični kompot, manj sladek,  min 55 % plodu, pasteriziran ali steriliziran, brez kemičnih konzervansov, pakiranje do 1000 g</t>
  </si>
  <si>
    <t>Ananasov kompot – kocke, manj sladek,  min 55 % plodu, pasteriziran ali steriliziran, brez kemičnih konzervansov, pakiranje 2 do 3,5 kg</t>
  </si>
  <si>
    <t>Marmelada marelična, min 30 % sadne kaše, brez kemičnih konzervansov in sladil, pakiranje do 1000 g</t>
  </si>
  <si>
    <t>Marmelada slivova, min. 30 % sadne kaše, brez kemičnih konzervansov in sladil, pakiranje do 1000 g</t>
  </si>
  <si>
    <t>Marmelada marelična, min 30 % sadne kaše, brez sladil, pakiranje 3 do 5 kg</t>
  </si>
  <si>
    <t>Marmelada slivova, min. 30 % sadne kaše, brez sladil, pakiranje 3 do 5 kg</t>
  </si>
  <si>
    <t>Marmelada mešana, min 45 % sadne kaše,  brez kemičnih konzervansov in sladil, pakiranje do 1000 g</t>
  </si>
  <si>
    <t>Marmelada šipkova, min 40 % sadne kaše, brez kemičnih konzervansov in sladil, pakiranje do 1000 g</t>
  </si>
  <si>
    <t>Džem gozdni sadeži, min 45 % sadni delež, brez kemičnih konzervansov, sladil in barvil, pakiranje do 400 g</t>
  </si>
  <si>
    <t>Ananasov sok, 100 % sadni delež, brez dodanega sladkorja, umetnih sladil in arom ter kemičnih konzervansov, pakiranje 1 L</t>
  </si>
  <si>
    <t>Ananasov sok, 100 % sadni delež, brez dodanega sladkorja, umetnih sladil in arom ter kemičnih konzervansov, pakiranje 0,2 do 0,25 L</t>
  </si>
  <si>
    <t xml:space="preserve">Jabolčni sok, 100 % sadni delež, brez dodanega sladkorja, umetnih sladil in arom ter kemičnih konzervansov, pakiranje 1 L </t>
  </si>
  <si>
    <t>Jabolčni sok, 100 % sadni delež, brez dodanega sladkorja, umetnih sladil in arom ter kemičnih konzervansov, pakiranje 0,2 do 0,25 L</t>
  </si>
  <si>
    <t xml:space="preserve">Pomarančni sok, 100 % sadni delež, brez dodanega sladkorja, umetnih sladil in arom ter kemičnih konzervansov, pakiranje 1 L </t>
  </si>
  <si>
    <t xml:space="preserve">Pomarančni sok, 100 % sadni delež, brez dodanega sladkorja, umetnih sladil in arom ter kemičnih konzervansov, pakiranje 0,2 do 0,25 L </t>
  </si>
  <si>
    <t>V primeru, da je bilo živilo odtajano in ponovno zamrznjeno, bo naročnik tako živilo zavrnil.</t>
  </si>
  <si>
    <t>Vsa živila iz te skupine izdelkov morajo biti brez ojačevalcev okusa, umetnih barvil in kemičnih konzervansov</t>
  </si>
  <si>
    <t>ZNESEK DDV (EUR)</t>
  </si>
  <si>
    <r>
      <t xml:space="preserve">Zamrznjen brstični ohrovt, pakiranje </t>
    </r>
    <r>
      <rPr>
        <sz val="9"/>
        <rFont val="Arial Narrow"/>
        <family val="2"/>
        <charset val="238"/>
      </rPr>
      <t>do 2,5 kg</t>
    </r>
  </si>
  <si>
    <r>
      <t xml:space="preserve">Zamrznjene borovnice, pakiranje do 2,5 </t>
    </r>
    <r>
      <rPr>
        <sz val="9"/>
        <rFont val="Arial Narrow"/>
        <family val="2"/>
        <charset val="238"/>
      </rPr>
      <t>kg</t>
    </r>
  </si>
  <si>
    <r>
      <t xml:space="preserve">Zamrznjene jagode, pakiranje do 2,5 </t>
    </r>
    <r>
      <rPr>
        <sz val="9"/>
        <rFont val="Arial Narrow"/>
        <family val="2"/>
        <charset val="238"/>
      </rPr>
      <t>kg</t>
    </r>
  </si>
  <si>
    <r>
      <t xml:space="preserve">Zamrznjeni gozdni sadeži, pakiranje do 2,5 </t>
    </r>
    <r>
      <rPr>
        <sz val="9"/>
        <rFont val="Arial Narrow"/>
        <family val="2"/>
        <charset val="238"/>
      </rPr>
      <t>kg</t>
    </r>
  </si>
  <si>
    <r>
      <t xml:space="preserve">Zamrznjena maline, pakiranje do 2,5 </t>
    </r>
    <r>
      <rPr>
        <sz val="9"/>
        <rFont val="Arial Narrow"/>
        <family val="2"/>
        <charset val="238"/>
      </rPr>
      <t>kg</t>
    </r>
  </si>
  <si>
    <r>
      <t xml:space="preserve">Marelični kompot, manj sladek,  min 55 % plodu, pasteriziran ali steriliziran, brez kemičnih konzervansov, pakiranje </t>
    </r>
    <r>
      <rPr>
        <sz val="9"/>
        <rFont val="Arial Narrow"/>
        <family val="2"/>
        <charset val="238"/>
      </rPr>
      <t>2 do 3,5 kg</t>
    </r>
  </si>
  <si>
    <r>
      <t xml:space="preserve">Riževa smetana za kuhanje,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250 ml</t>
    </r>
  </si>
  <si>
    <t>Naziv ponudnika:</t>
  </si>
  <si>
    <t>Kokosov napitek, pakiranje do 1 l</t>
  </si>
  <si>
    <t>Riževi vaflji, pakiranje do 100 g</t>
  </si>
  <si>
    <t>Breskov kompot, manj sladek, min 55 % plodu, pasteriziran ali steriliziran, brez kemičnih konzervansov, pakiranje 2 do 4,5 kg</t>
  </si>
  <si>
    <t>Slivov kompot, brez koščic, manj sladek,  min 55 % plodu, pasteriziran ali steriliziran, brez kemičnih konzervansov, pakiranje 2 do 4,5 kg</t>
  </si>
  <si>
    <t>Sadna solata, min 55 % plodu, pasterizirana ali sterilizirana, brez kemičnih konzervansov, pakiranje 2 do 4,5 kg</t>
  </si>
  <si>
    <t>Hruškov kompot,  manj sladek,  min 50 % plodu, pasteriziran ali steriliziran, brez kemičnih konzervansov, pakiranje 2 do 4,5 kg</t>
  </si>
  <si>
    <t>Jagodni kompot, manj sladek, min 35 % plodu, pasteriziran ali steriliziran, brez kemičnih konzervansov, pakiranje do 1000 g</t>
  </si>
  <si>
    <t>Višnjev kompot (brez koščic), manj sladek,  min 55 % plodu, pasteriziran ali steriliziran, brez kemičnih konzervansov, pakiranje 3 do 4,5 kg</t>
  </si>
  <si>
    <t>Višnjev kompot (brez koščic), manj sladek,  min 40 % plodu, pasteriziran ali steriliziran, brez kemičnih konzervansov, pakiranje do 1000 g</t>
  </si>
  <si>
    <t xml:space="preserve">Musli sadni, pakiranje do 1 kg </t>
  </si>
  <si>
    <t>Grisini z okusom pizze, pakiranje 70 do 400 g</t>
  </si>
  <si>
    <t>Bučno olje-100%, pakiranje do 1 L</t>
  </si>
  <si>
    <t>Čaj malina, filter vrečke, gastro pakiranje do 1,2 kg</t>
  </si>
  <si>
    <t>Instant kakavov napitek (min. 25% kakava), pakiranje do 2,5 kg (kvaliteta Benquick ali enakovredno)</t>
  </si>
  <si>
    <t>Čokolada v prahu (min. 36% kakavovih delcev), pakiranje do 1 kg</t>
  </si>
  <si>
    <t xml:space="preserve">Naravni domači jabolčni kis 5 % , brez dodanih konzervansov, pakiranje 1 L </t>
  </si>
  <si>
    <t>Kokosova moka, pakiranje do 500 g</t>
  </si>
  <si>
    <t>Sojin desert navaden, pakiranje 125 do 160 g</t>
  </si>
  <si>
    <t>Sojin desert sadni, pakiranje 125 do 160 g</t>
  </si>
  <si>
    <t>Sojina krema za stepanje, pakiranje do 300 ml</t>
  </si>
  <si>
    <t>Zelenjavne pečenice, brez mleka in jajc</t>
  </si>
  <si>
    <t>Zelenjavne hrenovke, brez mleka in jajc</t>
  </si>
  <si>
    <t>Koruzni vaflji, pakiranje do 120 g</t>
  </si>
  <si>
    <t>100% limonin sok brez dodanega sladkorja, umetnih sladil in arom ter kemičnih konzervansov, pakiran po 1L</t>
  </si>
  <si>
    <t>Otroški keksi v obliki živali, pakiranje 50 do 500 g</t>
  </si>
  <si>
    <t>Meso mlade govedine I. kat., stegno brez bočnika b.k. v kosu, konfekcionirano, kosi težki 3 do 4 kg (max skupno odstopanje 2 % od naročene teže)</t>
  </si>
  <si>
    <t>Meso mlade govedine I. kat., stegno brez bočnika narezano na kocke velikosti cca 1,5 x 1,5 cm (max odstopanje 10 % od velikosti kock; max skupno odstopanje 2 % naročene teže)</t>
  </si>
  <si>
    <t>Meso mlade govedine I. kat., stegno brez bočnika narezano na zrezke 60 do 70 g in potolčene</t>
  </si>
  <si>
    <t>Meso mlade govedine I. kat., stegno, mleto (max skupno odstopanje 2 % naročene teže)</t>
  </si>
  <si>
    <t>Meso mlade govedine, roastbeaf I.kat b.k. (očiščen; max skupno odstopanje 2 % naročene teže)</t>
  </si>
  <si>
    <t>Meso mlade govedine, roastbeaf I.kat b.k. narezano na zrezke 60 do 70 g</t>
  </si>
  <si>
    <t>Meso eko mlade govedine I. kat., stegno brez bočnika b.k. v kosu, konfekcionirano, kosi težki 3 do 4 kg (max skupno odstopanje 2 % od naročene teže)</t>
  </si>
  <si>
    <t>Meso eko mlade govedine I. kat., stegno brez bočnika narezano na kocke velikosti cca 1,5 x 1,5 cm (max odstopanje 10 % od velikosti kock; max skupno odstopanje 2 % naročene teže)</t>
  </si>
  <si>
    <t>Meso eko mlade govedine I. kat., stegno brez bočnika narezano na zrezke 60 do 70 g in potolčene</t>
  </si>
  <si>
    <t>Meso eko mlade govedine I. kat., stegno, mleto (max skupno odstopanje 2 % naročene teže)</t>
  </si>
  <si>
    <t>Svinjsko meso I. kat, stegno b.k., konfekcionirano, kosi težki 3 do 4 kg (max skupno odstopanje 2 % naročene teže)</t>
  </si>
  <si>
    <t>Svinjsko meso I. kat, stegno b.k., narezano na kocke velikosti cca 1,5 x 1,5 cm (max odstopanje 10% od velikosti kock, max skupno odstopanje 2 % naročene teže)</t>
  </si>
  <si>
    <t>Svinjsko meso I. kat, stegno b.k., narezano na zrezke 60 do70 g in potolčene</t>
  </si>
  <si>
    <t>Svinjsko meso I. kat, stegno, mleto (max skupno odstopanje 2 % naročene teže)</t>
  </si>
  <si>
    <t>Svinjsko meso I. kat., kare bk (max skupno odstopanje 2 % naročene teže)</t>
  </si>
  <si>
    <t>Telečje meso I. kat, stegno b.k., konfekcionirano, kosi težki 3 do 4 kg (max skupno odstopanje 2 % naročene teže)</t>
  </si>
  <si>
    <t>Telečje meso I. kat, stegno b.k., narezano na kocke velikosti cca 1,5 x 1,5 cm (max odstopanje 10 % od velikosti kock, max skupno odstopanje 2 % naročene teže)</t>
  </si>
  <si>
    <t>Telečje meso I. kat., stegno, mleto (max skupno odstopanje 2 % naročene teže)</t>
  </si>
  <si>
    <t>Telečje meso I. kat, stegno b.k., narezano na zrezke 60 do 70 g in potolčene</t>
  </si>
  <si>
    <t>Rolada - sadna, 80 do 100 g</t>
  </si>
  <si>
    <t xml:space="preserve">Naravni domači jabolčni kis 5 % , brez dodanih konzervansov, pakiranje 3-5 L </t>
  </si>
  <si>
    <t xml:space="preserve">Kus kus rižev ali koruzni, brez glutena, mleka in jajc  (kakovost Schar ali podobno) </t>
  </si>
  <si>
    <t>3. SKLOP: EKO MLEKO IN MLEČNI IZDELKI</t>
  </si>
  <si>
    <t>Tekoči sadni jogurt, različni okusi, od 1,1 do 3,5 % m.m., pakiranje 500 do 1000 g</t>
  </si>
  <si>
    <t>Poltrdi sir GAUDA, min. 45 % m.m. v suhi snovi, brez konzervansov, barvil in ostalih aditivov</t>
  </si>
  <si>
    <t>Poltrdi sir EDAMEC, min. 45 % m.m. v suhi snovi, brez konzervansov, barvil in ostalih aditivov</t>
  </si>
  <si>
    <t>Poltrdi sir TRAPIST, min. 45 % m.m. v suhi snovi, brez konzervansov, barvil in ostalih aditivov</t>
  </si>
  <si>
    <t xml:space="preserve">Poltrdi polnomastni sir brez lizocima iz jajc, primeren za alergike na jajca, 35 do 45 % m.m. v suhi snovi, pakiranje od 300 do 600 g </t>
  </si>
  <si>
    <t>SKUPAJ  VREDNOST SKLOPA 2</t>
  </si>
  <si>
    <t>SKUPAJ VREDNOST SKLOPA 3</t>
  </si>
  <si>
    <t>1. SKLOP: MLEKO IN MLEČNI IZDELKI</t>
  </si>
  <si>
    <t>ŠT. ŽIVIL PO MERILU "SHEME KAKOVOSTI"</t>
  </si>
  <si>
    <t>4. SKLOP: PERUTNINA IN IZDELKI IZ PERUTNINSKEGA MESA</t>
  </si>
  <si>
    <t>SKUPAJ  VREDNOST SKLOPA 6</t>
  </si>
  <si>
    <t>SKUPAJ VREDNOST SKLOPA 1</t>
  </si>
  <si>
    <t>SKUPAJ  VREDNOST SKLOPA 4</t>
  </si>
  <si>
    <t>SKUPAJ  VREDNOST SKLOPA 5</t>
  </si>
  <si>
    <t>6. SKLOP: EKO PIŠČANČJE MESO</t>
  </si>
  <si>
    <t>SKUPAJ  VREDNOST SKLOPA 7</t>
  </si>
  <si>
    <t>SKUPAJ  VREDNOST SKLOPA 8</t>
  </si>
  <si>
    <t>9. SKLOP: SVINJSKO MESO</t>
  </si>
  <si>
    <t>Argentinski oslič (Merluccius hubbsi) - file posamič zamrznjen, (max 10 % odstopanje od naročene teže), 1.kval., brez kosti</t>
  </si>
  <si>
    <t>Novozelandski repak (Macuronus novaezealandiae) – file posamič zamrznjen, (max 10 % odstopanje od naročene teže), 1. kval., brez kosti</t>
  </si>
  <si>
    <t>SKUPAJ  VREDNOST SKLOPA 10</t>
  </si>
  <si>
    <t>SKUPAJ VREDNOST SKLOPA 11</t>
  </si>
  <si>
    <t>SKUPAJ  VREDNOST SKLOPA 9</t>
  </si>
  <si>
    <t>8. SKLOP: EKO GOVEJE MESO</t>
  </si>
  <si>
    <t>SKUPAJ VREDNOST SKLOPA 12</t>
  </si>
  <si>
    <t>SKUPAJ  VREDNOST SKLOPA 13</t>
  </si>
  <si>
    <t>SKUPAJ  VREDNOST SKLOPA 15</t>
  </si>
  <si>
    <t>SKUPAJ  VREDNOST SKLOPA 17</t>
  </si>
  <si>
    <t>SKUPAJ  VREDNOST SKLOPA 21</t>
  </si>
  <si>
    <t>SKUPAJ  VREDNOST SKLOPA 22</t>
  </si>
  <si>
    <t>ŠT. ŽIVIL PO MERILU "VIŠJA KAKOVOST"</t>
  </si>
  <si>
    <t>SKUPAJ VREDNOST SKLOPA 20</t>
  </si>
  <si>
    <t>SKUPAJ  VREDNOST SKLOPA 18</t>
  </si>
  <si>
    <t>V primeru, da je bilo živilo odtajano in ponovno zamrznjeno, bo naročnik tako živilo zavrnil. Dobavitelj mora na dobavnici navesti kakovostni razred dobavljenega blaga.</t>
  </si>
  <si>
    <t>SKUPAJ  VREDNOST SKLOPA 16</t>
  </si>
  <si>
    <t>Sadje mora biti sveže, primerne zrelosti, nepoškodovano in zahtevanega kalibra; naročnik zahteva porcijsko sadje, tako da teža posameznega sadeža ne prekorači normativa za prehrano otrok - 100 do 120 g; naročnik za porcijsko sadje, ki se naroča po kosih, zahteva dostavo po kosih</t>
  </si>
  <si>
    <t>Sokovom v pakiranju 0,2 do 0,25 L mora biti dodana slamica oziroma mora biti embalaža oblikovana tako, da omogoča higiensko ustrezno pitje neposredno iz embalaže (npr. pokrovček z navojem)</t>
  </si>
  <si>
    <t>SKUPAJ  VREDNOST SKLOPA 25</t>
  </si>
  <si>
    <t>SKUPAJ  VREDNOST SKLOPA 26</t>
  </si>
  <si>
    <t>SKUPAJ  VREDNOST SKLOPA 28</t>
  </si>
  <si>
    <t>SKUPAJ  VREDNOST SKLOPA 29</t>
  </si>
  <si>
    <t>Pšenični črni kruh (T-1100), 0,7 do 1,0 kg, štruca ali v modelu, rezan in pakiran</t>
  </si>
  <si>
    <t>Pšenični beli kruh (T-500), 0,7 do 1,0 kg, štruca ali v modelu, rezan in pakiran</t>
  </si>
  <si>
    <t>Pšenični mešani kruh brez aditivov, 0,7 do 1,0 kg, štruca ali v modelu, rezan in pakiran</t>
  </si>
  <si>
    <t>Pšenični polnozrnati kruh (Graham kruh) brez aditivov, 0,7 do 1,0 kg, štruca ali v modelu, rezan in pakiran</t>
  </si>
  <si>
    <t>Koruzni kruh brez aditivov, 0,7 do 1,0 kg, štruca ali v modelu, rezan in pakiran</t>
  </si>
  <si>
    <t>Ovseni kruh brez aditivov, 0,7 do 1,0 kg, štruca ali v modelu, rezan in pakiran</t>
  </si>
  <si>
    <t>Sojin kruh brez aditivov, 0,7 do 1,0 kg, štruca ali v modelu, rezan in pakiran</t>
  </si>
  <si>
    <t>Ajdov kruh, 0,7 do 1,0 kg, štruca ali v modelu, rezan in pakiran</t>
  </si>
  <si>
    <t>Ajdov kruh z orehi, 0,7 do 1,0 kg, štruca ali v modelu, rezan in pakiran</t>
  </si>
  <si>
    <t>Pšenični polnozrnati kruh (Graham kruh), 0,7 do 1,0 kg, štruca ali v modelu, rezan in pakiran</t>
  </si>
  <si>
    <t>Koruzni kruh, 0,7 do 1,0 kg, štruca ali v modelu, rezan in pakiran</t>
  </si>
  <si>
    <t>Ovseni kruh, 0,7 do 1,0 kg, štruca ali v modelu, rezan in pakiran</t>
  </si>
  <si>
    <t>Pisani kruh, 0,7 do 1,0 kg, štruca ali v modelu, rezan in pakiran</t>
  </si>
  <si>
    <t>Rženi kruh, 0,7 do 1,0 kg, štruca ali v modelu, rezan in pakiran</t>
  </si>
  <si>
    <t>Kruh s semeni (s posipom ali brez), 0,7 do 1,0 kg, štruca ali v modelu, rezan in pakiran</t>
  </si>
  <si>
    <t>Pirin kruh, 0,7 do 1,0 kg, štruca ali v modelu, rezan in pakiran</t>
  </si>
  <si>
    <t>Sojin kruh, 0,7 do 1,0 kg, štruca ali v modelu, rezan in pakiran</t>
  </si>
  <si>
    <t>SKUPAJ  VREDNOST SKLOPA 23</t>
  </si>
  <si>
    <t>SKUPAJ  VREDNOST SKLOPA 30</t>
  </si>
  <si>
    <t>Pekovsko pecivo mora biti tipičnih oblik, da je uporabnikom omogočeno razlikovanje (da nista žemlja in štručka enaki)</t>
  </si>
  <si>
    <t>SKUPAJ  VREDNOST SKLOPA 32</t>
  </si>
  <si>
    <t>SKUPAJ  VREDNOST SKLOPA 33</t>
  </si>
  <si>
    <t>SKUPAJ  VREDNOST SKLOPA 34</t>
  </si>
  <si>
    <t>SKUPAJ VREDNOST SKLOPA 24</t>
  </si>
  <si>
    <t>SKUPAJ  VREDNOST SKLOPA 27</t>
  </si>
  <si>
    <t xml:space="preserve">2. SKLOP: ŽIVILA IZ SHEM KAKOVOSTI (brez eko živil): MLEKO IN MLEČNI IZDELKI (npr.: izbrana kakovost) </t>
  </si>
  <si>
    <t>5. SKLOP: ŽIVILA IZ SHEM KAKOVOSTI  (brez eko živil): PERUTNINA (npr.: višja kakovost ali izbrana kakovost)</t>
  </si>
  <si>
    <t xml:space="preserve">Sok iz rdečega sadja, 100 % sadni delež, brez dodanega sladkorja, umetnih sladil in arom ter kemičnih konzervansov, pakiranje 1 L </t>
  </si>
  <si>
    <t xml:space="preserve">Sok iz rdečega sadja, 100 % sadni delež, brez dodanega sladkorja, umetnih sladil in arom ter kemičnih konzervansov, pakiranje 0,2 do 0,25  L </t>
  </si>
  <si>
    <t>Piščančja salama extra razreda, najmanj 70 %  piščančjega mesa, brez glutena, v kosu</t>
  </si>
  <si>
    <t>Piščančje prsi v ovoju, delež piščančjih prsi brez kosti je najmanj 80 %, brez glutena</t>
  </si>
  <si>
    <t>Vsa ponujena živila, morajo biti brez kemičnih konzervansov, umetnih barvil, umetnih arom in sladil</t>
  </si>
  <si>
    <t>Piščančji file, razred kakovosti A, narezan na zrezke 60 do 70 g (piščančja prsa bkk)</t>
  </si>
  <si>
    <t>Piščančji file, razred kakovosti A, narezan na kocke velikosti cca 2x2 cm (max odstopanje 10 % od velikosti kock, max skupno odstopanje 2 % naročene teže) (piščančja prsa BKK)</t>
  </si>
  <si>
    <t>Naročnik zahteva dostavo za vsa živila iz tega sklopa izdelkov med 6:30 in 7:30 uro</t>
  </si>
  <si>
    <t>Čas dostave za vsa živila iz tega sklopa izdelkov bo dogovorjen z naročnikom ob vsaki dobavi sproti, ker naročnik nima skladiščnih kapacitet za ta živila</t>
  </si>
  <si>
    <t>Skutini štruklji – slani,  brez konzervansov, porcijski (teža 100 do 150 g), pakiranje do 2 kg</t>
  </si>
  <si>
    <t>Skutini štruklji – sladki,  brez konzervansov, porcijski (teža 100 do 150 g), pakiranje do 2 kg</t>
  </si>
  <si>
    <t>Naročnik bo pri pekovskem pecivu naročal različne oblike peciva (žemlje, kajzerice, bombete, štručke,..) in zahteva, da dobavitelj naročeno obliko pekovskega peciva tudi dostavi (zamenjave brez odobritve naročnika niso dovoljene)</t>
  </si>
  <si>
    <t>Višnjev zavitek s skuto, 80 do 100 g</t>
  </si>
  <si>
    <t>Bazilika, pakiranje v stekleni embalaži do 40 g</t>
  </si>
  <si>
    <t>Cimet mleti, pakiranje v stekleni embalaži do 50 g</t>
  </si>
  <si>
    <t>Drobnjak, pakiranje v stekleni embalaži do 40 g</t>
  </si>
  <si>
    <t>Klinčki mleti, pakiranje v stekleni embalaži do 40 g</t>
  </si>
  <si>
    <t>Klinčki celi, pakiranje v stekleni embalaži do 30 g</t>
  </si>
  <si>
    <t>Kumina mleta, pakiranje v stekleni embalaži do 40 g</t>
  </si>
  <si>
    <t>Kumina cela, pakiranje v stekleni embalaži do 50 g</t>
  </si>
  <si>
    <t>Muškatni orešček mleti, pakiranje v stekleni embalaži do 50 g</t>
  </si>
  <si>
    <t>Origano, pakiranje v stekleni embalaži do 40 g</t>
  </si>
  <si>
    <t>Rožmarin, pakiranje v stekleni embalaži do 40 g</t>
  </si>
  <si>
    <t>Kari (Curry), pakiranje v stekleni embalaži do 50 g</t>
  </si>
  <si>
    <t>Šetraj, pakiranje v stekleni embalaži do 40 g</t>
  </si>
  <si>
    <t>Timijan, pakiranje v stekleni embalaži do 40 g</t>
  </si>
  <si>
    <t>Majaron, pakiranje v stekleni embalaži do 40g</t>
  </si>
  <si>
    <t>Peteršilj, pakiranje v stekleni embalaži do 40 g</t>
  </si>
  <si>
    <t>Česen, pakiranje v stekleni embalaži do 40 g</t>
  </si>
  <si>
    <t>Poper črni, mleti, pakiranje v stekleni embalaži do 100 g</t>
  </si>
  <si>
    <t>Mleta sladka paprika, pakiranje v stekleni embalaži do 50 g</t>
  </si>
  <si>
    <r>
      <t xml:space="preserve">Riževa smetana, sladka, pakiranje </t>
    </r>
    <r>
      <rPr>
        <sz val="9"/>
        <rFont val="Arial Narrow"/>
        <family val="2"/>
        <charset val="238"/>
      </rPr>
      <t>do</t>
    </r>
    <r>
      <rPr>
        <sz val="9"/>
        <color theme="1"/>
        <rFont val="Arial Narrow"/>
        <family val="2"/>
        <charset val="238"/>
      </rPr>
      <t xml:space="preserve"> 300 ml</t>
    </r>
  </si>
  <si>
    <t>Sterilizirano mleko (kratkotrajna sterilizacija), 3,2 do 3,5 % m.m., 0,2 L, dodana slamica</t>
  </si>
  <si>
    <t>Rastlinska smetana za stepanje, brez dodanega sladkorja, pakiranje 0,5 do 1 L</t>
  </si>
  <si>
    <t>Pasirana skuta, min. 50 % m.m. v suhi snovi, pakiranje v lonček 200 do 500 g</t>
  </si>
  <si>
    <t>Mlečni puding, vanilija, brez smetane, umetnih barvil in konzervansov, pakiranje 120 do 150 g</t>
  </si>
  <si>
    <t>Mlečni puding, čokolada, brez smetane, umetnih barvil in konzervansov, pakiranje 120 do 150 g</t>
  </si>
  <si>
    <t>Sladoled kremni brez umetnih sladil z različnimi okusi, lonček od 100 do 140 ml, dodana žlička</t>
  </si>
  <si>
    <t>Sladoled kremni, različni okusi, brez laktoze, pakiranje od 100 do 140 ml</t>
  </si>
  <si>
    <r>
      <t xml:space="preserve">Probiotični navadni jogurt (vsebuje </t>
    </r>
    <r>
      <rPr>
        <i/>
        <sz val="9"/>
        <color theme="1"/>
        <rFont val="Arial Narrow"/>
        <family val="2"/>
        <charset val="238"/>
      </rPr>
      <t>Lactobacillus acidophilus</t>
    </r>
    <r>
      <rPr>
        <sz val="9"/>
        <color theme="1"/>
        <rFont val="Arial Narrow"/>
        <family val="2"/>
        <charset val="238"/>
      </rPr>
      <t xml:space="preserve"> in </t>
    </r>
    <r>
      <rPr>
        <i/>
        <sz val="9"/>
        <color theme="1"/>
        <rFont val="Arial Narrow"/>
        <family val="2"/>
        <charset val="238"/>
      </rPr>
      <t>Bifidobacterium animalis</t>
    </r>
    <r>
      <rPr>
        <sz val="9"/>
        <color theme="1"/>
        <rFont val="Arial Narrow"/>
        <family val="2"/>
        <charset val="238"/>
      </rPr>
      <t xml:space="preserve">), tekoč, 1,0  do 3,5 % m.m., pakiranje 250 do 1000 g  </t>
    </r>
  </si>
  <si>
    <t>Probiotični navadni jogurt (vsebuje Lactobacillus acidophilus in Bifidobacterium animalis), čvrst, 1,0  do 3,5 % m.m.,  lonček 150 do 180 g</t>
  </si>
  <si>
    <t>Probiotični sadni jogurt (vsebuje Lactobacillus acidophilus in Bifidobacterium animalis), tekoč, 1,0  do 3,5 % m.m., pakiranje 250 do 1000 g</t>
  </si>
  <si>
    <t>Kefir, brez konzervansov, lonček 150 do 200 g</t>
  </si>
  <si>
    <t>Kislo mleko, brez konzervansov, dodanega sladkorja ali umetnih sladil, 3,2 do 3,5 % m.m., pakiranje 150 do 180 g</t>
  </si>
  <si>
    <t>Kisla pasterizirana smetana, 18 do 25 % m.m., brez konzervansov in aditivov,  pakiranje 150 do 180 g</t>
  </si>
  <si>
    <t>Probiotični sadni jogurt (vsebuje Lactobacillus acidophilus in Bifidobacterium animalis), čvrst, 1,0  do 3,5 % m.m.,brez dodanega sladkorja ali umetnih sladil, lonček 150 do 180 g</t>
  </si>
  <si>
    <t>Riban poltrdi sir, min. 45 % m.m. v suhi snovi,  pakiranje 300 do 500 g</t>
  </si>
  <si>
    <t>Poltrdi sir (tipa GAUDA ali EDAMEC), DEKLARIRANO BREZ LAKTOZE, min. 45 % m.m. v suhi snovi, brez konzervansov, barvil in ostalih aditivov</t>
  </si>
  <si>
    <t>Sveži polniomastni sir v slanici, min. 40 % m.m. v suhi snovi, brez konzervansov barvil ali aditivov, pakiranje od 200 do 1000 g (kot mozzarella)</t>
  </si>
  <si>
    <t>Poltrdi sir GAUDA, min. 45 % m.m. v suhi snovi, brez konzervansov, barvil in ostalih aditivov, narezan na rezine</t>
  </si>
  <si>
    <t>Poltrdi sir EDAMEC, min. 45 % m.m. v suhi snovi, brez konzervansov, barvil in ostalih aditivov, narezan na rezine</t>
  </si>
  <si>
    <t>Sadna skuta z manj kot 10 g sladkorja / 100 g izdelka, do 20 % sadnega pripravka, pakiranje v lonček od 100 do 150 g</t>
  </si>
  <si>
    <t>Navadni čvrsti jogurt, DEKLARIRAN BREZ LAKTOZE, lonček 150 do 180 g</t>
  </si>
  <si>
    <t>Grški tip jogurta (min. 9 % m.m. na 100 g izdelka), lonček 150 do 180 g</t>
  </si>
  <si>
    <t>Kisla pasterizirana smetana, 20 do 30 % m.m., brez konzervansov in aditivov, pakiranje 400 do 600 g</t>
  </si>
  <si>
    <t>Sadni jogurt., brez dodatnih sladkorjev in umetnih barvil,  pakiranje 100 do 150 g</t>
  </si>
  <si>
    <t>Mlečni smetanov namaz, pakiranje 120 do 200 g, brez dodanih aditivov</t>
  </si>
  <si>
    <t>Sirni namaz, 20 do 30% m.m., pakiranje 2,5 do 5 kg, brez  konzervansov, barvil</t>
  </si>
  <si>
    <t>Mlečni namaz z različnimi dodatki (zelišča, zelenjava,…), pakiranje 120 do 200 g, brez dodanih aditivov</t>
  </si>
  <si>
    <t>Grški tip jogurta (min. 9 % m.m. na 100 g izdelka), lonček 400 do 1000 g</t>
  </si>
  <si>
    <t>14. SKLOP: ŽIVILA IZ SHEM KAKOVOSTI (brez eko živil): SVEŽA ZELENJAVA (npr.: integrirana pridelava, izbrana kakovost)</t>
  </si>
  <si>
    <t>15. SKLOP: SHEME KAKOVOSTI (brez eko živil): KROMPIR  (npr. integrirana pridelava, izbrana kakovost)</t>
  </si>
  <si>
    <t>16. SKLOP: SVEŽE SADJE</t>
  </si>
  <si>
    <t>17. SKLOP: SHEME KAKOVOSTI (brez eko živil): JABOLKA  (npr. integrirana pridelava, izbrana kakovost)</t>
  </si>
  <si>
    <t>18. SKLOP: EKO SVEŽA ZELENJAVA IN SADJE</t>
  </si>
  <si>
    <t>19. SKLOP: STROČNICE IN SUHO SADJE</t>
  </si>
  <si>
    <t>7. SKLOP: ŽIVILA IZ SHEM KAKOVOSTI (brez eko živil): GOVEJE MESO (npr.: izbrana kakovost)</t>
  </si>
  <si>
    <t>11. SKLOP: JAJCA</t>
  </si>
  <si>
    <t>12. SKLOP: EKO JAJCA</t>
  </si>
  <si>
    <t>13. SKLOP: SVEŽA ZELENJAVA IN ZELIŠČA</t>
  </si>
  <si>
    <t>10. SKLOP: SVEŽE IN ZAMRZNJENE RIBE</t>
  </si>
  <si>
    <t>EKO Lešniki praženi, razred I</t>
  </si>
  <si>
    <t>EKO orehova jedrca, razred I</t>
  </si>
  <si>
    <t>EKO suhe fige - smokve, nežveplane, razred I</t>
  </si>
  <si>
    <t>EKO suhi jabolčni krhlji, nežveplani, razred I</t>
  </si>
  <si>
    <t>EKO suhe marelice, nežveplane, razred I</t>
  </si>
  <si>
    <t>20. SKLOP: EKO SUHO SADJE</t>
  </si>
  <si>
    <t>EKO suhe slive brez koščic , nežveplane, razred I</t>
  </si>
  <si>
    <t>21. SKLOP: ZAMRZNJENA ZELENJAVA IN SADJE</t>
  </si>
  <si>
    <t>22. SKLOP: KONZERVIRANA ZELENJAVA</t>
  </si>
  <si>
    <t>24. SKLOP: EKO SADNI SOKOVI</t>
  </si>
  <si>
    <t>25. SKLOP: ZAMRZNJENI IZDELKI IZ TESTA</t>
  </si>
  <si>
    <t>26. SKLOP: ŽITA IN MLEVSKI IZDELKI</t>
  </si>
  <si>
    <t>27. SKLOP: EKO ŽITA IN MLEVSKI IZDELKI</t>
  </si>
  <si>
    <t>28. SKLOP: TESTNINE</t>
  </si>
  <si>
    <t>29. SKLOP: EKO TESTNINE</t>
  </si>
  <si>
    <t>30. SKLOP: KRUH IN PEKOVSKO PECIVO</t>
  </si>
  <si>
    <t>31. SKLOP: EKO KRUH IN PEKOVSKO PECIVO</t>
  </si>
  <si>
    <t>32. SKLOP: IZDELKI IZ TESTA, KEKSI IN SLAŠČIČARSKI IZDELKI</t>
  </si>
  <si>
    <t>33. SKLOP: EKO KEKSI</t>
  </si>
  <si>
    <t>EKO marelična marmelada brez konzervansov, umetnih barvil ali umetnih arom, pakiranje do 3 kg</t>
  </si>
  <si>
    <t>EKO slivova marmelada brez konzervansov, umetnih barvil ali umetnih arom, pakiranje do 3 kg</t>
  </si>
  <si>
    <t>EKO jagodna marmelada brez konzervansov, umetnih barvil ali umetnih arom, pakiranje do 3 kg</t>
  </si>
  <si>
    <t>EKO malinova marmelada brez konzervansov, umetnih barvil ali umetnih arom, pakiranje do 3 kg</t>
  </si>
  <si>
    <t>35. SKLOP: SPLOŠNO PREHRAMBENO BLAGO</t>
  </si>
  <si>
    <t>36. SKLOP: DIETNA ŽIVILA</t>
  </si>
  <si>
    <t>Mleto puranje meso (krače)</t>
  </si>
  <si>
    <t>Puranja šunka v ovoju</t>
  </si>
  <si>
    <t>Puranje prsi v ovitku</t>
  </si>
  <si>
    <t>SKUPAJ  VREDNOST SKLOPA 14</t>
  </si>
  <si>
    <t>SKUPAJ VREDNOST SKLOPA 19</t>
  </si>
  <si>
    <t>SKUPAJ  VREDNOST SKLOPA 31</t>
  </si>
  <si>
    <t>EKO pirini keksi z marmelado</t>
  </si>
  <si>
    <t>EKO keksi z marmeladoi</t>
  </si>
  <si>
    <t>EKO masleni keksi</t>
  </si>
  <si>
    <t>EKO polnozrnati keksi z medom</t>
  </si>
  <si>
    <t>EKO keksi s čokolado</t>
  </si>
  <si>
    <t>34. SKLOP: EKO MARMELADE</t>
  </si>
  <si>
    <t>SKUPAJ  VREDNOST SKLOPA 35</t>
  </si>
  <si>
    <t>SKUPAJ  VREDNOST SKLOPA 36</t>
  </si>
  <si>
    <t>Borovnice, razred I</t>
  </si>
  <si>
    <t>Maline, razred I</t>
  </si>
  <si>
    <t>Rdeče pomaranče ustrezne teže do 120 g/kos, brez pešk, razred I</t>
  </si>
  <si>
    <t>Nashi, razred I</t>
  </si>
  <si>
    <t>Avokado, razred I</t>
  </si>
  <si>
    <t>Pastinak korenina, razred I</t>
  </si>
  <si>
    <t>Brstični ohrovt, razred I</t>
  </si>
  <si>
    <t>Zelena solata - krhkolistna (ledenka, kristalka, gentile), razred I</t>
  </si>
  <si>
    <t>Češnjev paradižnik, razred I</t>
  </si>
  <si>
    <t>Radič (rdeči, pisani), razred I</t>
  </si>
  <si>
    <t>EKO zelena solata - krhkolistna (ledenka, kristalka, gentile), razred I</t>
  </si>
  <si>
    <t>EKO korenje, razred I</t>
  </si>
  <si>
    <t>EKO ohrovt, razred I</t>
  </si>
  <si>
    <t>EKO solata endivija, razred I</t>
  </si>
  <si>
    <t>EKO koleraba rumena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</si>
  <si>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</si>
  <si>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</si>
  <si>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</si>
  <si>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</si>
  <si>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</si>
  <si>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</si>
  <si>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</si>
  <si>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zelje - glave, razred I</t>
  </si>
  <si>
    <t>EKO mlado zelje - glave, razred I</t>
  </si>
  <si>
    <t>EKO krompir, srednje debel, razred I</t>
  </si>
  <si>
    <t>EKO jabolka ustrezne teže do 120 g/kos, razred I</t>
  </si>
  <si>
    <t>EKO hruške do 120 g, razred I</t>
  </si>
  <si>
    <t>EKO jagode, razred I</t>
  </si>
  <si>
    <t>EKO slive, razred I</t>
  </si>
  <si>
    <t>EKO banane do 150 g, razred I</t>
  </si>
  <si>
    <t>EKO limone do 100 g, razred I</t>
  </si>
  <si>
    <t>EKO pomaranče do 120 g, razred I</t>
  </si>
  <si>
    <t>EKO ringlo, razred I</t>
  </si>
  <si>
    <t>EKO marelice, razred I</t>
  </si>
  <si>
    <t>EKO kivi do 100 g, razred I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</si>
  <si>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</t>
  </si>
  <si>
    <t>EKO kisla pasterizirana smetana, 18 do 20 % m.m., pakiranje 150 - 200 g</t>
  </si>
  <si>
    <t>EKO jogurt, navaden, 3,2 do 3,5 % m.m., pakiranje 120 do 180 g</t>
  </si>
  <si>
    <t>EKO jogurt, navaden, 3,2 do 3,5 % m.m., pakiranje 1 do 3 kg</t>
  </si>
  <si>
    <t>EKO jogurt, sadni, 3,2 do 3,5 % m.m., pakiranje 120 do 180 g</t>
  </si>
  <si>
    <t>EKO kefir, navaden, iz tradicionalnih kefirjevih zrn, 3,2 do 3,5 % m.m., pakiranje 150 do 200 g</t>
  </si>
  <si>
    <t>EKO kefir, navaden, iz tradicionalnih kefirjevih zrn, 3,2 do 3,5 % m.m., pakiranje 0,5 do 3 kg</t>
  </si>
  <si>
    <t>EKO kefir, sadni, iz tradicionalnih kefirjevih zrn, 3,2 do 3,5 % m.m., pakiranje 150 do 200 g</t>
  </si>
  <si>
    <t>EKO kefir, sadni, iz tradicionalnih kefirjevih zrn, 3,2 do 3,5 % m.m., pakiranje 0,5 do 3 kg</t>
  </si>
  <si>
    <t>EKO skuta, nepasirana, iz pasteriziranega mleka, min. 35 % m.m. v suhi snovi, pakiranje 0,5 do 1 kg</t>
  </si>
  <si>
    <t>EKO skuta, nepasirana, iz pasteriziranega mleka, min. 35 % m.m. v suhi snovi, pakiranje 3 do 5 kg</t>
  </si>
  <si>
    <t>EKO surovo maslo 1.vrste, min 82% m.m., pakiranje 125 do 500 g</t>
  </si>
  <si>
    <t>EKO jabolčni sok, 100 % sadni delež, pakiranje 1 L</t>
  </si>
  <si>
    <t>EKO jabolčni sok, 100 % sadni delež, pakiranje 0,2 do 0,25 L</t>
  </si>
  <si>
    <t>EKO 100% sadno zelenjavni sok iz sadja in korenja, pakiranje 1 L</t>
  </si>
  <si>
    <t>EKO 100% sadno zelenjavni sok iz sadja in korenja, pakiranje 0,2 do 0,25 L</t>
  </si>
  <si>
    <t xml:space="preserve"> </t>
  </si>
  <si>
    <t>Sirov burek, 120  do 140 g</t>
  </si>
  <si>
    <t>Jabolčni burek, 120  do 140 g</t>
  </si>
  <si>
    <t>Burek s skuto in špinačo, 120  do 140 g</t>
  </si>
  <si>
    <t>Ocvrtki s sirom, pakiranje do 2 kg</t>
  </si>
  <si>
    <t>Pirini svaljki, pakiranje do 2 kg</t>
  </si>
  <si>
    <t>Pšenični polnozrnati kosmiči, pakiranje do 1 kg</t>
  </si>
  <si>
    <t>Rženi kosmiči, pakiranje do 1 kg</t>
  </si>
  <si>
    <t>Pirini kosmiči, pakiranje do 1 kg</t>
  </si>
  <si>
    <t>Sojini kosmiči, pakiranje do 1 kg</t>
  </si>
  <si>
    <t>Ržena moka tip 1250, pakiranje do 1 kg</t>
  </si>
  <si>
    <t>Pšenična moka tip 850, pakiranje po 5 kg</t>
  </si>
  <si>
    <t>Namenska pšenična moka za vlečeno testo tip 500, pakiranje po 1 kg</t>
  </si>
  <si>
    <t>Namenska pšenična moka za kvašeno testo tip 500, pakiranje po 1 kg</t>
  </si>
  <si>
    <t>Pšenična moka tip 400 - ostra, pakiranje po 1 kg</t>
  </si>
  <si>
    <t>Pšenična polnozrnata moka, pakiranje do 1 kg</t>
  </si>
  <si>
    <t>Pirina polnozrnata moka, pakiranje do 1 kg</t>
  </si>
  <si>
    <t>Ajdova moka, pakiranje do 1 kg</t>
  </si>
  <si>
    <t>Riž okroglozrnati bel, glaziran, 1. vrste, pakiranje 3 do 5 kg</t>
  </si>
  <si>
    <t>Riž dolgozrnati parboiled, ekstra kvalitete, pakiranje 3 do 5 kg</t>
  </si>
  <si>
    <t>Mešanica 3 žita - riž, pira in ječmen, pakiranje do 1 kg</t>
  </si>
  <si>
    <t>Mešanica 3 barvni miks - riž, rdeča kvinoja in pražena ajda, pakiranje do 1 kg</t>
  </si>
  <si>
    <t>Pira, pakiranje do 1 kg</t>
  </si>
  <si>
    <t>Kamut, pakiranje do 1 kg</t>
  </si>
  <si>
    <t>Kvinoja, pakiranje do 1 kg</t>
  </si>
  <si>
    <t>Amarant, pakiranje do 1 kg</t>
  </si>
  <si>
    <t>Polnozrnati kuskus – instant, pakiranje do 5 kg</t>
  </si>
  <si>
    <t>Kuskus – instant, pakiranje do 5 kg</t>
  </si>
  <si>
    <t>Bio ješprenj, pakiranje do 1 kg</t>
  </si>
  <si>
    <t>Bio prosena kaša, pakiranje do 1 kg</t>
  </si>
  <si>
    <t>Bio ajdova kaša, pakiranje do 1 kg</t>
  </si>
  <si>
    <t>Bio riž, okroglozrnati, pakiranje do 1 kg</t>
  </si>
  <si>
    <t>Bio ovseni kosmiči, pakiranje do 1 kg</t>
  </si>
  <si>
    <t>Bio pšenični zdrob, pakiranje do 1 kg</t>
  </si>
  <si>
    <t>Bio instant pirin zdrob, pakiranje do 1 kg</t>
  </si>
  <si>
    <t>Bio pira, pakiranje do 1 kg</t>
  </si>
  <si>
    <t>Bio instant koruzni zdrob (polenta), pakiranje do 1 kg</t>
  </si>
  <si>
    <t>Bio kvinoja, pakiranje do 1 kg</t>
  </si>
  <si>
    <t>Bio rženi kosmiči, pakiranje do 1 kg</t>
  </si>
  <si>
    <t>Bio pšenična moka tip 1100, pakiranje do 1 kg</t>
  </si>
  <si>
    <t>Bio ajdova moka, pakiranje do 1 kg</t>
  </si>
  <si>
    <t>Fuži - pšenični z jajci, pakiranje do 3 kg</t>
  </si>
  <si>
    <t>Bio pirin kruh, 0,7 do 1,0 kg, rezan in pakiran</t>
  </si>
  <si>
    <t>Bio koruzni kruh, 0,7 do 1,0 kg, rezan in pakiran</t>
  </si>
  <si>
    <t>Bio rženi kruh, 0,7 do 1,0 kg, rezan in pakiran</t>
  </si>
  <si>
    <t>Bio ovseni kruh, 0,7 do 1,0 kg, rezan in pakiran</t>
  </si>
  <si>
    <t>Margarina za peko, vsebnost trans maščobnih kislin pod 2 %, pakiranje 250 do 500 g</t>
  </si>
  <si>
    <t>Tekoča margarina za brizganje, vsebnost trans maščobnih kislin pod 2 %, PVC ročka, pakiranje 3,5 do 4 L</t>
  </si>
  <si>
    <t>Krpice - jušna zakuha pšenična z jajci, pakiranje do 5 kg</t>
  </si>
  <si>
    <t>Polnozrnate testenine (svedri, peresniki, špageti, široki rezanci, polžki,…), pakiranje do 5 kg</t>
  </si>
  <si>
    <t>Polnozrnate testenine (svedri, peresniki, špageti, široki rezanci, polžki,…), pakiranje do 1 kg</t>
  </si>
  <si>
    <t>Manjše pšenične testenine z jajci (školjkice, pentljice, metuljčki, šibioti, peresniki,…), pakiranje do 5 kg</t>
  </si>
  <si>
    <t>Pirine testenine (svedri, peresnilki, špageti, široki rezanci, polžki,,…), pakiranje do 5 kg</t>
  </si>
  <si>
    <t>Špinačne testenine z jajci (široki rezanci,…), pakiranje do 5 kg</t>
  </si>
  <si>
    <t>EKO testenine, svedri, pakiranje do 5 kg</t>
  </si>
  <si>
    <t>EKO testenine, polžki, pakiranje do 5 kg</t>
  </si>
  <si>
    <t>EKO testenine, peresniki, pakiranje do 5 kg</t>
  </si>
  <si>
    <t>EKO testenine, široki rezanci, pakiranje do 5 kg</t>
  </si>
  <si>
    <t>EKO polnozrnate testenine, svedri, pakiranje do 5 kg</t>
  </si>
  <si>
    <t>EKO polnozrnate testenine, polžki, pakiranje do 5 kg</t>
  </si>
  <si>
    <t>EKO polnozrnate testenine, peresniki, pakiranje do 5 kg</t>
  </si>
  <si>
    <t>EKO polnozrnate testenine, široki rezanci, pakiranje do 5 kg</t>
  </si>
  <si>
    <t>EKO pirine testenine, zakuha, pakiranje do 5 kg</t>
  </si>
  <si>
    <t>EKO pirine testenine, školjke, pakiranje do 5 kg</t>
  </si>
  <si>
    <t>EKO testenine, špageti, pakiranje do 5 kg</t>
  </si>
  <si>
    <t>Pšenično belo pekovsko pecivo različnih oblik (žemlja, kajzerica, bombeta, štručka,…), 60 g, po potrebi prerezano</t>
  </si>
  <si>
    <t>Naročnik bo pekovsko pecivo naročal kosovno. Dovoljeno odstopanje v teži naročenega pekovskega peciva je +- 5% pri posameznem kosu.</t>
  </si>
  <si>
    <t>Pšenično črno pekovsko pecivo različnih oblik (žemlja, kajzerica, bombeta, štručka,…), 40  g, po potrebi prerezano</t>
  </si>
  <si>
    <t>Pšenično črno pekovsko pecivo različnih oblik (žemlja, kajzerica, bombeta, štručka,…), 60 g, po potrebi prerezano</t>
  </si>
  <si>
    <t>Pšenično polnozrnato (Graham) pekovsko pecivo različnih oblik (žemlja, kajzerica, bombeta, štručka,…), 40 g, po potrebi prerezano</t>
  </si>
  <si>
    <t>Pšenično polnozrnato (Graham) pekovsko pecivo različnih oblik (žemlja, kajzerica, bombeta, štručka,…), 60 g, po potrebi prerezano</t>
  </si>
  <si>
    <t>Koruzno pekovsko pecivo različnih oblik (žemlja, kajzerica, bombeta, štručka,…), 40 g, po potrebi prerezano</t>
  </si>
  <si>
    <t>Koruzno pekovsko pecivo različnih oblik (žemlja, kajzerica, bombeta, štručka,…), 60 g, po potrebi prerezano</t>
  </si>
  <si>
    <t>Ajdovo pekovsko pecivo različnih oblik (žemlja, kajzerica, bombeta, štručka,…), 40 g, po potrebi prerezano</t>
  </si>
  <si>
    <t>Ajdovo pekovsko pecivo različnih oblik (žemlja, kajzerica, bombeta, štručka,…), 60 g, po potrebi prerezano</t>
  </si>
  <si>
    <t>Rženo pekovsko pecivo različnih oblik (žemlja, kajzerica, bombeta, štručka,…), 60 g, po potrebi prerezano</t>
  </si>
  <si>
    <t>Ovseno pekovsko pecivo različnih oblik (žemlja, kajzerica, bombeta, štručka,…), 60 g, po potrebi prerezano</t>
  </si>
  <si>
    <t>Pirino pekovsko pecivo različnih oblik (žemlja, kajzerica, bombeta, štručka,…), 40 g, po potrebi prerezano</t>
  </si>
  <si>
    <t>Pirino pekovsko pecivo različnih oblik (žemlja, kajzerica, bombeta, štručka,…), 60 g, po potrebi prerezano</t>
  </si>
  <si>
    <t xml:space="preserve">Mlečno pekovsko pecivo različnih oblik (štručka, rogljič, polžek,…), 40 g </t>
  </si>
  <si>
    <t>Pšenično pecivo z različnimi posipi (mak, sezam, sončnice, bučnice…) 40 g, po potrebi prerezano</t>
  </si>
  <si>
    <t>Pšenično pecivo z različnimi posipi (mak, sezam, sončnice, bučnice…) 60 g, po potrebi prerezano</t>
  </si>
  <si>
    <t>Pekovsko pecivo brez aditivov, različnih oblik (žemlja, bombeta, kajzerica, šrtučka,…), 40 g, po potrebi prerezano</t>
  </si>
  <si>
    <t>Pekovsko pecivo brez aditivov, različnih oblik (žemlja, bombeta, kajzerica, šrtučka,…), 60 g, po potrebi prerezano</t>
  </si>
  <si>
    <t>Ovseno pekovsko pecivo različnih oblik (žemlja, kajzerica, bombeta, štručka,…), 40 g, po potrebi prerezano</t>
  </si>
  <si>
    <t>Rženo pekovsko pecivo različnih oblik (žemlja, kajzerica, bombeta, štručka,…), 40 g, po potrebi prerezano</t>
  </si>
  <si>
    <t>Bio kruh iz pšenične črne moke (T1100), 0,7 do 1,0 kg, rezan in pakiran</t>
  </si>
  <si>
    <t>Bio kruh iz pšenične polnozrnate moke, 0,7 do 1,0 kg, rezan in pakiran</t>
  </si>
  <si>
    <t>Bio ajdov kruh, 0,7 do 1,0 kg, rezan in pakiran</t>
  </si>
  <si>
    <t>Bio pecivo za posebne priložnosti (parkelj, ptiček, srček,…)</t>
  </si>
  <si>
    <t>Bio pirino pecivo različnih oblik (žemlja, kajzerica, bombeta, štručka,…), 40 g</t>
  </si>
  <si>
    <t>Bio pirino pecivo različnih oblik (žemlja, kajzerica, bombeta, štručka,…), 60 g</t>
  </si>
  <si>
    <t>Bio rženo pecivo različnih oblik (žemlja, kajzerica, bombeta, štručka,…), 40 g</t>
  </si>
  <si>
    <t>Bio rženo pecivo različnih oblik (žemlja, kajzerica, bombeta, štručka,…), 60 g</t>
  </si>
  <si>
    <t>Bio ovseno pecivo različnih oblik (žemlja, kajzerica, bombeta, štručka,…), 40 g</t>
  </si>
  <si>
    <t>Bio ovseno pecivo različnih oblik (žemlja, kajzerica, bombeta, štručka,…), 60 g</t>
  </si>
  <si>
    <t>Bio koruzno pecivo različnih oblik (žemlja, kajzerica, bombeta, štručka,…), 40 g</t>
  </si>
  <si>
    <t>Bio koruzno pecivo različnih oblik (žemlja, kajzerica, bombeta, štručka,…), 60 g</t>
  </si>
  <si>
    <t>Bio pšenično polnozrnato pecivo različnih oblik (žemlja, kajzerica, bombeta, štručka,…), 40 g</t>
  </si>
  <si>
    <t>Bio pšenično polnozrnato pecivo različnih oblik (žemlja, kajzerica, bombeta, štručka,…), 60 g</t>
  </si>
  <si>
    <t>Bio ajdovo pecivo različnih oblik (žemlja, kajzerica, bombeta, štručka,…), 40 g</t>
  </si>
  <si>
    <t>Bio ajdovo pecivo različnih oblik (žemlja, kajzerica, bombeta, štručka,…), 60 g</t>
  </si>
  <si>
    <t>Bio pšenično pecivo različnih oblik (žemlja, kajzerica, bombeta, štručka,…) z dodatki (semena, korenček, rozine, ,…), 40 g</t>
  </si>
  <si>
    <t>Bio pšenično pecivo različnih oblik (žemlja, kajzerica, bombeta, štručka,…) z dodatki (semena, korenček, rozine, ,…), 60 g</t>
  </si>
  <si>
    <t>Bio pšenično  pecivo različnih oblik (žemlja, kajzerica, bombeta, štručka,…), 40 g</t>
  </si>
  <si>
    <t>Bio pšenično pecivo različnih oblik (žemlja, kajzerica, bombeta, štručka,…), 60 g</t>
  </si>
  <si>
    <t>Bio pecivo posuto s sirom, 40 g</t>
  </si>
  <si>
    <t>Globokomorski kapski oslič (Merluccius paradoxus) - file posamič zamrznjen, (max 10 % odstopanje od naročene teže), 1.kval., brez kosti</t>
  </si>
  <si>
    <t>Štručka iz kvašenega-listnatega testa s semeni, 60 do 80 g</t>
  </si>
  <si>
    <t xml:space="preserve">Francoski rogljič z mareličnim polnilom, 50 do 70 g </t>
  </si>
  <si>
    <t xml:space="preserve">Francoski rogljič s čokoladnim polnilom, 50 do 70 g </t>
  </si>
  <si>
    <t>Mesni burek, 120 do 140 g</t>
  </si>
  <si>
    <t>Mlinci z jajci, brez konzervansov, pakiranje 1 kg</t>
  </si>
  <si>
    <t>Konzervirane sardine v rafiniranem olju, min 70 % sardin, pakiranje 500 do 1000 g</t>
  </si>
  <si>
    <t>Sterilizirana skuša v sončničnem olju, pakiranje do 2 kg</t>
  </si>
  <si>
    <t>Steriilzirani koščki tune v oljčnem olju (večji kosi tune). Tuna minimalno 70 %, pakiranje 1700 do 2000 g</t>
  </si>
  <si>
    <t>Kakav v prahu (min 25% kakava), pakiranje do 100 g</t>
  </si>
  <si>
    <t>Ajvar nepekoč, pakiranje do 1 kg</t>
  </si>
  <si>
    <t xml:space="preserve">Balzamični kis, pakiranje do 1 L </t>
  </si>
  <si>
    <t>Krekerji polnozrnati, brez dodane soli za posip, pakiranje do 300 g</t>
  </si>
  <si>
    <t>Krekerji, brez dodane soli za posip, pakiranje do 300 g</t>
  </si>
  <si>
    <t>Zlate kroglice, pakiranje do 1 kg</t>
  </si>
  <si>
    <t>Pisane zlate kroglice, pakiranje do 1 kg</t>
  </si>
  <si>
    <t>Zeliščni dodatek jedem, brez dodanih ojačevalcev okusa, arom in barvil, pakiranje do 3 kg</t>
  </si>
  <si>
    <t>Olivno olje hladno stiskano, pakiranje 1 L v stekleno embalažo</t>
  </si>
  <si>
    <t>Paradižnik pelati, olupljen, pasterizirani, brez kemičnih konzervansov,  pakiranje 2 do 3 kg</t>
  </si>
  <si>
    <t>Paradižnik pelati,olupljen,  pasterizirani, brez kemičnih konzervansov,  pakiranje 0,5 do 1 kg</t>
  </si>
  <si>
    <t>Paradižnik pasiran - kaša (pire),  pakiranje do 1 kg</t>
  </si>
  <si>
    <t>Zelene olive brez koščic, pakiranje 0,5 do 1 kg</t>
  </si>
  <si>
    <t>Zelene olive brez koščic, polnjene s papriko, brez konzervansov, pakiranje 0,5 do 1 kg)</t>
  </si>
  <si>
    <t>Keksi, pakiranje 300 do 700 g (PLAZMA ali enakovredno)</t>
  </si>
  <si>
    <t>Masleni keksi, pakiranje do 1 kg (PETIT BEURRE ali enakovredno)</t>
  </si>
  <si>
    <t xml:space="preserve">Rižev desert, vanilija, čokolada, pakiranje 100 do 140 g </t>
  </si>
  <si>
    <t>Zelenjavni namaz (pašteta), brez jajc, mleka, ml. sestavin, soje, glutena, različni okusi, pakiranje do 50 g</t>
  </si>
  <si>
    <t>Čokoladni namaz brez soje, glutena, živalskih, jajčnih in mlečnih beljakovin, pakiranje 200 do 400 g</t>
  </si>
  <si>
    <t xml:space="preserve">Margarina iz min 60 % sončničnega olja, brez jajc, glutena, mlečnih sestavin, citronske kisline in emulgatorjev (kakovost VITAGEN ali podobno), pakiranje do 250 g </t>
  </si>
  <si>
    <t>Bio kokosovo olje, pakiranje do 0,5 L</t>
  </si>
  <si>
    <t>Zelenjavni namazi različnih okusov (bučke, por, bazilika…) brez mleka, jajc, soje in glutena, pakiranje od 100 do 200 g</t>
  </si>
  <si>
    <t>Nadomestek jajc - brez glutena in ostalih alergenov (kakovost ORGRAN ali podobno), pakiranje do 250 g</t>
  </si>
  <si>
    <t>Nadomestek glutena - brez glutena in ostalih alergenov (kakovost ORGRAN ali podobno) - pakiranje do 250 g</t>
  </si>
  <si>
    <t>Piškoti različnih oblik in okusov, brez glutena, mleka, jajc, soje in čokolade (kakovost Orgran ali podobno), pakiranje do 1 kg</t>
  </si>
  <si>
    <t>Testenine - polžki, brez glutena, mleka, jajc in soje (Orgran ali podobno), pakiranje do 1 kg</t>
  </si>
  <si>
    <t>Testenine - špagetii, brez glutena, mleka, jajc in soje (Orgran ali podobno), pakiranje do 1 kg</t>
  </si>
  <si>
    <t>Testenine - svedri, brez glutena, mleka, jajc in soje (Orgran ali podobno), pakiranje do 1 kg</t>
  </si>
  <si>
    <t>Testenine - peresniki, brez glutena, mleka, jajc in soje (Orgran ali podobno), pakiranje do 1 kg</t>
  </si>
  <si>
    <t>Jušna zakuha, rezanci, brez glutena, mleka, jajc in soje, pakiranje do 250 g</t>
  </si>
  <si>
    <t>Jušna zakuha, obročki, brez glutena, mleka, jajc in soje, pakiranje do 250 g</t>
  </si>
  <si>
    <t>Kruh brez glutena in drugih alergenov, pakiranje do 200 g</t>
  </si>
  <si>
    <t xml:space="preserve">Pekovsko pecivo brez glutena in drugih alergenov, teže </t>
  </si>
  <si>
    <t>Temni kruh brez glutena, pakiranje do 200 g</t>
  </si>
  <si>
    <t>Riževi krispij brez glutena, soje, mleka in jajc (Orgran ali podobno)</t>
  </si>
  <si>
    <t>Koruzni toast (»krispiji«)brez glutena, soje, mleka in jajc (kakovost Orgran ali podobno)</t>
  </si>
  <si>
    <t>Krekerji brez glutena, soje, mleka in jajc (kakovost Orgran ali podobno)</t>
  </si>
  <si>
    <t xml:space="preserve">Kosmiči za zajtrk (razni okusi) brez glutena, soje, mleka in jajc  (kakovost Orgran ali podobno) </t>
  </si>
  <si>
    <t>Mešanica za pripravo kruha brez glutena, soje, mleka in jajc (kakovost Orgran ali podobno), pakiranje do 1 kg</t>
  </si>
  <si>
    <t>Mešanica za pripravo biskvita brez glutena, soje, mleka in jajc (kakovost Orgran ali podobno), pakiranje do 1 kg</t>
  </si>
  <si>
    <t xml:space="preserve">Večnamenska moka brez glutena, soje, mleka in jajc (kakovost Orgran ali podobno), pakiranje do 1 kg </t>
  </si>
  <si>
    <t>Džem brez sladkorja (primerno za diabetike)</t>
  </si>
  <si>
    <t>Riban trdi sir, min. 35 % m.m. v suhi snovi,  pakiranje 200 do 1000 g (kot parmezan)</t>
  </si>
  <si>
    <t>Sladka smetana, 30 do 35% m.m., brez konzervansov in aditivov,  pakiranje 250 ml do 1 L</t>
  </si>
  <si>
    <t>EKO mleko, pasterizirano, min. 3,5 m.m., pakiranje 5 do 10 L</t>
  </si>
  <si>
    <t>EKO kislo mleko, pasterizirano, pakiranje 150 do 200 ml</t>
  </si>
  <si>
    <t>EKO jogurt, sadni, 3,2 do 3,5 % m.m., pakiranje 1 do 3 kg</t>
  </si>
  <si>
    <t>Puranji file, razred kakovosti A, narezan na zrezke 90 do 100 g (puranja prsa bkk)</t>
  </si>
  <si>
    <r>
      <t xml:space="preserve">Puranja šunka v ovoju, </t>
    </r>
    <r>
      <rPr>
        <u/>
        <sz val="9"/>
        <color theme="1"/>
        <rFont val="Arial Narrow"/>
        <family val="2"/>
        <charset val="238"/>
      </rPr>
      <t>narezana</t>
    </r>
    <r>
      <rPr>
        <sz val="9"/>
        <color theme="1"/>
        <rFont val="Arial Narrow"/>
        <family val="2"/>
        <charset val="238"/>
      </rPr>
      <t xml:space="preserve"> na rezine 15 do 25 g/kos</t>
    </r>
  </si>
  <si>
    <r>
      <t xml:space="preserve">Piščančje prsi v ovoju, </t>
    </r>
    <r>
      <rPr>
        <u/>
        <sz val="9"/>
        <color theme="1"/>
        <rFont val="Arial Narrow"/>
        <family val="2"/>
        <charset val="238"/>
      </rPr>
      <t xml:space="preserve">narezane </t>
    </r>
    <r>
      <rPr>
        <sz val="9"/>
        <color theme="1"/>
        <rFont val="Arial Narrow"/>
        <family val="2"/>
        <charset val="238"/>
      </rPr>
      <t>na rezine od 15 do 25 g/kos, delež piščančjih prsi brez kosti je najmanj 80 %, brez glutena</t>
    </r>
  </si>
  <si>
    <r>
      <t xml:space="preserve">Puranje prsi v ovitku, </t>
    </r>
    <r>
      <rPr>
        <u/>
        <sz val="9"/>
        <color theme="1"/>
        <rFont val="Arial Narrow"/>
        <family val="2"/>
        <charset val="238"/>
      </rPr>
      <t>narezane</t>
    </r>
    <r>
      <rPr>
        <sz val="9"/>
        <color theme="1"/>
        <rFont val="Arial Narrow"/>
        <family val="2"/>
        <charset val="238"/>
      </rPr>
      <t xml:space="preserve"> na rezine 15 do 25 g/kos</t>
    </r>
  </si>
  <si>
    <t>Piščančji file, razred kakovosti A, narezan na zrezke 90 do 100 g (piščančja prsa bkk)</t>
  </si>
  <si>
    <t>Meso mlade govedine I. kat., stegno brez bočnika narezano na zrezke 90 do 100 g in potolčene</t>
  </si>
  <si>
    <t>Meso mlade govedine, roastbeaf I.kat b.k. narezano na zrezke 90 do 100 g</t>
  </si>
  <si>
    <t>Telečje meso I. kat, stegno b.k., narezano na zrezke 90 do 100 g in potolčene</t>
  </si>
  <si>
    <t>Meso eko mlade govedine I. kat., stegno brez bočnika narezano na zrezke 90 do 100 g in potolčene</t>
  </si>
  <si>
    <t>Svinjsko meso I. kat, stegno b.k., narezano na zrezke 90 do 100 g in potolčene</t>
  </si>
  <si>
    <t xml:space="preserve">Panirani kosi mesa argentinskega osliča (Merluccius hubbsi), teža posameznega kosa med 90 in 110 g, 1.kval., brez kosti </t>
  </si>
  <si>
    <t>Kokošja jajca iz talne reje, A razred, velikost L</t>
  </si>
  <si>
    <t>EKO kokošja jajca A razred, velikost L</t>
  </si>
  <si>
    <t>Radič (rdeči, pisan), razred I</t>
  </si>
  <si>
    <t>Rumeno korenje, razred I</t>
  </si>
  <si>
    <t>Mandarine, klementine in križanci (klemenvile, mineole,… - dobavitelj zagotovi glede na naročilo), ustrezne teže do 100 g/kos, brez pešk, razred I</t>
  </si>
  <si>
    <t>Paradižnik pelati, olupljen, v kockah,  sterlilizirani, brez kemičnih konzervansov,  pakiranje 2 do 5 kg</t>
  </si>
  <si>
    <t xml:space="preserve">Jabolčni sok - motni, 100 % sadni delež, brez dodanega sladkorja, umetnih sladil in arom ter kemičnih konzervansov, pakiranje 1 L </t>
  </si>
  <si>
    <t>Jabolčni sok - motni, 100 % sadni delež, brez dodanega sladkorja, umetnih sladil in arom ter kemičnih konzervansov, pakiranje 0,2 do 0,25 L</t>
  </si>
  <si>
    <t>Sokovi v pakiranju od 0,5 do 1 L morajo omogočati ponovno zaprtje embalaže - npr. pokrovček z navojem</t>
  </si>
  <si>
    <t>Sokovi v pakiranju 1 L morajo omogočati ponovno zaprtje embalaže - npr. pokrovček z navojem</t>
  </si>
  <si>
    <t>Pirina moka, pakiranje do 1 kg</t>
  </si>
  <si>
    <t>Bio bulgur, pakiranje do 1 kg</t>
  </si>
  <si>
    <t>Bio pšenična moka tip 500, pakiranje do 1 kg</t>
  </si>
  <si>
    <t>Vodni vlivanci – zakuha, pakiranje do 2 kg</t>
  </si>
  <si>
    <t>Vodni vlivanci – priloga, pakiranje do 2 kg</t>
  </si>
  <si>
    <t>EKO jušna zakuha (razne oblike), pakiranje do 2 kg</t>
  </si>
  <si>
    <t>Pekvsko pecivo različnih oblik (bombice, žemlje, štručke,...) brez glutena (kakovost Schar ali podobno), 40 do 75 g</t>
  </si>
  <si>
    <t>Deklaracije morajo biti v slovenskem jeziku in berljive (naročnik bo v primeru neberljive deklaracije tako živilo zavrnil</t>
  </si>
  <si>
    <t>Sladoled kremni brez umetnih sladil z različnimi okusi, kornet od 110 do 140 ml</t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</si>
  <si>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6:30 in 7:30 uro</t>
    </r>
  </si>
  <si>
    <r>
      <t xml:space="preserve">Naročnik zahteva dostavo za vsa živila iz tega sklopa izdelkov med </t>
    </r>
    <r>
      <rPr>
        <b/>
        <sz val="10"/>
        <color rgb="FFFF0000"/>
        <rFont val="Arial Narrow"/>
        <family val="2"/>
        <charset val="238"/>
      </rPr>
      <t>6:30 in 7:00 uro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</si>
  <si>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6:30 in 7:00 uro</t>
    </r>
  </si>
  <si>
    <r>
      <t xml:space="preserve">Atlantski losos – file (cel), </t>
    </r>
    <r>
      <rPr>
        <u/>
        <sz val="9"/>
        <color theme="1"/>
        <rFont val="Arial Narrow"/>
        <family val="2"/>
        <charset val="238"/>
      </rPr>
      <t>SVEŽ</t>
    </r>
    <r>
      <rPr>
        <sz val="9"/>
        <color theme="1"/>
        <rFont val="Arial Narrow"/>
        <family val="2"/>
        <charset val="238"/>
      </rPr>
      <t>, brez kože in kosti (trim E), 1.kval.</t>
    </r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</si>
  <si>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7:00 in 8:00 uro</t>
    </r>
  </si>
  <si>
    <r>
      <t xml:space="preserve">Naročnik zahteva dostavo za vsa živila iz tega sklopa izdelkov med </t>
    </r>
    <r>
      <rPr>
        <b/>
        <sz val="10"/>
        <color rgb="FFFF0000"/>
        <rFont val="Arial Narrow"/>
        <family val="2"/>
        <charset val="238"/>
      </rPr>
      <t>6:30 in 7:30 uro</t>
    </r>
  </si>
  <si>
    <t>Jabolka (gala, jonagold, idared, zlati delišes,…), ustrezne teže do 120 g/kos razred I</t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</si>
  <si>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6:30 in 7:30 uro</t>
    </r>
    <r>
      <rPr>
        <b/>
        <sz val="10"/>
        <rFont val="Arial Narrow"/>
        <family val="2"/>
        <charset val="238"/>
      </rPr>
      <t xml:space="preserve"> ( za SLAŠČIČARSKE IZDELKE velja dogovor o času dostave z naročnikom - naročnik nima skladiščnih kapacitet za ta živila)</t>
    </r>
  </si>
  <si>
    <t>Sterilizirano mleko (kratkotrajna sterilizacija), 3,2 do 3,5 % m.m., DEKLARIRANO BREZ LAKTOZE, 1 L</t>
  </si>
  <si>
    <r>
      <t xml:space="preserve">Naročnik zahteva dostavo za vsa živila iz tega sklopa izdelkov </t>
    </r>
    <r>
      <rPr>
        <b/>
        <sz val="10"/>
        <color rgb="FFFF0000"/>
        <rFont val="Arial Narrow"/>
        <family val="2"/>
        <charset val="238"/>
      </rPr>
      <t>med 7:00 in 9:00 uro</t>
    </r>
  </si>
  <si>
    <t>Vsa ponujena živila, ki ne smejo vsebovati ene ali več označenih sestavin (gluten, jajca, mleko, soja…) morajo biti certificirana; deklaracije morajo biti v slovenskem jeziku in berljive (naročnik bo v primeru neberljive deklaracije tako živilo zavrnil)</t>
  </si>
  <si>
    <t xml:space="preserve">23. SKLOP: SADNI SOKOVI </t>
  </si>
  <si>
    <t>Dobavitelj je dolžan na spremni dokumentaciji (dobavnici) označiti poreklo dobavljenega mesa</t>
  </si>
  <si>
    <t>Pri vsaki dobavi artiklov iz te skupine, mora dobavitelj na dobavnici navesti poreklo dobavljenega blaga</t>
  </si>
  <si>
    <t>Ponudnik mora ponuditi prehrambeno blago točno zahtevanih lastnosti, sicer bo njegova ponudba izločena kot neprimerna.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</si>
  <si>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</si>
  <si>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</si>
  <si>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</si>
  <si>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</si>
  <si>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</si>
  <si>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</si>
  <si>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</si>
  <si>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 Stolpca ni potrebno izpolnjevati 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</si>
  <si>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</si>
  <si>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pri artiklih kjer je to označeno (sveže ribe).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</si>
  <si>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Stolpca ni potrebno izpolnjevati  (sveža zelenjava).</t>
    </r>
  </si>
  <si>
    <r>
      <t xml:space="preserve">V </t>
    </r>
    <r>
      <rPr>
        <b/>
        <sz val="10"/>
        <rFont val="Arial Narrow"/>
        <family val="2"/>
        <charset val="238"/>
      </rPr>
      <t xml:space="preserve">stolpec 5 </t>
    </r>
    <r>
      <rPr>
        <sz val="10"/>
        <rFont val="Arial Narrow"/>
        <family val="2"/>
        <charset val="238"/>
      </rPr>
      <t>Stolpca ni potrebno izpolnjevati 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</si>
  <si>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</si>
  <si>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rFont val="Arial Narrow"/>
        <family val="2"/>
        <charset val="238"/>
      </rPr>
      <t>CENA ZA ENOTO MERE BREZ DDV (EUR)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</si>
  <si>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 xml:space="preserve">MAKSIMALNA </t>
    </r>
    <r>
      <rPr>
        <sz val="10"/>
        <rFont val="Arial Narrow"/>
        <family val="2"/>
        <charset val="238"/>
      </rPr>
      <t>cena v EUR za ponujeno blago, izračunana na zahtevano enoto mere, ki je navedena v stolpcu 4. Naročnik bo upošteval vrednost vpisane cene na enoto, zaokrožene na štiri decimalna mesta.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</si>
  <si>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</si>
  <si>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rPr>
        <b/>
        <sz val="7"/>
        <color rgb="FFFF0000"/>
        <rFont val="Arial Narrow"/>
        <family val="2"/>
        <charset val="238"/>
      </rPr>
      <t xml:space="preserve">MAKSIMALNA </t>
    </r>
    <r>
      <rPr>
        <b/>
        <sz val="7"/>
        <color theme="1"/>
        <rFont val="Arial Narrow"/>
        <family val="2"/>
        <charset val="238"/>
      </rPr>
      <t>CEN</t>
    </r>
    <r>
      <rPr>
        <b/>
        <sz val="7"/>
        <rFont val="Arial Narrow"/>
        <family val="2"/>
        <charset val="238"/>
      </rPr>
      <t>A ZA ENOTO MERE BREZ DDV (EUR)</t>
    </r>
  </si>
  <si>
    <t>Naročnik: Vrtec Zelena jama, Zvezna ulica 24,1000 Ljubljana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</si>
</sst>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4"/>
      <color theme="1"/>
      <name val="Calibri"/>
      <family val="2"/>
      <charset val="238"/>
      <scheme val="minor"/>
    </font>
    <font>
      <sz val="4"/>
      <color theme="1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u/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00B0F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7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65"/>
        <bgColor theme="1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0" fillId="0" borderId="0"/>
    <xf numFmtId="0" fontId="10" fillId="0" borderId="0"/>
  </cellStyleXfs>
  <cellXfs count="127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 vertical="center"/>
    </xf>
    <xf numFmtId="3" fontId="12" fillId="0" borderId="0" xfId="0" applyNumberFormat="1" applyFont="1" applyProtection="1"/>
    <xf numFmtId="0" fontId="11" fillId="0" borderId="0" xfId="0" applyFont="1" applyProtection="1"/>
    <xf numFmtId="0" fontId="16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19" fillId="0" borderId="0" xfId="0" applyFont="1" applyAlignment="1" applyProtection="1">
      <alignment horizontal="center" vertical="center"/>
    </xf>
    <xf numFmtId="3" fontId="19" fillId="0" borderId="0" xfId="0" applyNumberFormat="1" applyFont="1" applyProtection="1"/>
    <xf numFmtId="0" fontId="20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Protection="1"/>
    <xf numFmtId="0" fontId="3" fillId="0" borderId="0" xfId="0" applyFont="1" applyAlignment="1" applyProtection="1">
      <alignment vertical="center"/>
    </xf>
    <xf numFmtId="3" fontId="20" fillId="0" borderId="0" xfId="0" applyNumberFormat="1" applyFont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horizontal="left" vertical="center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horizontal="justify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3" fontId="17" fillId="0" borderId="0" xfId="0" quotePrefix="1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3" fontId="17" fillId="6" borderId="0" xfId="0" quotePrefix="1" applyNumberFormat="1" applyFont="1" applyFill="1" applyBorder="1" applyAlignment="1" applyProtection="1">
      <alignment horizontal="center" vertical="center"/>
    </xf>
    <xf numFmtId="0" fontId="1" fillId="0" borderId="0" xfId="0" applyFont="1" applyProtection="1"/>
    <xf numFmtId="3" fontId="11" fillId="0" borderId="0" xfId="0" applyNumberFormat="1" applyFont="1" applyAlignment="1" applyProtection="1">
      <alignment horizontal="center"/>
    </xf>
    <xf numFmtId="3" fontId="3" fillId="0" borderId="0" xfId="0" applyNumberFormat="1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justify" vertical="center" wrapText="1"/>
    </xf>
    <xf numFmtId="3" fontId="19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5" borderId="1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</xf>
    <xf numFmtId="3" fontId="18" fillId="6" borderId="1" xfId="0" quotePrefix="1" applyNumberFormat="1" applyFont="1" applyFill="1" applyBorder="1" applyAlignment="1" applyProtection="1">
      <alignment horizontal="center" vertical="center"/>
    </xf>
    <xf numFmtId="4" fontId="21" fillId="5" borderId="1" xfId="0" applyNumberFormat="1" applyFont="1" applyFill="1" applyBorder="1" applyAlignment="1" applyProtection="1">
      <alignment horizontal="center" vertical="center"/>
    </xf>
    <xf numFmtId="3" fontId="21" fillId="5" borderId="1" xfId="0" applyNumberFormat="1" applyFont="1" applyFill="1" applyBorder="1" applyAlignment="1" applyProtection="1">
      <alignment horizontal="center" vertical="center"/>
    </xf>
    <xf numFmtId="0" fontId="22" fillId="0" borderId="1" xfId="3" applyFont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horizontal="justify" vertical="center" wrapText="1"/>
    </xf>
    <xf numFmtId="3" fontId="19" fillId="2" borderId="1" xfId="0" applyNumberFormat="1" applyFont="1" applyFill="1" applyBorder="1" applyAlignment="1" applyProtection="1">
      <alignment horizontal="center" vertical="center" wrapText="1"/>
    </xf>
    <xf numFmtId="0" fontId="17" fillId="3" borderId="1" xfId="1" applyFont="1" applyFill="1" applyBorder="1" applyAlignment="1" applyProtection="1">
      <alignment horizontal="center" vertical="center" wrapText="1"/>
    </xf>
    <xf numFmtId="3" fontId="17" fillId="3" borderId="1" xfId="1" applyNumberFormat="1" applyFont="1" applyFill="1" applyBorder="1" applyAlignment="1" applyProtection="1">
      <alignment horizontal="center" vertical="center" wrapText="1"/>
    </xf>
    <xf numFmtId="4" fontId="17" fillId="3" borderId="1" xfId="1" applyNumberFormat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3" fontId="17" fillId="3" borderId="2" xfId="1" applyNumberFormat="1" applyFont="1" applyFill="1" applyBorder="1" applyAlignment="1" applyProtection="1">
      <alignment horizontal="center" vertical="center" wrapText="1"/>
    </xf>
    <xf numFmtId="4" fontId="17" fillId="3" borderId="2" xfId="1" applyNumberFormat="1" applyFont="1" applyFill="1" applyBorder="1" applyAlignment="1" applyProtection="1">
      <alignment horizontal="center" vertical="center" wrapText="1"/>
    </xf>
    <xf numFmtId="3" fontId="18" fillId="0" borderId="1" xfId="0" quotePrefix="1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left" vertical="center" wrapText="1"/>
    </xf>
    <xf numFmtId="0" fontId="23" fillId="0" borderId="0" xfId="0" applyFont="1" applyProtection="1"/>
    <xf numFmtId="0" fontId="20" fillId="0" borderId="1" xfId="0" applyFont="1" applyBorder="1" applyAlignment="1" applyProtection="1">
      <alignment horizontal="left" vertical="center" wrapText="1"/>
    </xf>
    <xf numFmtId="0" fontId="20" fillId="0" borderId="1" xfId="0" applyFont="1" applyBorder="1" applyAlignment="1" applyProtection="1">
      <alignment vertical="center" wrapText="1"/>
    </xf>
    <xf numFmtId="0" fontId="24" fillId="0" borderId="0" xfId="0" applyFont="1" applyProtection="1"/>
    <xf numFmtId="0" fontId="16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vertical="center" wrapText="1"/>
    </xf>
    <xf numFmtId="0" fontId="8" fillId="0" borderId="0" xfId="0" applyNumberFormat="1" applyFont="1"/>
    <xf numFmtId="0" fontId="8" fillId="0" borderId="0" xfId="0" applyFont="1"/>
    <xf numFmtId="0" fontId="1" fillId="0" borderId="0" xfId="0" applyFont="1" applyAlignment="1" applyProtection="1">
      <alignment vertical="center"/>
    </xf>
    <xf numFmtId="0" fontId="9" fillId="0" borderId="0" xfId="0" applyFont="1" applyProtection="1"/>
    <xf numFmtId="0" fontId="5" fillId="0" borderId="0" xfId="0" applyFont="1" applyAlignment="1" applyProtection="1">
      <alignment horizontal="center" vertical="center"/>
    </xf>
    <xf numFmtId="3" fontId="5" fillId="0" borderId="0" xfId="0" applyNumberFormat="1" applyFont="1" applyProtection="1"/>
    <xf numFmtId="0" fontId="25" fillId="0" borderId="0" xfId="0" applyFont="1" applyProtection="1"/>
    <xf numFmtId="0" fontId="5" fillId="0" borderId="0" xfId="0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justify" vertical="center" wrapText="1"/>
    </xf>
    <xf numFmtId="0" fontId="21" fillId="0" borderId="0" xfId="0" applyFont="1" applyBorder="1" applyAlignment="1" applyProtection="1">
      <alignment horizontal="justify" vertical="center" wrapText="1"/>
    </xf>
    <xf numFmtId="3" fontId="18" fillId="0" borderId="0" xfId="0" quotePrefix="1" applyNumberFormat="1" applyFont="1" applyBorder="1" applyAlignment="1" applyProtection="1">
      <alignment horizontal="center" vertical="center"/>
    </xf>
    <xf numFmtId="3" fontId="18" fillId="6" borderId="0" xfId="0" quotePrefix="1" applyNumberFormat="1" applyFont="1" applyFill="1" applyBorder="1" applyAlignment="1" applyProtection="1">
      <alignment horizontal="center" vertical="center"/>
    </xf>
    <xf numFmtId="0" fontId="3" fillId="6" borderId="0" xfId="0" applyFont="1" applyFill="1" applyProtection="1"/>
    <xf numFmtId="0" fontId="19" fillId="0" borderId="0" xfId="0" applyFont="1" applyFill="1" applyBorder="1" applyAlignment="1" applyProtection="1">
      <alignment horizontal="justify" vertical="center" wrapText="1"/>
    </xf>
    <xf numFmtId="0" fontId="21" fillId="0" borderId="0" xfId="0" applyFont="1" applyFill="1" applyBorder="1" applyAlignment="1" applyProtection="1">
      <alignment horizontal="justify" vertical="center" wrapText="1"/>
    </xf>
    <xf numFmtId="3" fontId="18" fillId="0" borderId="0" xfId="0" quotePrefix="1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/>
    </xf>
    <xf numFmtId="3" fontId="21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vertical="center"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 applyProtection="1">
      <alignment horizontal="left" vertical="center" wrapText="1"/>
    </xf>
    <xf numFmtId="3" fontId="1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justify" vertical="center" wrapText="1"/>
    </xf>
    <xf numFmtId="0" fontId="22" fillId="0" borderId="1" xfId="3" applyFont="1" applyBorder="1" applyAlignment="1" applyProtection="1">
      <alignment horizontal="left" vertical="center" wrapText="1"/>
    </xf>
    <xf numFmtId="0" fontId="25" fillId="0" borderId="0" xfId="0" applyFont="1" applyAlignment="1" applyProtection="1"/>
    <xf numFmtId="0" fontId="5" fillId="0" borderId="0" xfId="0" applyFont="1" applyAlignment="1" applyProtection="1"/>
    <xf numFmtId="0" fontId="3" fillId="0" borderId="0" xfId="0" applyFont="1" applyAlignment="1" applyProtection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16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4" borderId="0" xfId="0" applyFont="1" applyFill="1" applyAlignment="1" applyProtection="1">
      <alignment horizontal="center"/>
    </xf>
    <xf numFmtId="0" fontId="25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5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/>
      <protection locked="0"/>
    </xf>
    <xf numFmtId="3" fontId="18" fillId="6" borderId="1" xfId="0" quotePrefix="1" applyNumberFormat="1" applyFont="1" applyFill="1" applyBorder="1" applyAlignment="1" applyProtection="1">
      <alignment horizontal="center" vertical="center"/>
      <protection locked="0"/>
    </xf>
  </cellXfs>
  <cellStyles count="4">
    <cellStyle name="Navadno" xfId="0" builtinId="0"/>
    <cellStyle name="Navadno 2" xfId="1"/>
    <cellStyle name="Normal_radmila-MESO IN MESNI" xfId="2"/>
    <cellStyle name="Normal_renata - vse-MLEKO-IN-MLECNI" xfId="3"/>
  </cellStyles>
  <dxfs count="0"/>
  <tableStyles count="0" defaultTableStyle="TableStyleMedium9" defaultPivotStyle="PivotStyleLight16"/>
  <colors>
    <mruColors>
      <color rgb="FFCCFFCC"/>
      <color rgb="FFBEBE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1"/>
  <sheetViews>
    <sheetView view="pageBreakPreview" zoomScale="120" zoomScaleNormal="100" zoomScaleSheetLayoutView="120" workbookViewId="0">
      <pane ySplit="6" topLeftCell="A7" activePane="bottomLeft" state="frozen"/>
      <selection activeCell="E56" sqref="E56"/>
      <selection pane="bottomLeft" activeCell="E11" sqref="E11"/>
    </sheetView>
  </sheetViews>
  <sheetFormatPr defaultColWidth="9.28515625" defaultRowHeight="15.75" x14ac:dyDescent="0.3"/>
  <cols>
    <col min="1" max="1" width="4.140625" style="4" customWidth="1"/>
    <col min="2" max="2" width="48.5703125" style="4" customWidth="1"/>
    <col min="3" max="3" width="7" style="17" customWidth="1"/>
    <col min="4" max="4" width="4.42578125" style="18" customWidth="1"/>
    <col min="5" max="5" width="17.42578125" style="4" customWidth="1"/>
    <col min="6" max="9" width="10.85546875" style="4" customWidth="1"/>
    <col min="10" max="10" width="10.7109375" style="4" customWidth="1"/>
    <col min="11" max="16384" width="9.28515625" style="5"/>
  </cols>
  <sheetData>
    <row r="1" spans="1:10" s="76" customFormat="1" x14ac:dyDescent="0.3">
      <c r="A1" s="112" t="s">
        <v>2</v>
      </c>
      <c r="B1" s="112"/>
      <c r="C1" s="112"/>
      <c r="D1" s="112"/>
      <c r="E1" s="112"/>
      <c r="F1" s="112"/>
      <c r="G1" s="106" t="s">
        <v>8</v>
      </c>
      <c r="H1" s="106"/>
      <c r="I1" s="107"/>
      <c r="J1" s="107"/>
    </row>
    <row r="2" spans="1:10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  <c r="J2" s="6"/>
    </row>
    <row r="3" spans="1:10" ht="18" x14ac:dyDescent="0.25">
      <c r="A3" s="113" t="s">
        <v>386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  <c r="J4" s="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285</v>
      </c>
      <c r="C7" s="38">
        <v>2900</v>
      </c>
      <c r="D7" s="38" t="s">
        <v>0</v>
      </c>
      <c r="E7" s="39"/>
      <c r="F7" s="108"/>
      <c r="G7" s="41">
        <f>C7*ROUND(F7, 4)</f>
        <v>0</v>
      </c>
      <c r="H7" s="41">
        <f t="shared" ref="H7:H35" si="0">G7*0.095</f>
        <v>0</v>
      </c>
      <c r="I7" s="41">
        <f t="shared" ref="I7:I35" si="1">G7+H7</f>
        <v>0</v>
      </c>
      <c r="J7" s="42"/>
    </row>
    <row r="8" spans="1:10" s="16" customFormat="1" ht="15" customHeight="1" x14ac:dyDescent="0.2">
      <c r="A8" s="36">
        <v>2</v>
      </c>
      <c r="B8" s="37" t="s">
        <v>286</v>
      </c>
      <c r="C8" s="38">
        <v>2400</v>
      </c>
      <c r="D8" s="38" t="s">
        <v>0</v>
      </c>
      <c r="E8" s="39"/>
      <c r="F8" s="108"/>
      <c r="G8" s="41">
        <f t="shared" ref="G8:G35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25.15" customHeight="1" x14ac:dyDescent="0.2">
      <c r="A9" s="36">
        <v>3</v>
      </c>
      <c r="B9" s="37" t="s">
        <v>809</v>
      </c>
      <c r="C9" s="38">
        <v>100</v>
      </c>
      <c r="D9" s="38" t="s">
        <v>0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25.15" customHeight="1" x14ac:dyDescent="0.2">
      <c r="A10" s="36">
        <v>4</v>
      </c>
      <c r="B10" s="37" t="s">
        <v>479</v>
      </c>
      <c r="C10" s="38">
        <v>2500</v>
      </c>
      <c r="D10" s="38" t="s">
        <v>0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25.15" customHeight="1" x14ac:dyDescent="0.2">
      <c r="A11" s="36">
        <v>5</v>
      </c>
      <c r="B11" s="37" t="s">
        <v>287</v>
      </c>
      <c r="C11" s="38">
        <v>800</v>
      </c>
      <c r="D11" s="38" t="s">
        <v>0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489</v>
      </c>
      <c r="C12" s="38">
        <v>240</v>
      </c>
      <c r="D12" s="38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6">
        <v>7</v>
      </c>
      <c r="B13" s="37" t="s">
        <v>490</v>
      </c>
      <c r="C13" s="38">
        <v>3400</v>
      </c>
      <c r="D13" s="38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6">
        <v>8</v>
      </c>
      <c r="B14" s="37" t="s">
        <v>491</v>
      </c>
      <c r="C14" s="38">
        <v>3200</v>
      </c>
      <c r="D14" s="38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25.15" customHeight="1" x14ac:dyDescent="0.2">
      <c r="A15" s="36">
        <v>9</v>
      </c>
      <c r="B15" s="37" t="s">
        <v>501</v>
      </c>
      <c r="C15" s="38">
        <v>200</v>
      </c>
      <c r="D15" s="38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280</v>
      </c>
      <c r="C16" s="38">
        <v>500</v>
      </c>
      <c r="D16" s="38" t="s">
        <v>0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480</v>
      </c>
      <c r="C17" s="38">
        <v>50</v>
      </c>
      <c r="D17" s="38" t="s">
        <v>0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481</v>
      </c>
      <c r="C18" s="38">
        <v>100</v>
      </c>
      <c r="D18" s="38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25.15" customHeight="1" x14ac:dyDescent="0.2">
      <c r="A19" s="36">
        <v>13</v>
      </c>
      <c r="B19" s="37" t="s">
        <v>498</v>
      </c>
      <c r="C19" s="38">
        <v>2000</v>
      </c>
      <c r="D19" s="38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25.15" customHeight="1" x14ac:dyDescent="0.2">
      <c r="A20" s="36">
        <v>14</v>
      </c>
      <c r="B20" s="37" t="s">
        <v>380</v>
      </c>
      <c r="C20" s="38">
        <v>300</v>
      </c>
      <c r="D20" s="38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25.15" customHeight="1" x14ac:dyDescent="0.2">
      <c r="A21" s="36">
        <v>15</v>
      </c>
      <c r="B21" s="37" t="s">
        <v>496</v>
      </c>
      <c r="C21" s="38">
        <v>140</v>
      </c>
      <c r="D21" s="38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25.15" customHeight="1" x14ac:dyDescent="0.2">
      <c r="A22" s="36">
        <v>16</v>
      </c>
      <c r="B22" s="37" t="s">
        <v>381</v>
      </c>
      <c r="C22" s="38">
        <v>180</v>
      </c>
      <c r="D22" s="38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25.15" customHeight="1" x14ac:dyDescent="0.2">
      <c r="A23" s="36">
        <v>17</v>
      </c>
      <c r="B23" s="37" t="s">
        <v>497</v>
      </c>
      <c r="C23" s="38">
        <v>80</v>
      </c>
      <c r="D23" s="38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25.15" customHeight="1" x14ac:dyDescent="0.2">
      <c r="A24" s="36">
        <v>18</v>
      </c>
      <c r="B24" s="37" t="s">
        <v>382</v>
      </c>
      <c r="C24" s="38">
        <v>100</v>
      </c>
      <c r="D24" s="38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25.15" customHeight="1" x14ac:dyDescent="0.2">
      <c r="A25" s="36">
        <v>19</v>
      </c>
      <c r="B25" s="37" t="s">
        <v>495</v>
      </c>
      <c r="C25" s="38">
        <v>400</v>
      </c>
      <c r="D25" s="38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25.15" customHeight="1" x14ac:dyDescent="0.2">
      <c r="A26" s="36">
        <v>20</v>
      </c>
      <c r="B26" s="99" t="s">
        <v>383</v>
      </c>
      <c r="C26" s="38">
        <v>20</v>
      </c>
      <c r="D26" s="38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25.15" customHeight="1" x14ac:dyDescent="0.2">
      <c r="A27" s="36">
        <v>21</v>
      </c>
      <c r="B27" s="58" t="s">
        <v>494</v>
      </c>
      <c r="C27" s="38">
        <v>40</v>
      </c>
      <c r="D27" s="38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15" customHeight="1" x14ac:dyDescent="0.2">
      <c r="A28" s="36">
        <v>22</v>
      </c>
      <c r="B28" s="48" t="s">
        <v>281</v>
      </c>
      <c r="C28" s="38">
        <v>700</v>
      </c>
      <c r="D28" s="38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15" customHeight="1" x14ac:dyDescent="0.2">
      <c r="A29" s="36">
        <v>23</v>
      </c>
      <c r="B29" s="48" t="s">
        <v>493</v>
      </c>
      <c r="C29" s="38">
        <v>1900</v>
      </c>
      <c r="D29" s="38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25.15" customHeight="1" x14ac:dyDescent="0.2">
      <c r="A30" s="36">
        <v>24</v>
      </c>
      <c r="B30" s="48" t="s">
        <v>766</v>
      </c>
      <c r="C30" s="38">
        <v>400</v>
      </c>
      <c r="D30" s="38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25.15" customHeight="1" x14ac:dyDescent="0.2">
      <c r="A31" s="36">
        <v>25</v>
      </c>
      <c r="B31" s="37" t="s">
        <v>482</v>
      </c>
      <c r="C31" s="38">
        <v>1300</v>
      </c>
      <c r="D31" s="38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  <c r="J31" s="42"/>
    </row>
    <row r="32" spans="1:10" s="16" customFormat="1" ht="25.15" customHeight="1" x14ac:dyDescent="0.2">
      <c r="A32" s="36">
        <v>26</v>
      </c>
      <c r="B32" s="37" t="s">
        <v>483</v>
      </c>
      <c r="C32" s="38">
        <v>1300</v>
      </c>
      <c r="D32" s="38" t="s">
        <v>1</v>
      </c>
      <c r="E32" s="39"/>
      <c r="F32" s="108"/>
      <c r="G32" s="41">
        <f t="shared" si="2"/>
        <v>0</v>
      </c>
      <c r="H32" s="41">
        <f t="shared" si="0"/>
        <v>0</v>
      </c>
      <c r="I32" s="41">
        <f t="shared" si="1"/>
        <v>0</v>
      </c>
      <c r="J32" s="42"/>
    </row>
    <row r="33" spans="1:10" s="16" customFormat="1" ht="25.15" customHeight="1" x14ac:dyDescent="0.2">
      <c r="A33" s="36">
        <v>27</v>
      </c>
      <c r="B33" s="48" t="s">
        <v>484</v>
      </c>
      <c r="C33" s="38">
        <v>4000</v>
      </c>
      <c r="D33" s="38" t="s">
        <v>0</v>
      </c>
      <c r="E33" s="39"/>
      <c r="F33" s="108"/>
      <c r="G33" s="41">
        <f t="shared" si="2"/>
        <v>0</v>
      </c>
      <c r="H33" s="41">
        <f t="shared" si="0"/>
        <v>0</v>
      </c>
      <c r="I33" s="41">
        <f t="shared" si="1"/>
        <v>0</v>
      </c>
      <c r="J33" s="42"/>
    </row>
    <row r="34" spans="1:10" s="16" customFormat="1" ht="15" customHeight="1" x14ac:dyDescent="0.2">
      <c r="A34" s="36">
        <v>28</v>
      </c>
      <c r="B34" s="48" t="s">
        <v>485</v>
      </c>
      <c r="C34" s="38">
        <v>40</v>
      </c>
      <c r="D34" s="38" t="s">
        <v>0</v>
      </c>
      <c r="E34" s="39"/>
      <c r="F34" s="108"/>
      <c r="G34" s="41">
        <f t="shared" si="2"/>
        <v>0</v>
      </c>
      <c r="H34" s="41">
        <f t="shared" si="0"/>
        <v>0</v>
      </c>
      <c r="I34" s="41">
        <f t="shared" si="1"/>
        <v>0</v>
      </c>
      <c r="J34" s="42"/>
    </row>
    <row r="35" spans="1:10" s="16" customFormat="1" ht="15" customHeight="1" x14ac:dyDescent="0.2">
      <c r="A35" s="36">
        <v>29</v>
      </c>
      <c r="B35" s="48" t="s">
        <v>800</v>
      </c>
      <c r="C35" s="38">
        <v>200</v>
      </c>
      <c r="D35" s="38" t="s">
        <v>0</v>
      </c>
      <c r="E35" s="39"/>
      <c r="F35" s="108"/>
      <c r="G35" s="41">
        <f t="shared" si="2"/>
        <v>0</v>
      </c>
      <c r="H35" s="41">
        <f t="shared" si="0"/>
        <v>0</v>
      </c>
      <c r="I35" s="41">
        <f t="shared" si="1"/>
        <v>0</v>
      </c>
      <c r="J35" s="42"/>
    </row>
    <row r="36" spans="1:10" s="16" customFormat="1" ht="25.15" customHeight="1" x14ac:dyDescent="0.2">
      <c r="A36" s="37"/>
      <c r="B36" s="43" t="s">
        <v>390</v>
      </c>
      <c r="C36" s="44" t="s">
        <v>7</v>
      </c>
      <c r="D36" s="44" t="s">
        <v>7</v>
      </c>
      <c r="E36" s="44" t="s">
        <v>7</v>
      </c>
      <c r="F36" s="45" t="s">
        <v>7</v>
      </c>
      <c r="G36" s="46">
        <f>SUM(G7:G35)</f>
        <v>0</v>
      </c>
      <c r="H36" s="46">
        <f t="shared" ref="H36:I36" si="3">SUM(H7:H35)</f>
        <v>0</v>
      </c>
      <c r="I36" s="46">
        <f t="shared" si="3"/>
        <v>0</v>
      </c>
      <c r="J36" s="47">
        <f>SUM(J7:J35)</f>
        <v>0</v>
      </c>
    </row>
    <row r="37" spans="1:10" s="88" customFormat="1" ht="6" customHeight="1" x14ac:dyDescent="0.2">
      <c r="A37" s="83"/>
      <c r="B37" s="84"/>
      <c r="C37" s="85"/>
      <c r="D37" s="85"/>
      <c r="E37" s="85"/>
      <c r="F37" s="85"/>
      <c r="G37" s="86"/>
      <c r="H37" s="86"/>
      <c r="I37" s="86"/>
      <c r="J37" s="87"/>
    </row>
    <row r="38" spans="1:10" s="32" customFormat="1" ht="17.100000000000001" customHeight="1" x14ac:dyDescent="0.2">
      <c r="A38" s="71" t="s">
        <v>283</v>
      </c>
      <c r="B38" s="3"/>
      <c r="C38" s="69"/>
      <c r="D38" s="70"/>
      <c r="E38" s="3"/>
      <c r="F38" s="3"/>
      <c r="G38" s="3"/>
      <c r="H38" s="3"/>
      <c r="I38" s="3"/>
      <c r="J38" s="3"/>
    </row>
    <row r="39" spans="1:10" s="32" customFormat="1" ht="12.95" customHeight="1" x14ac:dyDescent="0.2">
      <c r="A39" s="114" t="s">
        <v>801</v>
      </c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0" s="32" customFormat="1" ht="12.95" customHeight="1" x14ac:dyDescent="0.2">
      <c r="A40" s="114" t="s">
        <v>284</v>
      </c>
      <c r="B40" s="114"/>
      <c r="C40" s="114"/>
      <c r="D40" s="114"/>
      <c r="E40" s="114"/>
      <c r="F40" s="114"/>
      <c r="G40" s="114"/>
      <c r="H40" s="114"/>
      <c r="I40" s="114"/>
      <c r="J40" s="114"/>
    </row>
    <row r="41" spans="1:10" s="32" customFormat="1" ht="12.95" customHeight="1" x14ac:dyDescent="0.2">
      <c r="A41" s="116" t="s">
        <v>288</v>
      </c>
      <c r="B41" s="116"/>
      <c r="C41" s="116"/>
      <c r="D41" s="116"/>
      <c r="E41" s="116"/>
      <c r="F41" s="116"/>
      <c r="G41" s="116"/>
      <c r="H41" s="116"/>
      <c r="I41" s="116"/>
      <c r="J41" s="116"/>
    </row>
    <row r="42" spans="1:10" ht="7.15" customHeight="1" x14ac:dyDescent="0.25">
      <c r="A42" s="12"/>
      <c r="B42" s="12"/>
      <c r="C42" s="13"/>
      <c r="D42" s="14"/>
      <c r="E42" s="12"/>
      <c r="F42" s="12"/>
      <c r="G42" s="12"/>
      <c r="H42" s="12"/>
      <c r="I42" s="12"/>
      <c r="J42" s="12"/>
    </row>
    <row r="43" spans="1:10" s="66" customFormat="1" ht="15" customHeight="1" x14ac:dyDescent="0.2">
      <c r="A43" s="117" t="s">
        <v>209</v>
      </c>
      <c r="B43" s="118"/>
      <c r="C43" s="65"/>
    </row>
    <row r="44" spans="1:10" s="66" customFormat="1" ht="27" customHeight="1" x14ac:dyDescent="0.2">
      <c r="A44" s="115" t="s">
        <v>210</v>
      </c>
      <c r="B44" s="115"/>
      <c r="C44" s="115"/>
      <c r="D44" s="115"/>
      <c r="E44" s="115"/>
      <c r="F44" s="115"/>
      <c r="G44" s="115"/>
      <c r="H44" s="115"/>
      <c r="I44" s="115"/>
      <c r="J44" s="115"/>
    </row>
    <row r="45" spans="1:10" s="66" customFormat="1" ht="15" customHeight="1" x14ac:dyDescent="0.2">
      <c r="A45" s="115" t="s">
        <v>815</v>
      </c>
      <c r="B45" s="115"/>
      <c r="C45" s="115"/>
      <c r="D45" s="115"/>
      <c r="E45" s="115"/>
      <c r="F45" s="115"/>
      <c r="G45" s="115"/>
      <c r="H45" s="115"/>
      <c r="I45" s="115"/>
      <c r="J45" s="115"/>
    </row>
    <row r="46" spans="1:10" s="66" customFormat="1" ht="12.75" x14ac:dyDescent="0.2">
      <c r="A46" s="119" t="s">
        <v>816</v>
      </c>
      <c r="B46" s="119"/>
      <c r="C46" s="119"/>
      <c r="D46" s="119"/>
      <c r="E46" s="119"/>
      <c r="F46" s="119"/>
      <c r="G46" s="119"/>
      <c r="H46" s="119"/>
      <c r="I46" s="119"/>
      <c r="J46" s="119"/>
    </row>
    <row r="47" spans="1:10" s="103" customFormat="1" ht="25.5" customHeight="1" x14ac:dyDescent="0.25">
      <c r="A47" s="111" t="s">
        <v>817</v>
      </c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10" s="105" customFormat="1" ht="12.75" customHeight="1" x14ac:dyDescent="0.25">
      <c r="A48" s="104" t="s">
        <v>818</v>
      </c>
      <c r="B48" s="104"/>
      <c r="C48" s="104"/>
      <c r="D48" s="104"/>
      <c r="E48" s="104"/>
      <c r="F48" s="104"/>
      <c r="G48" s="104"/>
      <c r="H48" s="104"/>
      <c r="I48" s="104"/>
      <c r="J48" s="104"/>
    </row>
    <row r="49" spans="1:10" s="105" customFormat="1" ht="15" customHeight="1" x14ac:dyDescent="0.25">
      <c r="A49" s="104" t="s">
        <v>819</v>
      </c>
      <c r="B49" s="104"/>
      <c r="C49" s="104"/>
      <c r="D49" s="104"/>
      <c r="E49" s="104"/>
      <c r="F49" s="104"/>
      <c r="G49" s="104"/>
      <c r="H49" s="104"/>
      <c r="I49" s="104"/>
      <c r="J49" s="104"/>
    </row>
    <row r="50" spans="1:10" s="104" customFormat="1" ht="27" customHeight="1" x14ac:dyDescent="0.25">
      <c r="A50" s="111" t="s">
        <v>820</v>
      </c>
      <c r="B50" s="111"/>
      <c r="C50" s="111"/>
      <c r="D50" s="111"/>
      <c r="E50" s="111"/>
      <c r="F50" s="111"/>
      <c r="G50" s="111"/>
      <c r="H50" s="111"/>
      <c r="I50" s="111"/>
      <c r="J50" s="111"/>
    </row>
    <row r="51" spans="1:10" s="104" customFormat="1" ht="41.25" customHeight="1" x14ac:dyDescent="0.25">
      <c r="A51" s="111" t="s">
        <v>821</v>
      </c>
      <c r="B51" s="111"/>
      <c r="C51" s="111"/>
      <c r="D51" s="111"/>
      <c r="E51" s="111"/>
      <c r="F51" s="111"/>
      <c r="G51" s="111"/>
      <c r="H51" s="111"/>
      <c r="I51" s="111"/>
      <c r="J51" s="111"/>
    </row>
  </sheetData>
  <sheetProtection algorithmName="SHA-512" hashValue="JTZWW6sWcK93+hsghQxBEhuQJxlbNZxzKzJjBbWV7mMRNegAaqlEef545O7gl1wN3+GnwphDxHCOqIIujoMLnQ==" saltValue="5oDnlsnfwKqVMXy3n4rsVA==" spinCount="100000" sheet="1" objects="1" scenarios="1"/>
  <mergeCells count="12">
    <mergeCell ref="A51:J51"/>
    <mergeCell ref="A1:F1"/>
    <mergeCell ref="A3:J3"/>
    <mergeCell ref="A39:J39"/>
    <mergeCell ref="A44:J44"/>
    <mergeCell ref="A50:J50"/>
    <mergeCell ref="A41:J41"/>
    <mergeCell ref="A43:B43"/>
    <mergeCell ref="A40:J40"/>
    <mergeCell ref="A45:J45"/>
    <mergeCell ref="A46:J46"/>
    <mergeCell ref="A47:J4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35">
      <formula1>1</formula1>
    </dataValidation>
  </dataValidations>
  <pageMargins left="0.62992125984251968" right="0.23622047244094491" top="0.55118110236220474" bottom="0.55118110236220474" header="0.31496062992125984" footer="0.31496062992125984"/>
  <pageSetup paperSize="9" fitToHeight="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2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B19" sqref="B19"/>
    </sheetView>
  </sheetViews>
  <sheetFormatPr defaultColWidth="9.28515625" defaultRowHeight="15" x14ac:dyDescent="0.25"/>
  <cols>
    <col min="1" max="1" width="3.42578125" style="5" customWidth="1"/>
    <col min="2" max="2" width="44" style="5" customWidth="1"/>
    <col min="3" max="3" width="7.28515625" style="5" customWidth="1"/>
    <col min="4" max="4" width="4.7109375" style="5" customWidth="1"/>
    <col min="5" max="5" width="24.140625" style="5" customWidth="1"/>
    <col min="6" max="9" width="10.140625" style="5" customWidth="1"/>
    <col min="10" max="10" width="8.1406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10" s="9" customFormat="1" ht="6" customHeight="1" x14ac:dyDescent="0.15"/>
    <row r="3" spans="1:10" ht="18" customHeight="1" x14ac:dyDescent="0.25">
      <c r="A3" s="113" t="s">
        <v>517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22.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123</v>
      </c>
      <c r="C7" s="36">
        <v>300</v>
      </c>
      <c r="D7" s="36" t="s">
        <v>1</v>
      </c>
      <c r="E7" s="39"/>
      <c r="F7" s="108"/>
      <c r="G7" s="41">
        <f>C7*ROUND(F7, 4)</f>
        <v>0</v>
      </c>
      <c r="H7" s="41">
        <f t="shared" ref="H7:H13" si="0">G7*0.095</f>
        <v>0</v>
      </c>
      <c r="I7" s="41">
        <f t="shared" ref="I7:I13" si="1">G7+H7</f>
        <v>0</v>
      </c>
      <c r="J7" s="42"/>
    </row>
    <row r="8" spans="1:10" s="16" customFormat="1" ht="15" customHeight="1" x14ac:dyDescent="0.2">
      <c r="A8" s="36">
        <v>2</v>
      </c>
      <c r="B8" s="37" t="s">
        <v>804</v>
      </c>
      <c r="C8" s="36">
        <v>600</v>
      </c>
      <c r="D8" s="36" t="s">
        <v>1</v>
      </c>
      <c r="E8" s="39" t="s">
        <v>7</v>
      </c>
      <c r="F8" s="108"/>
      <c r="G8" s="41">
        <f t="shared" ref="G8:G13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25.15" customHeight="1" x14ac:dyDescent="0.2">
      <c r="A9" s="36">
        <v>3</v>
      </c>
      <c r="B9" s="58" t="s">
        <v>715</v>
      </c>
      <c r="C9" s="36">
        <v>500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25.15" customHeight="1" x14ac:dyDescent="0.2">
      <c r="A10" s="36">
        <v>4</v>
      </c>
      <c r="B10" s="37" t="s">
        <v>398</v>
      </c>
      <c r="C10" s="36">
        <v>1400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25.15" customHeight="1" x14ac:dyDescent="0.2">
      <c r="A11" s="36">
        <v>5</v>
      </c>
      <c r="B11" s="37" t="s">
        <v>781</v>
      </c>
      <c r="C11" s="36">
        <v>400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25.15" customHeight="1" x14ac:dyDescent="0.2">
      <c r="A12" s="36">
        <v>6</v>
      </c>
      <c r="B12" s="58" t="s">
        <v>397</v>
      </c>
      <c r="C12" s="36">
        <v>200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6">
        <v>7</v>
      </c>
      <c r="B13" s="37" t="s">
        <v>124</v>
      </c>
      <c r="C13" s="36">
        <v>1300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7"/>
      <c r="B14" s="43" t="s">
        <v>399</v>
      </c>
      <c r="C14" s="44" t="s">
        <v>7</v>
      </c>
      <c r="D14" s="44" t="s">
        <v>7</v>
      </c>
      <c r="E14" s="44" t="s">
        <v>7</v>
      </c>
      <c r="F14" s="45" t="s">
        <v>7</v>
      </c>
      <c r="G14" s="46">
        <f>SUM(G7:G13)</f>
        <v>0</v>
      </c>
      <c r="H14" s="46">
        <f t="shared" ref="H14:I14" si="3">SUM(H7:H13)</f>
        <v>0</v>
      </c>
      <c r="I14" s="46">
        <f t="shared" si="3"/>
        <v>0</v>
      </c>
      <c r="J14" s="47">
        <f>SUM(J7:J13)</f>
        <v>0</v>
      </c>
    </row>
    <row r="15" spans="1:10" s="16" customFormat="1" ht="10.9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s="16" customFormat="1" ht="12.75" x14ac:dyDescent="0.2">
      <c r="A16" s="71" t="s">
        <v>283</v>
      </c>
      <c r="B16" s="3"/>
      <c r="C16" s="69"/>
      <c r="D16" s="70"/>
      <c r="E16" s="3"/>
      <c r="F16" s="3"/>
      <c r="G16" s="3"/>
      <c r="H16" s="3"/>
      <c r="I16" s="3"/>
      <c r="J16" s="3"/>
    </row>
    <row r="17" spans="1:10" s="16" customFormat="1" ht="12.75" x14ac:dyDescent="0.2">
      <c r="A17" s="114" t="s">
        <v>455</v>
      </c>
      <c r="B17" s="114"/>
      <c r="C17" s="114"/>
      <c r="D17" s="114"/>
      <c r="E17" s="114"/>
      <c r="F17" s="114"/>
      <c r="G17" s="114"/>
      <c r="H17" s="114"/>
      <c r="I17" s="114"/>
      <c r="J17" s="114"/>
    </row>
    <row r="18" spans="1:10" s="16" customFormat="1" ht="15" customHeight="1" x14ac:dyDescent="0.2">
      <c r="A18" s="116" t="s">
        <v>412</v>
      </c>
      <c r="B18" s="116"/>
      <c r="C18" s="116"/>
      <c r="D18" s="116"/>
      <c r="E18" s="116"/>
      <c r="F18" s="116"/>
      <c r="G18" s="116"/>
      <c r="H18" s="116"/>
      <c r="I18" s="116"/>
      <c r="J18" s="116"/>
    </row>
    <row r="19" spans="1:10" s="32" customFormat="1" ht="12.95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 s="32" customFormat="1" ht="12.95" customHeight="1" x14ac:dyDescent="0.2">
      <c r="A20" s="117" t="s">
        <v>209</v>
      </c>
      <c r="B20" s="118"/>
      <c r="C20" s="65"/>
      <c r="D20" s="66"/>
      <c r="E20" s="66"/>
      <c r="F20" s="66"/>
      <c r="G20" s="66"/>
      <c r="H20" s="66"/>
      <c r="I20" s="66"/>
      <c r="J20" s="66"/>
    </row>
    <row r="21" spans="1:10" s="66" customFormat="1" ht="12.75" x14ac:dyDescent="0.2">
      <c r="A21" s="115" t="s">
        <v>210</v>
      </c>
      <c r="B21" s="115"/>
      <c r="C21" s="115"/>
      <c r="D21" s="115"/>
      <c r="E21" s="115"/>
      <c r="F21" s="115"/>
      <c r="G21" s="115"/>
      <c r="H21" s="115"/>
      <c r="I21" s="115"/>
      <c r="J21" s="115"/>
    </row>
    <row r="22" spans="1:10" s="66" customFormat="1" ht="15" customHeight="1" x14ac:dyDescent="0.2">
      <c r="A22" s="115" t="s">
        <v>815</v>
      </c>
      <c r="B22" s="115"/>
      <c r="C22" s="115"/>
      <c r="D22" s="115"/>
      <c r="E22" s="115"/>
      <c r="F22" s="115"/>
      <c r="G22" s="115"/>
      <c r="H22" s="115"/>
      <c r="I22" s="115"/>
      <c r="J22" s="115"/>
    </row>
    <row r="23" spans="1:10" s="66" customFormat="1" ht="12.75" x14ac:dyDescent="0.2">
      <c r="A23" s="119" t="s">
        <v>825</v>
      </c>
      <c r="B23" s="119"/>
      <c r="C23" s="119"/>
      <c r="D23" s="119"/>
      <c r="E23" s="119"/>
      <c r="F23" s="119"/>
      <c r="G23" s="119"/>
      <c r="H23" s="119"/>
      <c r="I23" s="119"/>
      <c r="J23" s="119"/>
    </row>
    <row r="24" spans="1:10" s="103" customFormat="1" ht="25.5" customHeight="1" x14ac:dyDescent="0.25">
      <c r="A24" s="111" t="s">
        <v>817</v>
      </c>
      <c r="B24" s="111"/>
      <c r="C24" s="111"/>
      <c r="D24" s="111"/>
      <c r="E24" s="111"/>
      <c r="F24" s="111"/>
      <c r="G24" s="111"/>
      <c r="H24" s="111"/>
      <c r="I24" s="111"/>
      <c r="J24" s="111"/>
    </row>
    <row r="25" spans="1:10" s="105" customFormat="1" ht="12.75" customHeight="1" x14ac:dyDescent="0.25">
      <c r="A25" s="104" t="s">
        <v>818</v>
      </c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s="105" customFormat="1" ht="15" customHeight="1" x14ac:dyDescent="0.25">
      <c r="A26" s="104" t="s">
        <v>819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04" customFormat="1" ht="27" customHeight="1" x14ac:dyDescent="0.25">
      <c r="A27" s="111" t="s">
        <v>820</v>
      </c>
      <c r="B27" s="111"/>
      <c r="C27" s="111"/>
      <c r="D27" s="111"/>
      <c r="E27" s="111"/>
      <c r="F27" s="111"/>
      <c r="G27" s="111"/>
      <c r="H27" s="111"/>
      <c r="I27" s="111"/>
      <c r="J27" s="111"/>
    </row>
    <row r="28" spans="1:10" s="104" customFormat="1" ht="41.25" customHeight="1" x14ac:dyDescent="0.25">
      <c r="A28" s="111" t="s">
        <v>821</v>
      </c>
      <c r="B28" s="111"/>
      <c r="C28" s="111"/>
      <c r="D28" s="111"/>
      <c r="E28" s="111"/>
      <c r="F28" s="111"/>
      <c r="G28" s="111"/>
      <c r="H28" s="111"/>
      <c r="I28" s="111"/>
      <c r="J28" s="111"/>
    </row>
    <row r="29" spans="1:10" s="66" customFormat="1" ht="25.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s="66" customFormat="1" ht="24.7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s="66" customFormat="1" ht="17.2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s="75" customForma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</sheetData>
  <sheetProtection algorithmName="SHA-512" hashValue="PsTCUHCNzoJzVcrQbzohBJT8nsUAP2JRONpH7rfPCSmGJsvRRMqS3s8T165tf9GAurJ031tAGg7AB02xHVjIog==" saltValue="ve34ikAHCo8Kqqgnzwob/g==" spinCount="100000" sheet="1" objects="1" scenarios="1"/>
  <mergeCells count="11">
    <mergeCell ref="A28:J28"/>
    <mergeCell ref="A1:E1"/>
    <mergeCell ref="A20:B20"/>
    <mergeCell ref="A21:J21"/>
    <mergeCell ref="A27:J27"/>
    <mergeCell ref="A3:J3"/>
    <mergeCell ref="A17:J17"/>
    <mergeCell ref="A18:J18"/>
    <mergeCell ref="A22:J22"/>
    <mergeCell ref="A23:J23"/>
    <mergeCell ref="A24:J24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13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scale="95" fitToHeight="2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1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A20" sqref="A20:J20"/>
    </sheetView>
  </sheetViews>
  <sheetFormatPr defaultColWidth="9.28515625" defaultRowHeight="15" x14ac:dyDescent="0.25"/>
  <cols>
    <col min="1" max="1" width="4.42578125" style="5" customWidth="1"/>
    <col min="2" max="2" width="38.7109375" style="5" customWidth="1"/>
    <col min="3" max="3" width="7" style="5" customWidth="1"/>
    <col min="4" max="4" width="5" style="5" customWidth="1"/>
    <col min="5" max="5" width="22.28515625" style="5" customWidth="1"/>
    <col min="6" max="9" width="10.5703125" style="5" customWidth="1"/>
    <col min="10" max="10" width="9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16.5" customHeight="1" x14ac:dyDescent="0.25">
      <c r="A3" s="113" t="s">
        <v>514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5" customHeight="1" x14ac:dyDescent="0.2">
      <c r="A7" s="36">
        <v>1</v>
      </c>
      <c r="B7" s="37" t="s">
        <v>782</v>
      </c>
      <c r="C7" s="36">
        <v>100000</v>
      </c>
      <c r="D7" s="36" t="s">
        <v>9</v>
      </c>
      <c r="E7" s="57"/>
      <c r="F7" s="108"/>
      <c r="G7" s="41">
        <f>C7*ROUND(F7, 4)</f>
        <v>0</v>
      </c>
      <c r="H7" s="41">
        <f>G7*0.095</f>
        <v>0</v>
      </c>
      <c r="I7" s="41">
        <f>G7+H7</f>
        <v>0</v>
      </c>
      <c r="J7" s="42"/>
    </row>
    <row r="8" spans="1:10" s="16" customFormat="1" ht="25.15" customHeight="1" x14ac:dyDescent="0.2">
      <c r="A8" s="37"/>
      <c r="B8" s="43" t="s">
        <v>400</v>
      </c>
      <c r="C8" s="44" t="s">
        <v>7</v>
      </c>
      <c r="D8" s="44" t="s">
        <v>7</v>
      </c>
      <c r="E8" s="44" t="s">
        <v>7</v>
      </c>
      <c r="F8" s="44" t="s">
        <v>7</v>
      </c>
      <c r="G8" s="46">
        <f>SUM(G7:G7)</f>
        <v>0</v>
      </c>
      <c r="H8" s="46">
        <f>SUM(H7:H7)</f>
        <v>0</v>
      </c>
      <c r="I8" s="46">
        <f>SUM(I7:I7)</f>
        <v>0</v>
      </c>
      <c r="J8" s="47">
        <f>SUM(J7:J7)</f>
        <v>0</v>
      </c>
    </row>
    <row r="9" spans="1:10" s="10" customFormat="1" ht="9.75" customHeight="1" x14ac:dyDescent="0.15">
      <c r="A9" s="27"/>
      <c r="B9" s="28"/>
      <c r="C9" s="29"/>
      <c r="D9" s="29"/>
      <c r="E9" s="29"/>
      <c r="F9" s="29"/>
    </row>
    <row r="10" spans="1:10" s="32" customFormat="1" ht="12.95" customHeight="1" x14ac:dyDescent="0.2">
      <c r="A10" s="71" t="s">
        <v>283</v>
      </c>
      <c r="B10" s="3"/>
      <c r="C10" s="69"/>
      <c r="D10" s="70"/>
      <c r="E10" s="3"/>
      <c r="F10" s="3"/>
      <c r="G10" s="3"/>
      <c r="H10" s="3"/>
      <c r="I10" s="3"/>
      <c r="J10" s="3"/>
    </row>
    <row r="11" spans="1:10" s="32" customFormat="1" ht="12.95" customHeight="1" x14ac:dyDescent="0.2">
      <c r="A11" s="114" t="s">
        <v>805</v>
      </c>
      <c r="B11" s="114"/>
      <c r="C11" s="114"/>
      <c r="D11" s="114"/>
      <c r="E11" s="114"/>
      <c r="F11" s="114"/>
      <c r="G11" s="114"/>
      <c r="H11" s="114"/>
      <c r="I11" s="114"/>
      <c r="J11" s="114"/>
    </row>
    <row r="12" spans="1:10" s="19" customFormat="1" ht="17.100000000000001" customHeight="1" x14ac:dyDescent="0.25"/>
    <row r="13" spans="1:10" s="66" customFormat="1" ht="15" customHeight="1" x14ac:dyDescent="0.2">
      <c r="A13" s="117" t="s">
        <v>209</v>
      </c>
      <c r="B13" s="118"/>
      <c r="C13" s="65"/>
    </row>
    <row r="14" spans="1:10" s="66" customFormat="1" ht="12.75" x14ac:dyDescent="0.2">
      <c r="A14" s="115" t="s">
        <v>210</v>
      </c>
      <c r="B14" s="115"/>
      <c r="C14" s="115"/>
      <c r="D14" s="115"/>
      <c r="E14" s="115"/>
      <c r="F14" s="115"/>
      <c r="G14" s="115"/>
      <c r="H14" s="115"/>
      <c r="I14" s="115"/>
      <c r="J14" s="115"/>
    </row>
    <row r="15" spans="1:10" s="66" customFormat="1" ht="15" customHeight="1" x14ac:dyDescent="0.2">
      <c r="A15" s="115" t="s">
        <v>815</v>
      </c>
      <c r="B15" s="115"/>
      <c r="C15" s="115"/>
      <c r="D15" s="115"/>
      <c r="E15" s="115"/>
      <c r="F15" s="115"/>
      <c r="G15" s="115"/>
      <c r="H15" s="115"/>
      <c r="I15" s="115"/>
      <c r="J15" s="115"/>
    </row>
    <row r="16" spans="1:10" s="66" customFormat="1" ht="12.75" x14ac:dyDescent="0.2">
      <c r="A16" s="119" t="s">
        <v>816</v>
      </c>
      <c r="B16" s="119"/>
      <c r="C16" s="119"/>
      <c r="D16" s="119"/>
      <c r="E16" s="119"/>
      <c r="F16" s="119"/>
      <c r="G16" s="119"/>
      <c r="H16" s="119"/>
      <c r="I16" s="119"/>
      <c r="J16" s="119"/>
    </row>
    <row r="17" spans="1:10" s="103" customFormat="1" ht="25.5" customHeight="1" x14ac:dyDescent="0.25">
      <c r="A17" s="111" t="s">
        <v>817</v>
      </c>
      <c r="B17" s="111"/>
      <c r="C17" s="111"/>
      <c r="D17" s="111"/>
      <c r="E17" s="111"/>
      <c r="F17" s="111"/>
      <c r="G17" s="111"/>
      <c r="H17" s="111"/>
      <c r="I17" s="111"/>
      <c r="J17" s="111"/>
    </row>
    <row r="18" spans="1:10" s="105" customFormat="1" ht="12.75" customHeight="1" x14ac:dyDescent="0.25">
      <c r="A18" s="104" t="s">
        <v>818</v>
      </c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s="105" customFormat="1" ht="15" customHeight="1" x14ac:dyDescent="0.25">
      <c r="A19" s="104" t="s">
        <v>819</v>
      </c>
      <c r="B19" s="104"/>
      <c r="C19" s="104"/>
      <c r="D19" s="104"/>
      <c r="E19" s="104"/>
      <c r="F19" s="104"/>
      <c r="G19" s="104"/>
      <c r="H19" s="104"/>
      <c r="I19" s="104"/>
      <c r="J19" s="104"/>
    </row>
    <row r="20" spans="1:10" s="104" customFormat="1" ht="27" customHeight="1" x14ac:dyDescent="0.25">
      <c r="A20" s="111" t="s">
        <v>820</v>
      </c>
      <c r="B20" s="111"/>
      <c r="C20" s="111"/>
      <c r="D20" s="111"/>
      <c r="E20" s="111"/>
      <c r="F20" s="111"/>
      <c r="G20" s="111"/>
      <c r="H20" s="111"/>
      <c r="I20" s="111"/>
      <c r="J20" s="111"/>
    </row>
    <row r="21" spans="1:10" s="104" customFormat="1" ht="41.25" customHeight="1" x14ac:dyDescent="0.25">
      <c r="A21" s="111" t="s">
        <v>821</v>
      </c>
      <c r="B21" s="111"/>
      <c r="C21" s="111"/>
      <c r="D21" s="111"/>
      <c r="E21" s="111"/>
      <c r="F21" s="111"/>
      <c r="G21" s="111"/>
      <c r="H21" s="111"/>
      <c r="I21" s="111"/>
      <c r="J21" s="111"/>
    </row>
  </sheetData>
  <sheetProtection algorithmName="SHA-512" hashValue="83GnMkTIBgThRm3jhkkuJOzCQlJD+N4pMuvExlhQWpJ2PRWLYu3roNp8xl1RnrR+od6SWbb4FNqJ9wvMKr+dzQ==" saltValue="E+i/nJxExLBABr+GfE4oFg==" spinCount="100000" sheet="1" objects="1" scenarios="1"/>
  <mergeCells count="10">
    <mergeCell ref="A21:J21"/>
    <mergeCell ref="A1:F1"/>
    <mergeCell ref="A13:B13"/>
    <mergeCell ref="A14:J14"/>
    <mergeCell ref="A20:J20"/>
    <mergeCell ref="A3:J3"/>
    <mergeCell ref="A11:J11"/>
    <mergeCell ref="A15:J15"/>
    <mergeCell ref="A16:J16"/>
    <mergeCell ref="A17:J1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0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A20" sqref="A20:I20"/>
    </sheetView>
  </sheetViews>
  <sheetFormatPr defaultColWidth="9.28515625" defaultRowHeight="15" x14ac:dyDescent="0.25"/>
  <cols>
    <col min="1" max="1" width="4.42578125" style="5" customWidth="1"/>
    <col min="2" max="2" width="46.7109375" style="5" customWidth="1"/>
    <col min="3" max="3" width="7" style="5" customWidth="1"/>
    <col min="4" max="4" width="5" style="5" customWidth="1"/>
    <col min="5" max="5" width="26.140625" style="5" customWidth="1"/>
    <col min="6" max="9" width="10.5703125" style="5" customWidth="1"/>
    <col min="10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10" ht="16.5" customHeight="1" x14ac:dyDescent="0.25">
      <c r="A3" s="113" t="s">
        <v>515</v>
      </c>
      <c r="B3" s="113"/>
      <c r="C3" s="113"/>
      <c r="D3" s="113"/>
      <c r="E3" s="113"/>
      <c r="F3" s="113"/>
      <c r="G3" s="113"/>
      <c r="H3" s="113"/>
      <c r="I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10" s="16" customFormat="1" ht="24.75" customHeight="1" x14ac:dyDescent="0.2">
      <c r="A7" s="36">
        <v>1</v>
      </c>
      <c r="B7" s="37" t="s">
        <v>783</v>
      </c>
      <c r="C7" s="36">
        <v>20000</v>
      </c>
      <c r="D7" s="36" t="s">
        <v>9</v>
      </c>
      <c r="E7" s="57"/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10" s="16" customFormat="1" ht="25.15" customHeight="1" x14ac:dyDescent="0.2">
      <c r="A8" s="37"/>
      <c r="B8" s="43" t="s">
        <v>403</v>
      </c>
      <c r="C8" s="44" t="s">
        <v>7</v>
      </c>
      <c r="D8" s="44" t="s">
        <v>7</v>
      </c>
      <c r="E8" s="44" t="s">
        <v>7</v>
      </c>
      <c r="F8" s="44" t="s">
        <v>7</v>
      </c>
      <c r="G8" s="46">
        <f>SUM(G7)</f>
        <v>0</v>
      </c>
      <c r="H8" s="46">
        <f>SUM(H7)</f>
        <v>0</v>
      </c>
      <c r="I8" s="46">
        <f>SUM(I7)</f>
        <v>0</v>
      </c>
    </row>
    <row r="9" spans="1:10" s="10" customFormat="1" ht="9.4" customHeight="1" x14ac:dyDescent="0.15">
      <c r="A9" s="27"/>
      <c r="B9" s="28"/>
      <c r="C9" s="29"/>
      <c r="D9" s="29"/>
      <c r="E9" s="29"/>
      <c r="F9" s="29"/>
    </row>
    <row r="10" spans="1:10" s="32" customFormat="1" ht="12.95" customHeight="1" x14ac:dyDescent="0.2">
      <c r="A10" s="71" t="s">
        <v>283</v>
      </c>
      <c r="B10" s="3"/>
      <c r="C10" s="69"/>
      <c r="D10" s="70"/>
      <c r="E10" s="3"/>
      <c r="F10" s="3"/>
      <c r="G10" s="3"/>
      <c r="H10" s="3"/>
      <c r="I10" s="3"/>
    </row>
    <row r="11" spans="1:10" s="32" customFormat="1" ht="12.95" customHeight="1" x14ac:dyDescent="0.2">
      <c r="A11" s="114" t="s">
        <v>805</v>
      </c>
      <c r="B11" s="114"/>
      <c r="C11" s="114"/>
      <c r="D11" s="114"/>
      <c r="E11" s="114"/>
      <c r="F11" s="114"/>
      <c r="G11" s="114"/>
      <c r="H11" s="114"/>
      <c r="I11" s="114"/>
    </row>
    <row r="12" spans="1:10" s="19" customFormat="1" ht="17.100000000000001" customHeight="1" x14ac:dyDescent="0.25"/>
    <row r="13" spans="1:10" s="66" customFormat="1" ht="15" customHeight="1" x14ac:dyDescent="0.2">
      <c r="A13" s="117" t="s">
        <v>209</v>
      </c>
      <c r="B13" s="118"/>
      <c r="C13" s="65"/>
    </row>
    <row r="14" spans="1:10" s="66" customFormat="1" ht="27.75" customHeight="1" x14ac:dyDescent="0.2">
      <c r="A14" s="115" t="s">
        <v>210</v>
      </c>
      <c r="B14" s="115"/>
      <c r="C14" s="115"/>
      <c r="D14" s="115"/>
      <c r="E14" s="115"/>
      <c r="F14" s="115"/>
      <c r="G14" s="115"/>
      <c r="H14" s="115"/>
      <c r="I14" s="115"/>
      <c r="J14" s="110"/>
    </row>
    <row r="15" spans="1:10" s="66" customFormat="1" ht="15" customHeight="1" x14ac:dyDescent="0.2">
      <c r="A15" s="115" t="s">
        <v>815</v>
      </c>
      <c r="B15" s="115"/>
      <c r="C15" s="115"/>
      <c r="D15" s="115"/>
      <c r="E15" s="115"/>
      <c r="F15" s="115"/>
      <c r="G15" s="115"/>
      <c r="H15" s="115"/>
      <c r="I15" s="115"/>
      <c r="J15" s="115"/>
    </row>
    <row r="16" spans="1:10" s="66" customFormat="1" ht="12.75" x14ac:dyDescent="0.2">
      <c r="A16" s="119" t="s">
        <v>816</v>
      </c>
      <c r="B16" s="119"/>
      <c r="C16" s="119"/>
      <c r="D16" s="119"/>
      <c r="E16" s="119"/>
      <c r="F16" s="119"/>
      <c r="G16" s="119"/>
      <c r="H16" s="119"/>
      <c r="I16" s="119"/>
      <c r="J16" s="119"/>
    </row>
    <row r="17" spans="1:10" s="103" customFormat="1" ht="25.5" customHeight="1" x14ac:dyDescent="0.25">
      <c r="A17" s="111" t="s">
        <v>817</v>
      </c>
      <c r="B17" s="111"/>
      <c r="C17" s="111"/>
      <c r="D17" s="111"/>
      <c r="E17" s="111"/>
      <c r="F17" s="111"/>
      <c r="G17" s="111"/>
      <c r="H17" s="111"/>
      <c r="I17" s="111"/>
      <c r="J17" s="109"/>
    </row>
    <row r="18" spans="1:10" s="105" customFormat="1" ht="12.75" customHeight="1" x14ac:dyDescent="0.25">
      <c r="A18" s="104" t="s">
        <v>818</v>
      </c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s="105" customFormat="1" ht="15" customHeight="1" x14ac:dyDescent="0.25">
      <c r="A19" s="104" t="s">
        <v>819</v>
      </c>
      <c r="B19" s="104"/>
      <c r="C19" s="104"/>
      <c r="D19" s="104"/>
      <c r="E19" s="104"/>
      <c r="F19" s="104"/>
      <c r="G19" s="104"/>
      <c r="H19" s="104"/>
      <c r="I19" s="104"/>
      <c r="J19" s="104"/>
    </row>
    <row r="20" spans="1:10" s="104" customFormat="1" ht="27" customHeight="1" x14ac:dyDescent="0.25">
      <c r="A20" s="111" t="s">
        <v>820</v>
      </c>
      <c r="B20" s="111"/>
      <c r="C20" s="111"/>
      <c r="D20" s="111"/>
      <c r="E20" s="111"/>
      <c r="F20" s="111"/>
      <c r="G20" s="111"/>
      <c r="H20" s="111"/>
      <c r="I20" s="111"/>
      <c r="J20" s="109"/>
    </row>
  </sheetData>
  <sheetProtection algorithmName="SHA-512" hashValue="nNtR2hiwY+Gr/n2/TklpweyAy6F/TGe95eLkFM45q3qgoI0aXoyiuCQx4dBYsmrl0vCAiDBkF3vBouo5ltd5Rg==" saltValue="XBcX+vukf1nrtEY1p3z55g==" spinCount="100000" sheet="1" objects="1" scenarios="1"/>
  <mergeCells count="9">
    <mergeCell ref="A15:J15"/>
    <mergeCell ref="A16:J16"/>
    <mergeCell ref="A17:I17"/>
    <mergeCell ref="A20:I20"/>
    <mergeCell ref="A1:E1"/>
    <mergeCell ref="A13:B13"/>
    <mergeCell ref="A14:I14"/>
    <mergeCell ref="A3:I3"/>
    <mergeCell ref="A11:I11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9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F12" sqref="F12"/>
    </sheetView>
  </sheetViews>
  <sheetFormatPr defaultColWidth="9.28515625" defaultRowHeight="15" x14ac:dyDescent="0.25"/>
  <cols>
    <col min="1" max="1" width="2.85546875" style="5" customWidth="1"/>
    <col min="2" max="2" width="49.425781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0" width="9.140625" style="5" customWidth="1"/>
    <col min="11" max="16384" width="9.28515625" style="5"/>
  </cols>
  <sheetData>
    <row r="1" spans="1:10" s="76" customFormat="1" x14ac:dyDescent="0.25">
      <c r="A1" s="112" t="s">
        <v>330</v>
      </c>
      <c r="B1" s="112"/>
      <c r="C1" s="112"/>
      <c r="D1" s="112"/>
      <c r="E1" s="112"/>
      <c r="F1" s="112"/>
      <c r="G1" s="3" t="s">
        <v>8</v>
      </c>
      <c r="H1" s="3"/>
      <c r="I1" s="5"/>
      <c r="J1" s="5"/>
    </row>
    <row r="2" spans="1:10" s="9" customFormat="1" ht="6" customHeight="1" x14ac:dyDescent="0.15"/>
    <row r="3" spans="1:10" s="59" customFormat="1" ht="17.25" customHeight="1" x14ac:dyDescent="0.3">
      <c r="A3" s="113" t="s">
        <v>516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832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564</v>
      </c>
      <c r="C7" s="38">
        <v>2800</v>
      </c>
      <c r="D7" s="36" t="s">
        <v>1</v>
      </c>
      <c r="E7" s="36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  <c r="J7" s="42"/>
    </row>
    <row r="8" spans="1:10" s="16" customFormat="1" ht="15" customHeight="1" x14ac:dyDescent="0.2">
      <c r="A8" s="36">
        <v>2</v>
      </c>
      <c r="B8" s="37" t="s">
        <v>225</v>
      </c>
      <c r="C8" s="38">
        <v>1500</v>
      </c>
      <c r="D8" s="36" t="s">
        <v>1</v>
      </c>
      <c r="E8" s="36" t="s">
        <v>7</v>
      </c>
      <c r="F8" s="108"/>
      <c r="G8" s="41">
        <f t="shared" ref="G8:G54" si="0">C8*ROUND(F8, 4)</f>
        <v>0</v>
      </c>
      <c r="H8" s="41">
        <f t="shared" ref="H8:H54" si="1">G8*0.095</f>
        <v>0</v>
      </c>
      <c r="I8" s="41">
        <f t="shared" ref="I8:I53" si="2">G8+H8</f>
        <v>0</v>
      </c>
      <c r="J8" s="42"/>
    </row>
    <row r="9" spans="1:10" s="16" customFormat="1" ht="15" customHeight="1" x14ac:dyDescent="0.2">
      <c r="A9" s="36">
        <v>3</v>
      </c>
      <c r="B9" s="37" t="s">
        <v>566</v>
      </c>
      <c r="C9" s="38">
        <v>200</v>
      </c>
      <c r="D9" s="36" t="s">
        <v>1</v>
      </c>
      <c r="E9" s="36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  <c r="J9" s="42"/>
    </row>
    <row r="10" spans="1:10" s="16" customFormat="1" ht="15" customHeight="1" x14ac:dyDescent="0.2">
      <c r="A10" s="36">
        <v>4</v>
      </c>
      <c r="B10" s="37" t="s">
        <v>76</v>
      </c>
      <c r="C10" s="38">
        <v>350</v>
      </c>
      <c r="D10" s="36" t="s">
        <v>1</v>
      </c>
      <c r="E10" s="36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  <c r="J10" s="42"/>
    </row>
    <row r="11" spans="1:10" s="16" customFormat="1" ht="15" customHeight="1" x14ac:dyDescent="0.2">
      <c r="A11" s="36">
        <v>5</v>
      </c>
      <c r="B11" s="37" t="s">
        <v>77</v>
      </c>
      <c r="C11" s="38">
        <v>200</v>
      </c>
      <c r="D11" s="36" t="s">
        <v>1</v>
      </c>
      <c r="E11" s="36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  <c r="J11" s="42"/>
    </row>
    <row r="12" spans="1:10" s="16" customFormat="1" ht="15" customHeight="1" x14ac:dyDescent="0.2">
      <c r="A12" s="36">
        <v>6</v>
      </c>
      <c r="B12" s="37" t="s">
        <v>78</v>
      </c>
      <c r="C12" s="38">
        <v>1000</v>
      </c>
      <c r="D12" s="36" t="s">
        <v>1</v>
      </c>
      <c r="E12" s="36" t="s">
        <v>7</v>
      </c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  <c r="J12" s="42"/>
    </row>
    <row r="13" spans="1:10" s="16" customFormat="1" ht="15" customHeight="1" x14ac:dyDescent="0.2">
      <c r="A13" s="36">
        <v>7</v>
      </c>
      <c r="B13" s="37" t="s">
        <v>226</v>
      </c>
      <c r="C13" s="38">
        <v>1500</v>
      </c>
      <c r="D13" s="36" t="s">
        <v>1</v>
      </c>
      <c r="E13" s="36" t="s">
        <v>7</v>
      </c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  <c r="J13" s="42"/>
    </row>
    <row r="14" spans="1:10" s="16" customFormat="1" ht="15" customHeight="1" x14ac:dyDescent="0.2">
      <c r="A14" s="36">
        <v>8</v>
      </c>
      <c r="B14" s="60" t="s">
        <v>79</v>
      </c>
      <c r="C14" s="38">
        <v>2500</v>
      </c>
      <c r="D14" s="36" t="s">
        <v>1</v>
      </c>
      <c r="E14" s="36" t="s">
        <v>7</v>
      </c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  <c r="J14" s="42"/>
    </row>
    <row r="15" spans="1:10" s="16" customFormat="1" ht="15" customHeight="1" x14ac:dyDescent="0.2">
      <c r="A15" s="36">
        <v>9</v>
      </c>
      <c r="B15" s="37" t="s">
        <v>80</v>
      </c>
      <c r="C15" s="38">
        <v>2800</v>
      </c>
      <c r="D15" s="36" t="s">
        <v>1</v>
      </c>
      <c r="E15" s="36" t="s">
        <v>7</v>
      </c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  <c r="J15" s="42"/>
    </row>
    <row r="16" spans="1:10" s="16" customFormat="1" ht="15" customHeight="1" x14ac:dyDescent="0.2">
      <c r="A16" s="36">
        <v>10</v>
      </c>
      <c r="B16" s="37" t="s">
        <v>81</v>
      </c>
      <c r="C16" s="38">
        <v>200</v>
      </c>
      <c r="D16" s="36" t="s">
        <v>1</v>
      </c>
      <c r="E16" s="36" t="s">
        <v>7</v>
      </c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  <c r="J16" s="42"/>
    </row>
    <row r="17" spans="1:10" s="16" customFormat="1" ht="15" customHeight="1" x14ac:dyDescent="0.2">
      <c r="A17" s="36">
        <v>11</v>
      </c>
      <c r="B17" s="37" t="s">
        <v>82</v>
      </c>
      <c r="C17" s="38">
        <v>400</v>
      </c>
      <c r="D17" s="36" t="s">
        <v>1</v>
      </c>
      <c r="E17" s="36" t="s">
        <v>7</v>
      </c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  <c r="J17" s="42"/>
    </row>
    <row r="18" spans="1:10" s="16" customFormat="1" ht="15" customHeight="1" x14ac:dyDescent="0.2">
      <c r="A18" s="36">
        <v>12</v>
      </c>
      <c r="B18" s="37" t="s">
        <v>83</v>
      </c>
      <c r="C18" s="38">
        <v>2000</v>
      </c>
      <c r="D18" s="36" t="s">
        <v>1</v>
      </c>
      <c r="E18" s="36" t="s">
        <v>7</v>
      </c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  <c r="J18" s="42"/>
    </row>
    <row r="19" spans="1:10" s="16" customFormat="1" ht="15" customHeight="1" x14ac:dyDescent="0.2">
      <c r="A19" s="36">
        <v>13</v>
      </c>
      <c r="B19" s="37" t="s">
        <v>565</v>
      </c>
      <c r="C19" s="38">
        <v>300</v>
      </c>
      <c r="D19" s="36" t="s">
        <v>1</v>
      </c>
      <c r="E19" s="36" t="s">
        <v>7</v>
      </c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  <c r="J19" s="42"/>
    </row>
    <row r="20" spans="1:10" s="16" customFormat="1" ht="15" customHeight="1" x14ac:dyDescent="0.2">
      <c r="A20" s="36">
        <v>14</v>
      </c>
      <c r="B20" s="37" t="s">
        <v>84</v>
      </c>
      <c r="C20" s="38">
        <v>1200</v>
      </c>
      <c r="D20" s="36" t="s">
        <v>1</v>
      </c>
      <c r="E20" s="36" t="s">
        <v>7</v>
      </c>
      <c r="F20" s="108"/>
      <c r="G20" s="41">
        <f t="shared" si="0"/>
        <v>0</v>
      </c>
      <c r="H20" s="41">
        <f t="shared" si="1"/>
        <v>0</v>
      </c>
      <c r="I20" s="41">
        <f t="shared" si="2"/>
        <v>0</v>
      </c>
      <c r="J20" s="42"/>
    </row>
    <row r="21" spans="1:10" s="16" customFormat="1" ht="15" customHeight="1" x14ac:dyDescent="0.2">
      <c r="A21" s="36">
        <v>15</v>
      </c>
      <c r="B21" s="37" t="s">
        <v>70</v>
      </c>
      <c r="C21" s="38">
        <v>4000</v>
      </c>
      <c r="D21" s="36" t="s">
        <v>1</v>
      </c>
      <c r="E21" s="36" t="s">
        <v>7</v>
      </c>
      <c r="F21" s="108"/>
      <c r="G21" s="41">
        <f t="shared" si="0"/>
        <v>0</v>
      </c>
      <c r="H21" s="41">
        <f t="shared" si="1"/>
        <v>0</v>
      </c>
      <c r="I21" s="41">
        <f t="shared" si="2"/>
        <v>0</v>
      </c>
      <c r="J21" s="42"/>
    </row>
    <row r="22" spans="1:10" s="16" customFormat="1" ht="15" customHeight="1" x14ac:dyDescent="0.2">
      <c r="A22" s="36">
        <v>16</v>
      </c>
      <c r="B22" s="37" t="s">
        <v>85</v>
      </c>
      <c r="C22" s="38">
        <v>3100</v>
      </c>
      <c r="D22" s="36" t="s">
        <v>1</v>
      </c>
      <c r="E22" s="36" t="s">
        <v>7</v>
      </c>
      <c r="F22" s="108"/>
      <c r="G22" s="41">
        <f t="shared" si="0"/>
        <v>0</v>
      </c>
      <c r="H22" s="41">
        <f t="shared" si="1"/>
        <v>0</v>
      </c>
      <c r="I22" s="41">
        <f t="shared" si="2"/>
        <v>0</v>
      </c>
      <c r="J22" s="42"/>
    </row>
    <row r="23" spans="1:10" s="16" customFormat="1" ht="15" customHeight="1" x14ac:dyDescent="0.2">
      <c r="A23" s="36">
        <v>17</v>
      </c>
      <c r="B23" s="37" t="s">
        <v>86</v>
      </c>
      <c r="C23" s="38">
        <v>7000</v>
      </c>
      <c r="D23" s="36" t="s">
        <v>1</v>
      </c>
      <c r="E23" s="36" t="s">
        <v>7</v>
      </c>
      <c r="F23" s="108"/>
      <c r="G23" s="41">
        <f t="shared" si="0"/>
        <v>0</v>
      </c>
      <c r="H23" s="41">
        <f t="shared" si="1"/>
        <v>0</v>
      </c>
      <c r="I23" s="41">
        <f t="shared" si="2"/>
        <v>0</v>
      </c>
      <c r="J23" s="42"/>
    </row>
    <row r="24" spans="1:10" s="16" customFormat="1" ht="15" customHeight="1" x14ac:dyDescent="0.2">
      <c r="A24" s="36">
        <v>18</v>
      </c>
      <c r="B24" s="37" t="s">
        <v>87</v>
      </c>
      <c r="C24" s="38">
        <v>100</v>
      </c>
      <c r="D24" s="36" t="s">
        <v>1</v>
      </c>
      <c r="E24" s="36" t="s">
        <v>7</v>
      </c>
      <c r="F24" s="108"/>
      <c r="G24" s="41">
        <f t="shared" si="0"/>
        <v>0</v>
      </c>
      <c r="H24" s="41">
        <f t="shared" si="1"/>
        <v>0</v>
      </c>
      <c r="I24" s="41">
        <f t="shared" si="2"/>
        <v>0</v>
      </c>
      <c r="J24" s="42"/>
    </row>
    <row r="25" spans="1:10" s="16" customFormat="1" ht="15" customHeight="1" x14ac:dyDescent="0.2">
      <c r="A25" s="36">
        <v>19</v>
      </c>
      <c r="B25" s="37" t="s">
        <v>88</v>
      </c>
      <c r="C25" s="38">
        <v>1000</v>
      </c>
      <c r="D25" s="36" t="s">
        <v>1</v>
      </c>
      <c r="E25" s="36" t="s">
        <v>7</v>
      </c>
      <c r="F25" s="108"/>
      <c r="G25" s="41">
        <f t="shared" si="0"/>
        <v>0</v>
      </c>
      <c r="H25" s="41">
        <f t="shared" si="1"/>
        <v>0</v>
      </c>
      <c r="I25" s="41">
        <f t="shared" si="2"/>
        <v>0</v>
      </c>
      <c r="J25" s="42"/>
    </row>
    <row r="26" spans="1:10" s="16" customFormat="1" ht="15" customHeight="1" x14ac:dyDescent="0.2">
      <c r="A26" s="36">
        <v>20</v>
      </c>
      <c r="B26" s="37" t="s">
        <v>89</v>
      </c>
      <c r="C26" s="38">
        <v>7000</v>
      </c>
      <c r="D26" s="36" t="s">
        <v>1</v>
      </c>
      <c r="E26" s="36" t="s">
        <v>7</v>
      </c>
      <c r="F26" s="108"/>
      <c r="G26" s="41">
        <f t="shared" si="0"/>
        <v>0</v>
      </c>
      <c r="H26" s="41">
        <f t="shared" si="1"/>
        <v>0</v>
      </c>
      <c r="I26" s="41">
        <f t="shared" si="2"/>
        <v>0</v>
      </c>
      <c r="J26" s="42"/>
    </row>
    <row r="27" spans="1:10" s="16" customFormat="1" ht="15" customHeight="1" x14ac:dyDescent="0.2">
      <c r="A27" s="36">
        <v>21</v>
      </c>
      <c r="B27" s="37" t="s">
        <v>90</v>
      </c>
      <c r="C27" s="38">
        <v>200</v>
      </c>
      <c r="D27" s="36" t="s">
        <v>1</v>
      </c>
      <c r="E27" s="36" t="s">
        <v>7</v>
      </c>
      <c r="F27" s="108"/>
      <c r="G27" s="41">
        <f t="shared" si="0"/>
        <v>0</v>
      </c>
      <c r="H27" s="41">
        <f t="shared" si="1"/>
        <v>0</v>
      </c>
      <c r="I27" s="41">
        <f t="shared" si="2"/>
        <v>0</v>
      </c>
      <c r="J27" s="42"/>
    </row>
    <row r="28" spans="1:10" s="16" customFormat="1" ht="15" customHeight="1" x14ac:dyDescent="0.2">
      <c r="A28" s="36">
        <v>22</v>
      </c>
      <c r="B28" s="37" t="s">
        <v>91</v>
      </c>
      <c r="C28" s="38">
        <v>1100</v>
      </c>
      <c r="D28" s="36" t="s">
        <v>1</v>
      </c>
      <c r="E28" s="36" t="s">
        <v>7</v>
      </c>
      <c r="F28" s="108"/>
      <c r="G28" s="41">
        <f t="shared" si="0"/>
        <v>0</v>
      </c>
      <c r="H28" s="41">
        <f t="shared" si="1"/>
        <v>0</v>
      </c>
      <c r="I28" s="41">
        <f t="shared" si="2"/>
        <v>0</v>
      </c>
      <c r="J28" s="42"/>
    </row>
    <row r="29" spans="1:10" s="16" customFormat="1" ht="15" customHeight="1" x14ac:dyDescent="0.2">
      <c r="A29" s="36">
        <v>23</v>
      </c>
      <c r="B29" s="37" t="s">
        <v>262</v>
      </c>
      <c r="C29" s="38">
        <v>150</v>
      </c>
      <c r="D29" s="36" t="s">
        <v>1</v>
      </c>
      <c r="E29" s="36" t="s">
        <v>7</v>
      </c>
      <c r="F29" s="108"/>
      <c r="G29" s="41">
        <f t="shared" si="0"/>
        <v>0</v>
      </c>
      <c r="H29" s="41">
        <f t="shared" si="1"/>
        <v>0</v>
      </c>
      <c r="I29" s="41">
        <f t="shared" si="2"/>
        <v>0</v>
      </c>
      <c r="J29" s="42"/>
    </row>
    <row r="30" spans="1:10" s="16" customFormat="1" ht="15" customHeight="1" x14ac:dyDescent="0.2">
      <c r="A30" s="36">
        <v>24</v>
      </c>
      <c r="B30" s="37" t="s">
        <v>263</v>
      </c>
      <c r="C30" s="38">
        <v>1500</v>
      </c>
      <c r="D30" s="36" t="s">
        <v>1</v>
      </c>
      <c r="E30" s="36" t="s">
        <v>7</v>
      </c>
      <c r="F30" s="108"/>
      <c r="G30" s="41">
        <f t="shared" si="0"/>
        <v>0</v>
      </c>
      <c r="H30" s="41">
        <f t="shared" si="1"/>
        <v>0</v>
      </c>
      <c r="I30" s="41">
        <f t="shared" si="2"/>
        <v>0</v>
      </c>
      <c r="J30" s="42"/>
    </row>
    <row r="31" spans="1:10" s="16" customFormat="1" ht="15" customHeight="1" x14ac:dyDescent="0.2">
      <c r="A31" s="36">
        <v>25</v>
      </c>
      <c r="B31" s="37" t="s">
        <v>75</v>
      </c>
      <c r="C31" s="38">
        <v>150</v>
      </c>
      <c r="D31" s="36" t="s">
        <v>1</v>
      </c>
      <c r="E31" s="36" t="s">
        <v>7</v>
      </c>
      <c r="F31" s="108"/>
      <c r="G31" s="41">
        <f t="shared" si="0"/>
        <v>0</v>
      </c>
      <c r="H31" s="41">
        <f t="shared" si="1"/>
        <v>0</v>
      </c>
      <c r="I31" s="41">
        <f t="shared" si="2"/>
        <v>0</v>
      </c>
      <c r="J31" s="42"/>
    </row>
    <row r="32" spans="1:10" s="16" customFormat="1" ht="15" customHeight="1" x14ac:dyDescent="0.2">
      <c r="A32" s="36">
        <v>26</v>
      </c>
      <c r="B32" s="37" t="s">
        <v>74</v>
      </c>
      <c r="C32" s="38">
        <v>500</v>
      </c>
      <c r="D32" s="36" t="s">
        <v>1</v>
      </c>
      <c r="E32" s="36" t="s">
        <v>7</v>
      </c>
      <c r="F32" s="108"/>
      <c r="G32" s="41">
        <f t="shared" si="0"/>
        <v>0</v>
      </c>
      <c r="H32" s="41">
        <f t="shared" si="1"/>
        <v>0</v>
      </c>
      <c r="I32" s="41">
        <f t="shared" si="2"/>
        <v>0</v>
      </c>
      <c r="J32" s="42"/>
    </row>
    <row r="33" spans="1:10" s="16" customFormat="1" ht="15" customHeight="1" x14ac:dyDescent="0.2">
      <c r="A33" s="36">
        <v>27</v>
      </c>
      <c r="B33" s="37" t="s">
        <v>71</v>
      </c>
      <c r="C33" s="38">
        <v>100</v>
      </c>
      <c r="D33" s="36" t="s">
        <v>1</v>
      </c>
      <c r="E33" s="36" t="s">
        <v>7</v>
      </c>
      <c r="F33" s="108"/>
      <c r="G33" s="41">
        <f t="shared" si="0"/>
        <v>0</v>
      </c>
      <c r="H33" s="41">
        <f t="shared" si="1"/>
        <v>0</v>
      </c>
      <c r="I33" s="41">
        <f t="shared" si="2"/>
        <v>0</v>
      </c>
      <c r="J33" s="42"/>
    </row>
    <row r="34" spans="1:10" s="16" customFormat="1" ht="15" customHeight="1" x14ac:dyDescent="0.2">
      <c r="A34" s="36">
        <v>28</v>
      </c>
      <c r="B34" s="37" t="s">
        <v>72</v>
      </c>
      <c r="C34" s="38">
        <v>500</v>
      </c>
      <c r="D34" s="36" t="s">
        <v>1</v>
      </c>
      <c r="E34" s="36" t="s">
        <v>7</v>
      </c>
      <c r="F34" s="108"/>
      <c r="G34" s="41">
        <f t="shared" si="0"/>
        <v>0</v>
      </c>
      <c r="H34" s="41">
        <f t="shared" si="1"/>
        <v>0</v>
      </c>
      <c r="I34" s="41">
        <f t="shared" si="2"/>
        <v>0</v>
      </c>
      <c r="J34" s="42"/>
    </row>
    <row r="35" spans="1:10" s="16" customFormat="1" ht="15" customHeight="1" x14ac:dyDescent="0.2">
      <c r="A35" s="36">
        <v>29</v>
      </c>
      <c r="B35" s="37" t="s">
        <v>73</v>
      </c>
      <c r="C35" s="38">
        <v>200</v>
      </c>
      <c r="D35" s="36" t="s">
        <v>1</v>
      </c>
      <c r="E35" s="36" t="s">
        <v>7</v>
      </c>
      <c r="F35" s="108"/>
      <c r="G35" s="41">
        <f t="shared" si="0"/>
        <v>0</v>
      </c>
      <c r="H35" s="41">
        <f t="shared" si="1"/>
        <v>0</v>
      </c>
      <c r="I35" s="41">
        <f t="shared" si="2"/>
        <v>0</v>
      </c>
      <c r="J35" s="42"/>
    </row>
    <row r="36" spans="1:10" s="16" customFormat="1" ht="15" customHeight="1" x14ac:dyDescent="0.2">
      <c r="A36" s="36">
        <v>30</v>
      </c>
      <c r="B36" s="37" t="s">
        <v>10</v>
      </c>
      <c r="C36" s="38">
        <v>900</v>
      </c>
      <c r="D36" s="36" t="s">
        <v>1</v>
      </c>
      <c r="E36" s="36" t="s">
        <v>7</v>
      </c>
      <c r="F36" s="108"/>
      <c r="G36" s="41">
        <f t="shared" si="0"/>
        <v>0</v>
      </c>
      <c r="H36" s="41">
        <f t="shared" si="1"/>
        <v>0</v>
      </c>
      <c r="I36" s="41">
        <f t="shared" si="2"/>
        <v>0</v>
      </c>
      <c r="J36" s="42"/>
    </row>
    <row r="37" spans="1:10" s="16" customFormat="1" ht="15" customHeight="1" x14ac:dyDescent="0.2">
      <c r="A37" s="36">
        <v>31</v>
      </c>
      <c r="B37" s="37" t="s">
        <v>11</v>
      </c>
      <c r="C37" s="38">
        <v>750</v>
      </c>
      <c r="D37" s="36" t="s">
        <v>1</v>
      </c>
      <c r="E37" s="36" t="s">
        <v>7</v>
      </c>
      <c r="F37" s="108"/>
      <c r="G37" s="41">
        <f t="shared" si="0"/>
        <v>0</v>
      </c>
      <c r="H37" s="41">
        <f t="shared" si="1"/>
        <v>0</v>
      </c>
      <c r="I37" s="41">
        <f t="shared" si="2"/>
        <v>0</v>
      </c>
      <c r="J37" s="42"/>
    </row>
    <row r="38" spans="1:10" s="16" customFormat="1" ht="15" customHeight="1" x14ac:dyDescent="0.2">
      <c r="A38" s="36">
        <v>32</v>
      </c>
      <c r="B38" s="37" t="s">
        <v>227</v>
      </c>
      <c r="C38" s="38">
        <v>200</v>
      </c>
      <c r="D38" s="36" t="s">
        <v>1</v>
      </c>
      <c r="E38" s="36" t="s">
        <v>7</v>
      </c>
      <c r="F38" s="108"/>
      <c r="G38" s="41">
        <f t="shared" si="0"/>
        <v>0</v>
      </c>
      <c r="H38" s="41">
        <f t="shared" si="1"/>
        <v>0</v>
      </c>
      <c r="I38" s="41">
        <f t="shared" si="2"/>
        <v>0</v>
      </c>
      <c r="J38" s="42"/>
    </row>
    <row r="39" spans="1:10" s="16" customFormat="1" ht="15" customHeight="1" x14ac:dyDescent="0.2">
      <c r="A39" s="36">
        <v>33</v>
      </c>
      <c r="B39" s="37" t="s">
        <v>43</v>
      </c>
      <c r="C39" s="38">
        <v>500</v>
      </c>
      <c r="D39" s="36" t="s">
        <v>1</v>
      </c>
      <c r="E39" s="36" t="s">
        <v>7</v>
      </c>
      <c r="F39" s="108"/>
      <c r="G39" s="41">
        <f t="shared" si="0"/>
        <v>0</v>
      </c>
      <c r="H39" s="41">
        <f t="shared" si="1"/>
        <v>0</v>
      </c>
      <c r="I39" s="41">
        <f t="shared" si="2"/>
        <v>0</v>
      </c>
      <c r="J39" s="42"/>
    </row>
    <row r="40" spans="1:10" s="16" customFormat="1" ht="15" customHeight="1" x14ac:dyDescent="0.2">
      <c r="A40" s="36">
        <v>34</v>
      </c>
      <c r="B40" s="37" t="s">
        <v>12</v>
      </c>
      <c r="C40" s="38">
        <v>200</v>
      </c>
      <c r="D40" s="36" t="s">
        <v>1</v>
      </c>
      <c r="E40" s="36" t="s">
        <v>7</v>
      </c>
      <c r="F40" s="108"/>
      <c r="G40" s="41">
        <f t="shared" si="0"/>
        <v>0</v>
      </c>
      <c r="H40" s="41">
        <f t="shared" si="1"/>
        <v>0</v>
      </c>
      <c r="I40" s="41">
        <f t="shared" si="2"/>
        <v>0</v>
      </c>
      <c r="J40" s="42"/>
    </row>
    <row r="41" spans="1:10" s="16" customFormat="1" ht="15" customHeight="1" x14ac:dyDescent="0.2">
      <c r="A41" s="36">
        <v>35</v>
      </c>
      <c r="B41" s="37" t="s">
        <v>13</v>
      </c>
      <c r="C41" s="38">
        <v>300</v>
      </c>
      <c r="D41" s="36" t="s">
        <v>1</v>
      </c>
      <c r="E41" s="36" t="s">
        <v>7</v>
      </c>
      <c r="F41" s="108"/>
      <c r="G41" s="41">
        <f t="shared" si="0"/>
        <v>0</v>
      </c>
      <c r="H41" s="41">
        <f t="shared" si="1"/>
        <v>0</v>
      </c>
      <c r="I41" s="41">
        <f t="shared" si="2"/>
        <v>0</v>
      </c>
      <c r="J41" s="42"/>
    </row>
    <row r="42" spans="1:10" s="16" customFormat="1" ht="15" customHeight="1" x14ac:dyDescent="0.2">
      <c r="A42" s="36">
        <v>36</v>
      </c>
      <c r="B42" s="37" t="s">
        <v>14</v>
      </c>
      <c r="C42" s="38">
        <v>350</v>
      </c>
      <c r="D42" s="36" t="s">
        <v>1</v>
      </c>
      <c r="E42" s="36" t="s">
        <v>7</v>
      </c>
      <c r="F42" s="108"/>
      <c r="G42" s="41">
        <f t="shared" si="0"/>
        <v>0</v>
      </c>
      <c r="H42" s="41">
        <f t="shared" si="1"/>
        <v>0</v>
      </c>
      <c r="I42" s="41">
        <f t="shared" si="2"/>
        <v>0</v>
      </c>
      <c r="J42" s="42"/>
    </row>
    <row r="43" spans="1:10" s="16" customFormat="1" ht="15" customHeight="1" x14ac:dyDescent="0.2">
      <c r="A43" s="36">
        <v>37</v>
      </c>
      <c r="B43" s="37" t="s">
        <v>228</v>
      </c>
      <c r="C43" s="38">
        <v>100</v>
      </c>
      <c r="D43" s="36" t="s">
        <v>1</v>
      </c>
      <c r="E43" s="36" t="s">
        <v>7</v>
      </c>
      <c r="F43" s="108"/>
      <c r="G43" s="41">
        <f t="shared" si="0"/>
        <v>0</v>
      </c>
      <c r="H43" s="41">
        <f t="shared" si="1"/>
        <v>0</v>
      </c>
      <c r="I43" s="41">
        <f t="shared" si="2"/>
        <v>0</v>
      </c>
      <c r="J43" s="42"/>
    </row>
    <row r="44" spans="1:10" s="16" customFormat="1" ht="15" customHeight="1" x14ac:dyDescent="0.2">
      <c r="A44" s="36">
        <v>38</v>
      </c>
      <c r="B44" s="37" t="s">
        <v>17</v>
      </c>
      <c r="C44" s="38">
        <v>40</v>
      </c>
      <c r="D44" s="36" t="s">
        <v>1</v>
      </c>
      <c r="E44" s="36" t="s">
        <v>7</v>
      </c>
      <c r="F44" s="108"/>
      <c r="G44" s="41">
        <f t="shared" si="0"/>
        <v>0</v>
      </c>
      <c r="H44" s="41">
        <f t="shared" si="1"/>
        <v>0</v>
      </c>
      <c r="I44" s="41">
        <f t="shared" si="2"/>
        <v>0</v>
      </c>
      <c r="J44" s="42"/>
    </row>
    <row r="45" spans="1:10" s="16" customFormat="1" ht="15" customHeight="1" x14ac:dyDescent="0.2">
      <c r="A45" s="36">
        <v>39</v>
      </c>
      <c r="B45" s="37" t="s">
        <v>15</v>
      </c>
      <c r="C45" s="38">
        <v>40</v>
      </c>
      <c r="D45" s="36" t="s">
        <v>1</v>
      </c>
      <c r="E45" s="36" t="s">
        <v>7</v>
      </c>
      <c r="F45" s="108"/>
      <c r="G45" s="41">
        <f t="shared" si="0"/>
        <v>0</v>
      </c>
      <c r="H45" s="41">
        <f t="shared" si="1"/>
        <v>0</v>
      </c>
      <c r="I45" s="41">
        <f t="shared" si="2"/>
        <v>0</v>
      </c>
      <c r="J45" s="42"/>
    </row>
    <row r="46" spans="1:10" s="16" customFormat="1" ht="15" customHeight="1" x14ac:dyDescent="0.2">
      <c r="A46" s="36">
        <v>40</v>
      </c>
      <c r="B46" s="37" t="s">
        <v>264</v>
      </c>
      <c r="C46" s="38">
        <v>200</v>
      </c>
      <c r="D46" s="36" t="s">
        <v>1</v>
      </c>
      <c r="E46" s="36" t="s">
        <v>7</v>
      </c>
      <c r="F46" s="108"/>
      <c r="G46" s="41">
        <f t="shared" si="0"/>
        <v>0</v>
      </c>
      <c r="H46" s="41">
        <f t="shared" si="1"/>
        <v>0</v>
      </c>
      <c r="I46" s="41">
        <f t="shared" si="2"/>
        <v>0</v>
      </c>
      <c r="J46" s="42"/>
    </row>
    <row r="47" spans="1:10" s="16" customFormat="1" ht="15" customHeight="1" x14ac:dyDescent="0.2">
      <c r="A47" s="36">
        <v>41</v>
      </c>
      <c r="B47" s="37" t="s">
        <v>265</v>
      </c>
      <c r="C47" s="38">
        <v>200</v>
      </c>
      <c r="D47" s="36" t="s">
        <v>1</v>
      </c>
      <c r="E47" s="36" t="s">
        <v>7</v>
      </c>
      <c r="F47" s="108"/>
      <c r="G47" s="41">
        <f t="shared" si="0"/>
        <v>0</v>
      </c>
      <c r="H47" s="41">
        <f t="shared" si="1"/>
        <v>0</v>
      </c>
      <c r="I47" s="41">
        <f t="shared" si="2"/>
        <v>0</v>
      </c>
      <c r="J47" s="42"/>
    </row>
    <row r="48" spans="1:10" s="16" customFormat="1" ht="15" customHeight="1" x14ac:dyDescent="0.2">
      <c r="A48" s="36">
        <v>42</v>
      </c>
      <c r="B48" s="37" t="s">
        <v>229</v>
      </c>
      <c r="C48" s="38">
        <v>60</v>
      </c>
      <c r="D48" s="36" t="s">
        <v>1</v>
      </c>
      <c r="E48" s="36" t="s">
        <v>7</v>
      </c>
      <c r="F48" s="108"/>
      <c r="G48" s="41">
        <f t="shared" si="0"/>
        <v>0</v>
      </c>
      <c r="H48" s="41">
        <f t="shared" si="1"/>
        <v>0</v>
      </c>
      <c r="I48" s="41">
        <f t="shared" si="2"/>
        <v>0</v>
      </c>
      <c r="J48" s="42"/>
    </row>
    <row r="49" spans="1:10" s="16" customFormat="1" ht="15" customHeight="1" x14ac:dyDescent="0.2">
      <c r="A49" s="36">
        <v>43</v>
      </c>
      <c r="B49" s="37" t="s">
        <v>16</v>
      </c>
      <c r="C49" s="38">
        <v>500</v>
      </c>
      <c r="D49" s="36" t="s">
        <v>1</v>
      </c>
      <c r="E49" s="36" t="s">
        <v>7</v>
      </c>
      <c r="F49" s="108"/>
      <c r="G49" s="41">
        <f t="shared" si="0"/>
        <v>0</v>
      </c>
      <c r="H49" s="41">
        <f t="shared" si="1"/>
        <v>0</v>
      </c>
      <c r="I49" s="41">
        <f t="shared" si="2"/>
        <v>0</v>
      </c>
      <c r="J49" s="42"/>
    </row>
    <row r="50" spans="1:10" s="16" customFormat="1" ht="15" customHeight="1" x14ac:dyDescent="0.2">
      <c r="A50" s="36">
        <v>44</v>
      </c>
      <c r="B50" s="37" t="s">
        <v>562</v>
      </c>
      <c r="C50" s="38">
        <v>400</v>
      </c>
      <c r="D50" s="36" t="s">
        <v>1</v>
      </c>
      <c r="E50" s="36" t="s">
        <v>7</v>
      </c>
      <c r="F50" s="108"/>
      <c r="G50" s="41">
        <f t="shared" si="0"/>
        <v>0</v>
      </c>
      <c r="H50" s="41">
        <f t="shared" si="1"/>
        <v>0</v>
      </c>
      <c r="I50" s="41">
        <f t="shared" si="2"/>
        <v>0</v>
      </c>
      <c r="J50" s="42"/>
    </row>
    <row r="51" spans="1:10" s="16" customFormat="1" ht="15" customHeight="1" x14ac:dyDescent="0.2">
      <c r="A51" s="36">
        <v>45</v>
      </c>
      <c r="B51" s="37" t="s">
        <v>563</v>
      </c>
      <c r="C51" s="38">
        <v>200</v>
      </c>
      <c r="D51" s="36" t="s">
        <v>1</v>
      </c>
      <c r="E51" s="36" t="s">
        <v>7</v>
      </c>
      <c r="F51" s="108"/>
      <c r="G51" s="41">
        <f t="shared" si="0"/>
        <v>0</v>
      </c>
      <c r="H51" s="41">
        <f t="shared" si="1"/>
        <v>0</v>
      </c>
      <c r="I51" s="41">
        <f t="shared" si="2"/>
        <v>0</v>
      </c>
      <c r="J51" s="42"/>
    </row>
    <row r="52" spans="1:10" s="16" customFormat="1" ht="15" customHeight="1" x14ac:dyDescent="0.2">
      <c r="A52" s="36">
        <v>46</v>
      </c>
      <c r="B52" s="37" t="s">
        <v>267</v>
      </c>
      <c r="C52" s="38">
        <v>20</v>
      </c>
      <c r="D52" s="36" t="s">
        <v>1</v>
      </c>
      <c r="E52" s="36" t="s">
        <v>7</v>
      </c>
      <c r="F52" s="108"/>
      <c r="G52" s="41">
        <f t="shared" si="0"/>
        <v>0</v>
      </c>
      <c r="H52" s="41">
        <f t="shared" si="1"/>
        <v>0</v>
      </c>
      <c r="I52" s="41">
        <f t="shared" si="2"/>
        <v>0</v>
      </c>
      <c r="J52" s="42"/>
    </row>
    <row r="53" spans="1:10" s="16" customFormat="1" ht="15" customHeight="1" x14ac:dyDescent="0.2">
      <c r="A53" s="36">
        <v>47</v>
      </c>
      <c r="B53" s="37" t="s">
        <v>268</v>
      </c>
      <c r="C53" s="38">
        <v>20</v>
      </c>
      <c r="D53" s="36" t="s">
        <v>1</v>
      </c>
      <c r="E53" s="36" t="s">
        <v>7</v>
      </c>
      <c r="F53" s="108"/>
      <c r="G53" s="41">
        <f t="shared" si="0"/>
        <v>0</v>
      </c>
      <c r="H53" s="41">
        <f t="shared" si="1"/>
        <v>0</v>
      </c>
      <c r="I53" s="41">
        <f t="shared" si="2"/>
        <v>0</v>
      </c>
      <c r="J53" s="42"/>
    </row>
    <row r="54" spans="1:10" s="16" customFormat="1" ht="15" customHeight="1" x14ac:dyDescent="0.2">
      <c r="A54" s="36">
        <v>48</v>
      </c>
      <c r="B54" s="37" t="s">
        <v>269</v>
      </c>
      <c r="C54" s="38">
        <v>5</v>
      </c>
      <c r="D54" s="36" t="s">
        <v>1</v>
      </c>
      <c r="E54" s="36" t="s">
        <v>7</v>
      </c>
      <c r="F54" s="108"/>
      <c r="G54" s="41">
        <f t="shared" si="0"/>
        <v>0</v>
      </c>
      <c r="H54" s="41">
        <f t="shared" si="1"/>
        <v>0</v>
      </c>
      <c r="I54" s="41">
        <f>G54+H54</f>
        <v>0</v>
      </c>
      <c r="J54" s="42"/>
    </row>
    <row r="55" spans="1:10" s="16" customFormat="1" ht="25.15" customHeight="1" x14ac:dyDescent="0.2">
      <c r="A55" s="37"/>
      <c r="B55" s="43" t="s">
        <v>404</v>
      </c>
      <c r="C55" s="44" t="s">
        <v>7</v>
      </c>
      <c r="D55" s="44" t="s">
        <v>7</v>
      </c>
      <c r="E55" s="44" t="s">
        <v>7</v>
      </c>
      <c r="F55" s="44" t="s">
        <v>7</v>
      </c>
      <c r="G55" s="46">
        <f>SUM(G7:G54)</f>
        <v>0</v>
      </c>
      <c r="H55" s="46">
        <f t="shared" ref="H55:I55" si="3">SUM(H7:H54)</f>
        <v>0</v>
      </c>
      <c r="I55" s="46">
        <f t="shared" si="3"/>
        <v>0</v>
      </c>
      <c r="J55" s="47">
        <f>SUM(J7:J54)</f>
        <v>0</v>
      </c>
    </row>
    <row r="56" spans="1:10" s="19" customFormat="1" ht="37.5" customHeight="1" x14ac:dyDescent="0.25"/>
    <row r="57" spans="1:10" s="32" customFormat="1" ht="22.5" customHeight="1" x14ac:dyDescent="0.2">
      <c r="A57" s="71" t="s">
        <v>283</v>
      </c>
      <c r="B57" s="3"/>
      <c r="C57" s="69"/>
      <c r="D57" s="70"/>
      <c r="E57" s="3"/>
      <c r="F57" s="3"/>
      <c r="G57" s="3"/>
      <c r="H57" s="3"/>
      <c r="I57" s="3"/>
      <c r="J57" s="3"/>
    </row>
    <row r="58" spans="1:10" s="32" customFormat="1" ht="12.95" customHeight="1" x14ac:dyDescent="0.2">
      <c r="A58" s="114" t="s">
        <v>801</v>
      </c>
      <c r="B58" s="114"/>
      <c r="C58" s="114"/>
      <c r="D58" s="114"/>
      <c r="E58" s="114"/>
      <c r="F58" s="114"/>
      <c r="G58" s="114"/>
      <c r="H58" s="114"/>
      <c r="I58" s="114"/>
      <c r="J58" s="114"/>
    </row>
    <row r="59" spans="1:10" s="32" customFormat="1" ht="12.95" customHeight="1" x14ac:dyDescent="0.2">
      <c r="A59" s="116" t="s">
        <v>293</v>
      </c>
      <c r="B59" s="116"/>
      <c r="C59" s="116"/>
      <c r="D59" s="116"/>
      <c r="E59" s="116"/>
      <c r="F59" s="116"/>
      <c r="G59" s="116"/>
      <c r="H59" s="116"/>
      <c r="I59" s="116"/>
      <c r="J59" s="116"/>
    </row>
    <row r="60" spans="1:10" s="19" customFormat="1" ht="17.100000000000001" customHeight="1" x14ac:dyDescent="0.25"/>
    <row r="61" spans="1:10" s="67" customFormat="1" ht="17.100000000000001" customHeight="1" x14ac:dyDescent="0.2">
      <c r="A61" s="117" t="s">
        <v>209</v>
      </c>
      <c r="B61" s="118"/>
      <c r="C61" s="65"/>
      <c r="D61" s="66"/>
      <c r="E61" s="66"/>
      <c r="F61" s="66"/>
      <c r="G61" s="66"/>
      <c r="H61" s="66"/>
      <c r="I61" s="66"/>
      <c r="J61" s="66"/>
    </row>
    <row r="62" spans="1:10" s="66" customFormat="1" ht="26.25" customHeight="1" x14ac:dyDescent="0.2">
      <c r="A62" s="115" t="s">
        <v>210</v>
      </c>
      <c r="B62" s="115"/>
      <c r="C62" s="115"/>
      <c r="D62" s="115"/>
      <c r="E62" s="115"/>
      <c r="F62" s="115"/>
      <c r="G62" s="115"/>
      <c r="H62" s="115"/>
      <c r="I62" s="115"/>
      <c r="J62" s="115"/>
    </row>
    <row r="63" spans="1:10" s="66" customFormat="1" ht="15" customHeight="1" x14ac:dyDescent="0.2">
      <c r="A63" s="115" t="s">
        <v>815</v>
      </c>
      <c r="B63" s="115"/>
      <c r="C63" s="115"/>
      <c r="D63" s="115"/>
      <c r="E63" s="115"/>
      <c r="F63" s="115"/>
      <c r="G63" s="115"/>
      <c r="H63" s="115"/>
      <c r="I63" s="115"/>
      <c r="J63" s="115"/>
    </row>
    <row r="64" spans="1:10" s="66" customFormat="1" ht="12.75" x14ac:dyDescent="0.2">
      <c r="A64" s="119" t="s">
        <v>826</v>
      </c>
      <c r="B64" s="119"/>
      <c r="C64" s="119"/>
      <c r="D64" s="119"/>
      <c r="E64" s="119"/>
      <c r="F64" s="119"/>
      <c r="G64" s="119"/>
      <c r="H64" s="119"/>
      <c r="I64" s="119"/>
      <c r="J64" s="119"/>
    </row>
    <row r="65" spans="1:10" s="103" customFormat="1" ht="25.5" customHeight="1" x14ac:dyDescent="0.25">
      <c r="A65" s="111" t="s">
        <v>828</v>
      </c>
      <c r="B65" s="111"/>
      <c r="C65" s="111"/>
      <c r="D65" s="111"/>
      <c r="E65" s="111"/>
      <c r="F65" s="111"/>
      <c r="G65" s="111"/>
      <c r="H65" s="111"/>
      <c r="I65" s="111"/>
      <c r="J65" s="111"/>
    </row>
    <row r="66" spans="1:10" s="105" customFormat="1" ht="12.75" customHeight="1" x14ac:dyDescent="0.25">
      <c r="A66" s="104" t="s">
        <v>818</v>
      </c>
      <c r="B66" s="104"/>
      <c r="C66" s="104"/>
      <c r="D66" s="104"/>
      <c r="E66" s="104"/>
      <c r="F66" s="104"/>
      <c r="G66" s="104"/>
      <c r="H66" s="104"/>
      <c r="I66" s="104"/>
      <c r="J66" s="104"/>
    </row>
    <row r="67" spans="1:10" s="105" customFormat="1" ht="15" customHeight="1" x14ac:dyDescent="0.25">
      <c r="A67" s="104" t="s">
        <v>819</v>
      </c>
      <c r="B67" s="104"/>
      <c r="C67" s="104"/>
      <c r="D67" s="104"/>
      <c r="E67" s="104"/>
      <c r="F67" s="104"/>
      <c r="G67" s="104"/>
      <c r="H67" s="104"/>
      <c r="I67" s="104"/>
      <c r="J67" s="104"/>
    </row>
    <row r="68" spans="1:10" s="104" customFormat="1" ht="27" customHeight="1" x14ac:dyDescent="0.25">
      <c r="A68" s="111" t="s">
        <v>820</v>
      </c>
      <c r="B68" s="111"/>
      <c r="C68" s="111"/>
      <c r="D68" s="111"/>
      <c r="E68" s="111"/>
      <c r="F68" s="111"/>
      <c r="G68" s="111"/>
      <c r="H68" s="111"/>
      <c r="I68" s="111"/>
      <c r="J68" s="111"/>
    </row>
    <row r="69" spans="1:10" s="104" customFormat="1" ht="41.25" customHeight="1" x14ac:dyDescent="0.25">
      <c r="A69" s="111" t="s">
        <v>821</v>
      </c>
      <c r="B69" s="111"/>
      <c r="C69" s="111"/>
      <c r="D69" s="111"/>
      <c r="E69" s="111"/>
      <c r="F69" s="111"/>
      <c r="G69" s="111"/>
      <c r="H69" s="111"/>
      <c r="I69" s="111"/>
      <c r="J69" s="111"/>
    </row>
  </sheetData>
  <sheetProtection algorithmName="SHA-512" hashValue="fjm4wbgcWBNdLpuIz10o124C4yXVYRsyNAQDlWqg7i1ixG1nk6Y64EulM5ylq7HfTZjteEVnF9tzqlM29RatJQ==" saltValue="JKbFAgX2Xh1eB5GvmLOogw==" spinCount="100000" sheet="1" objects="1" scenarios="1"/>
  <mergeCells count="11">
    <mergeCell ref="A69:J69"/>
    <mergeCell ref="A1:F1"/>
    <mergeCell ref="A68:J68"/>
    <mergeCell ref="A3:J3"/>
    <mergeCell ref="A62:J62"/>
    <mergeCell ref="A58:J58"/>
    <mergeCell ref="A59:J59"/>
    <mergeCell ref="A61:B61"/>
    <mergeCell ref="A63:J63"/>
    <mergeCell ref="A64:J64"/>
    <mergeCell ref="A65:J6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54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9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E17" sqref="E17"/>
    </sheetView>
  </sheetViews>
  <sheetFormatPr defaultColWidth="9.28515625" defaultRowHeight="15" x14ac:dyDescent="0.25"/>
  <cols>
    <col min="1" max="1" width="2.85546875" style="5" customWidth="1"/>
    <col min="2" max="2" width="52.8554687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3.5703125" style="5" customWidth="1"/>
    <col min="10" max="16384" width="9.28515625" style="5"/>
  </cols>
  <sheetData>
    <row r="1" spans="1:9" s="76" customFormat="1" x14ac:dyDescent="0.25">
      <c r="A1" s="112" t="s">
        <v>330</v>
      </c>
      <c r="B1" s="112"/>
      <c r="C1" s="112"/>
      <c r="D1" s="112"/>
      <c r="E1" s="112"/>
      <c r="F1" s="3" t="s">
        <v>8</v>
      </c>
      <c r="G1" s="5"/>
      <c r="H1" s="3"/>
      <c r="I1" s="5"/>
    </row>
    <row r="2" spans="1:9" s="9" customFormat="1" ht="6" customHeight="1" x14ac:dyDescent="0.15"/>
    <row r="3" spans="1:9" s="59" customFormat="1" ht="17.25" customHeight="1" x14ac:dyDescent="0.3">
      <c r="A3" s="120" t="s">
        <v>507</v>
      </c>
      <c r="B3" s="120"/>
      <c r="C3" s="120"/>
      <c r="D3" s="120"/>
      <c r="E3" s="120"/>
      <c r="F3" s="120"/>
      <c r="G3" s="120"/>
      <c r="H3" s="120"/>
      <c r="I3" s="120"/>
    </row>
    <row r="4" spans="1:9" s="9" customFormat="1" ht="6" customHeight="1" x14ac:dyDescent="0.15"/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829</v>
      </c>
      <c r="G5" s="53" t="s">
        <v>204</v>
      </c>
      <c r="H5" s="53" t="s">
        <v>322</v>
      </c>
      <c r="I5" s="53" t="s">
        <v>207</v>
      </c>
    </row>
    <row r="6" spans="1:9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564</v>
      </c>
      <c r="C7" s="38">
        <v>4600</v>
      </c>
      <c r="D7" s="36" t="s">
        <v>1</v>
      </c>
      <c r="E7" s="36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9" s="16" customFormat="1" ht="15" customHeight="1" x14ac:dyDescent="0.2">
      <c r="A8" s="36">
        <v>2</v>
      </c>
      <c r="B8" s="37" t="s">
        <v>225</v>
      </c>
      <c r="C8" s="38">
        <v>1000</v>
      </c>
      <c r="D8" s="36" t="s">
        <v>1</v>
      </c>
      <c r="E8" s="36" t="s">
        <v>7</v>
      </c>
      <c r="F8" s="108"/>
      <c r="G8" s="41">
        <f t="shared" ref="G8:G35" si="0">C8*ROUND(F8, 4)</f>
        <v>0</v>
      </c>
      <c r="H8" s="41">
        <f t="shared" ref="H8:H35" si="1">G8*0.095</f>
        <v>0</v>
      </c>
      <c r="I8" s="41">
        <f t="shared" ref="I8:I35" si="2">G8+H8</f>
        <v>0</v>
      </c>
    </row>
    <row r="9" spans="1:9" s="16" customFormat="1" ht="15" customHeight="1" x14ac:dyDescent="0.2">
      <c r="A9" s="36">
        <v>3</v>
      </c>
      <c r="B9" s="37" t="s">
        <v>784</v>
      </c>
      <c r="C9" s="38">
        <v>200</v>
      </c>
      <c r="D9" s="36" t="s">
        <v>1</v>
      </c>
      <c r="E9" s="36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</row>
    <row r="10" spans="1:9" s="16" customFormat="1" ht="15" customHeight="1" x14ac:dyDescent="0.2">
      <c r="A10" s="36">
        <v>4</v>
      </c>
      <c r="B10" s="37" t="s">
        <v>76</v>
      </c>
      <c r="C10" s="38">
        <v>350</v>
      </c>
      <c r="D10" s="36" t="s">
        <v>1</v>
      </c>
      <c r="E10" s="36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9" s="16" customFormat="1" ht="15" customHeight="1" x14ac:dyDescent="0.2">
      <c r="A11" s="36">
        <v>5</v>
      </c>
      <c r="B11" s="37" t="s">
        <v>77</v>
      </c>
      <c r="C11" s="38">
        <v>200</v>
      </c>
      <c r="D11" s="36" t="s">
        <v>1</v>
      </c>
      <c r="E11" s="36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</row>
    <row r="12" spans="1:9" s="16" customFormat="1" ht="15" customHeight="1" x14ac:dyDescent="0.2">
      <c r="A12" s="36">
        <v>6</v>
      </c>
      <c r="B12" s="37" t="s">
        <v>78</v>
      </c>
      <c r="C12" s="38">
        <v>1300</v>
      </c>
      <c r="D12" s="36" t="s">
        <v>1</v>
      </c>
      <c r="E12" s="36" t="s">
        <v>7</v>
      </c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</row>
    <row r="13" spans="1:9" s="16" customFormat="1" ht="15" customHeight="1" x14ac:dyDescent="0.2">
      <c r="A13" s="36">
        <v>7</v>
      </c>
      <c r="B13" s="37" t="s">
        <v>226</v>
      </c>
      <c r="C13" s="38">
        <v>200</v>
      </c>
      <c r="D13" s="36" t="s">
        <v>1</v>
      </c>
      <c r="E13" s="36" t="s">
        <v>7</v>
      </c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</row>
    <row r="14" spans="1:9" s="16" customFormat="1" ht="15" customHeight="1" x14ac:dyDescent="0.2">
      <c r="A14" s="36">
        <v>8</v>
      </c>
      <c r="B14" s="37" t="s">
        <v>73</v>
      </c>
      <c r="C14" s="38">
        <v>400</v>
      </c>
      <c r="D14" s="36" t="s">
        <v>1</v>
      </c>
      <c r="E14" s="36" t="s">
        <v>7</v>
      </c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</row>
    <row r="15" spans="1:9" s="16" customFormat="1" ht="15" customHeight="1" x14ac:dyDescent="0.2">
      <c r="A15" s="36">
        <v>9</v>
      </c>
      <c r="B15" s="60" t="s">
        <v>79</v>
      </c>
      <c r="C15" s="38">
        <v>1800</v>
      </c>
      <c r="D15" s="36" t="s">
        <v>1</v>
      </c>
      <c r="E15" s="36" t="s">
        <v>7</v>
      </c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</row>
    <row r="16" spans="1:9" s="16" customFormat="1" ht="15" customHeight="1" x14ac:dyDescent="0.2">
      <c r="A16" s="36">
        <v>10</v>
      </c>
      <c r="B16" s="37" t="s">
        <v>80</v>
      </c>
      <c r="C16" s="38">
        <v>2500</v>
      </c>
      <c r="D16" s="36" t="s">
        <v>1</v>
      </c>
      <c r="E16" s="36" t="s">
        <v>7</v>
      </c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</row>
    <row r="17" spans="1:9" s="16" customFormat="1" ht="15" customHeight="1" x14ac:dyDescent="0.2">
      <c r="A17" s="36">
        <v>11</v>
      </c>
      <c r="B17" s="37" t="s">
        <v>81</v>
      </c>
      <c r="C17" s="38">
        <v>1500</v>
      </c>
      <c r="D17" s="36" t="s">
        <v>1</v>
      </c>
      <c r="E17" s="36" t="s">
        <v>7</v>
      </c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</row>
    <row r="18" spans="1:9" s="16" customFormat="1" ht="15" customHeight="1" x14ac:dyDescent="0.2">
      <c r="A18" s="36">
        <v>12</v>
      </c>
      <c r="B18" s="37" t="s">
        <v>82</v>
      </c>
      <c r="C18" s="38">
        <v>400</v>
      </c>
      <c r="D18" s="36" t="s">
        <v>1</v>
      </c>
      <c r="E18" s="36" t="s">
        <v>7</v>
      </c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</row>
    <row r="19" spans="1:9" s="16" customFormat="1" ht="15" customHeight="1" x14ac:dyDescent="0.2">
      <c r="A19" s="36">
        <v>13</v>
      </c>
      <c r="B19" s="37" t="s">
        <v>84</v>
      </c>
      <c r="C19" s="38">
        <v>200</v>
      </c>
      <c r="D19" s="36" t="s">
        <v>1</v>
      </c>
      <c r="E19" s="36" t="s">
        <v>7</v>
      </c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</row>
    <row r="20" spans="1:9" s="16" customFormat="1" ht="15" customHeight="1" x14ac:dyDescent="0.2">
      <c r="A20" s="36">
        <v>14</v>
      </c>
      <c r="B20" s="37" t="s">
        <v>70</v>
      </c>
      <c r="C20" s="38">
        <v>1000</v>
      </c>
      <c r="D20" s="36" t="s">
        <v>1</v>
      </c>
      <c r="E20" s="36" t="s">
        <v>7</v>
      </c>
      <c r="F20" s="108"/>
      <c r="G20" s="41">
        <f t="shared" si="0"/>
        <v>0</v>
      </c>
      <c r="H20" s="41">
        <f t="shared" si="1"/>
        <v>0</v>
      </c>
      <c r="I20" s="41">
        <f t="shared" si="2"/>
        <v>0</v>
      </c>
    </row>
    <row r="21" spans="1:9" s="16" customFormat="1" ht="15" customHeight="1" x14ac:dyDescent="0.2">
      <c r="A21" s="36">
        <v>15</v>
      </c>
      <c r="B21" s="37" t="s">
        <v>85</v>
      </c>
      <c r="C21" s="38">
        <v>1100</v>
      </c>
      <c r="D21" s="36" t="s">
        <v>1</v>
      </c>
      <c r="E21" s="36" t="s">
        <v>7</v>
      </c>
      <c r="F21" s="108"/>
      <c r="G21" s="41">
        <f t="shared" si="0"/>
        <v>0</v>
      </c>
      <c r="H21" s="41">
        <f t="shared" si="1"/>
        <v>0</v>
      </c>
      <c r="I21" s="41">
        <f t="shared" si="2"/>
        <v>0</v>
      </c>
    </row>
    <row r="22" spans="1:9" s="16" customFormat="1" ht="15" customHeight="1" x14ac:dyDescent="0.2">
      <c r="A22" s="36">
        <v>16</v>
      </c>
      <c r="B22" s="37" t="s">
        <v>86</v>
      </c>
      <c r="C22" s="38">
        <v>4000</v>
      </c>
      <c r="D22" s="36" t="s">
        <v>1</v>
      </c>
      <c r="E22" s="36" t="s">
        <v>7</v>
      </c>
      <c r="F22" s="108"/>
      <c r="G22" s="41">
        <f t="shared" si="0"/>
        <v>0</v>
      </c>
      <c r="H22" s="41">
        <f t="shared" si="1"/>
        <v>0</v>
      </c>
      <c r="I22" s="41">
        <f t="shared" si="2"/>
        <v>0</v>
      </c>
    </row>
    <row r="23" spans="1:9" s="16" customFormat="1" ht="15" customHeight="1" x14ac:dyDescent="0.2">
      <c r="A23" s="36">
        <v>17</v>
      </c>
      <c r="B23" s="37" t="s">
        <v>87</v>
      </c>
      <c r="C23" s="38">
        <v>50</v>
      </c>
      <c r="D23" s="36" t="s">
        <v>1</v>
      </c>
      <c r="E23" s="36" t="s">
        <v>7</v>
      </c>
      <c r="F23" s="108"/>
      <c r="G23" s="41">
        <f t="shared" si="0"/>
        <v>0</v>
      </c>
      <c r="H23" s="41">
        <f t="shared" si="1"/>
        <v>0</v>
      </c>
      <c r="I23" s="41">
        <f t="shared" si="2"/>
        <v>0</v>
      </c>
    </row>
    <row r="24" spans="1:9" s="16" customFormat="1" ht="15" customHeight="1" x14ac:dyDescent="0.2">
      <c r="A24" s="36">
        <v>18</v>
      </c>
      <c r="B24" s="37" t="s">
        <v>88</v>
      </c>
      <c r="C24" s="38">
        <v>1500</v>
      </c>
      <c r="D24" s="36" t="s">
        <v>1</v>
      </c>
      <c r="E24" s="36" t="s">
        <v>7</v>
      </c>
      <c r="F24" s="108"/>
      <c r="G24" s="41">
        <f t="shared" si="0"/>
        <v>0</v>
      </c>
      <c r="H24" s="41">
        <f t="shared" si="1"/>
        <v>0</v>
      </c>
      <c r="I24" s="41">
        <f t="shared" si="2"/>
        <v>0</v>
      </c>
    </row>
    <row r="25" spans="1:9" s="16" customFormat="1" ht="15" customHeight="1" x14ac:dyDescent="0.2">
      <c r="A25" s="36">
        <v>19</v>
      </c>
      <c r="B25" s="37" t="s">
        <v>89</v>
      </c>
      <c r="C25" s="38">
        <v>6700</v>
      </c>
      <c r="D25" s="36" t="s">
        <v>1</v>
      </c>
      <c r="E25" s="36" t="s">
        <v>7</v>
      </c>
      <c r="F25" s="108"/>
      <c r="G25" s="41">
        <f t="shared" si="0"/>
        <v>0</v>
      </c>
      <c r="H25" s="41">
        <f t="shared" si="1"/>
        <v>0</v>
      </c>
      <c r="I25" s="41">
        <f t="shared" si="2"/>
        <v>0</v>
      </c>
    </row>
    <row r="26" spans="1:9" s="16" customFormat="1" ht="15" customHeight="1" x14ac:dyDescent="0.2">
      <c r="A26" s="36">
        <v>20</v>
      </c>
      <c r="B26" s="37" t="s">
        <v>785</v>
      </c>
      <c r="C26" s="38">
        <v>450</v>
      </c>
      <c r="D26" s="36" t="s">
        <v>1</v>
      </c>
      <c r="E26" s="36" t="s">
        <v>7</v>
      </c>
      <c r="F26" s="108"/>
      <c r="G26" s="41">
        <f t="shared" si="0"/>
        <v>0</v>
      </c>
      <c r="H26" s="41">
        <f t="shared" si="1"/>
        <v>0</v>
      </c>
      <c r="I26" s="41">
        <f t="shared" si="2"/>
        <v>0</v>
      </c>
    </row>
    <row r="27" spans="1:9" s="16" customFormat="1" ht="15" customHeight="1" x14ac:dyDescent="0.2">
      <c r="A27" s="36">
        <v>21</v>
      </c>
      <c r="B27" s="37" t="s">
        <v>90</v>
      </c>
      <c r="C27" s="38">
        <v>130</v>
      </c>
      <c r="D27" s="36" t="s">
        <v>1</v>
      </c>
      <c r="E27" s="36" t="s">
        <v>7</v>
      </c>
      <c r="F27" s="108"/>
      <c r="G27" s="41">
        <f t="shared" si="0"/>
        <v>0</v>
      </c>
      <c r="H27" s="41">
        <f t="shared" si="1"/>
        <v>0</v>
      </c>
      <c r="I27" s="41">
        <f t="shared" si="2"/>
        <v>0</v>
      </c>
    </row>
    <row r="28" spans="1:9" s="16" customFormat="1" ht="15" customHeight="1" x14ac:dyDescent="0.2">
      <c r="A28" s="36">
        <v>22</v>
      </c>
      <c r="B28" s="37" t="s">
        <v>91</v>
      </c>
      <c r="C28" s="38">
        <v>450</v>
      </c>
      <c r="D28" s="36" t="s">
        <v>1</v>
      </c>
      <c r="E28" s="36" t="s">
        <v>7</v>
      </c>
      <c r="F28" s="108"/>
      <c r="G28" s="41">
        <f t="shared" si="0"/>
        <v>0</v>
      </c>
      <c r="H28" s="41">
        <f t="shared" si="1"/>
        <v>0</v>
      </c>
      <c r="I28" s="41">
        <f t="shared" si="2"/>
        <v>0</v>
      </c>
    </row>
    <row r="29" spans="1:9" s="16" customFormat="1" ht="15" customHeight="1" x14ac:dyDescent="0.2">
      <c r="A29" s="36">
        <v>23</v>
      </c>
      <c r="B29" s="37" t="s">
        <v>262</v>
      </c>
      <c r="C29" s="38">
        <v>30</v>
      </c>
      <c r="D29" s="36" t="s">
        <v>1</v>
      </c>
      <c r="E29" s="36" t="s">
        <v>7</v>
      </c>
      <c r="F29" s="108"/>
      <c r="G29" s="41">
        <f t="shared" si="0"/>
        <v>0</v>
      </c>
      <c r="H29" s="41">
        <f t="shared" si="1"/>
        <v>0</v>
      </c>
      <c r="I29" s="41">
        <f t="shared" si="2"/>
        <v>0</v>
      </c>
    </row>
    <row r="30" spans="1:9" s="16" customFormat="1" ht="15" customHeight="1" x14ac:dyDescent="0.2">
      <c r="A30" s="36">
        <v>24</v>
      </c>
      <c r="B30" s="37" t="s">
        <v>263</v>
      </c>
      <c r="C30" s="38">
        <v>1100</v>
      </c>
      <c r="D30" s="36" t="s">
        <v>1</v>
      </c>
      <c r="E30" s="36" t="s">
        <v>7</v>
      </c>
      <c r="F30" s="108"/>
      <c r="G30" s="41">
        <f t="shared" si="0"/>
        <v>0</v>
      </c>
      <c r="H30" s="41">
        <f t="shared" si="1"/>
        <v>0</v>
      </c>
      <c r="I30" s="41">
        <f t="shared" si="2"/>
        <v>0</v>
      </c>
    </row>
    <row r="31" spans="1:9" s="16" customFormat="1" ht="15" customHeight="1" x14ac:dyDescent="0.2">
      <c r="A31" s="36">
        <v>25</v>
      </c>
      <c r="B31" s="37" t="s">
        <v>75</v>
      </c>
      <c r="C31" s="38">
        <v>100</v>
      </c>
      <c r="D31" s="36" t="s">
        <v>1</v>
      </c>
      <c r="E31" s="36" t="s">
        <v>7</v>
      </c>
      <c r="F31" s="108"/>
      <c r="G31" s="41">
        <f t="shared" si="0"/>
        <v>0</v>
      </c>
      <c r="H31" s="41">
        <f t="shared" si="1"/>
        <v>0</v>
      </c>
      <c r="I31" s="41">
        <f t="shared" si="2"/>
        <v>0</v>
      </c>
    </row>
    <row r="32" spans="1:9" s="16" customFormat="1" ht="15" customHeight="1" x14ac:dyDescent="0.2">
      <c r="A32" s="36">
        <v>26</v>
      </c>
      <c r="B32" s="37" t="s">
        <v>74</v>
      </c>
      <c r="C32" s="38">
        <v>600</v>
      </c>
      <c r="D32" s="36" t="s">
        <v>1</v>
      </c>
      <c r="E32" s="36" t="s">
        <v>7</v>
      </c>
      <c r="F32" s="108"/>
      <c r="G32" s="41">
        <f t="shared" si="0"/>
        <v>0</v>
      </c>
      <c r="H32" s="41">
        <f t="shared" si="1"/>
        <v>0</v>
      </c>
      <c r="I32" s="41">
        <f t="shared" si="2"/>
        <v>0</v>
      </c>
    </row>
    <row r="33" spans="1:10" s="16" customFormat="1" ht="15" customHeight="1" x14ac:dyDescent="0.2">
      <c r="A33" s="36">
        <v>27</v>
      </c>
      <c r="B33" s="37" t="s">
        <v>264</v>
      </c>
      <c r="C33" s="38">
        <v>300</v>
      </c>
      <c r="D33" s="36" t="s">
        <v>1</v>
      </c>
      <c r="E33" s="36" t="s">
        <v>7</v>
      </c>
      <c r="F33" s="108"/>
      <c r="G33" s="41">
        <f t="shared" si="0"/>
        <v>0</v>
      </c>
      <c r="H33" s="41">
        <f t="shared" si="1"/>
        <v>0</v>
      </c>
      <c r="I33" s="41">
        <f t="shared" si="2"/>
        <v>0</v>
      </c>
    </row>
    <row r="34" spans="1:10" s="16" customFormat="1" ht="15" customHeight="1" x14ac:dyDescent="0.2">
      <c r="A34" s="36">
        <v>28</v>
      </c>
      <c r="B34" s="37" t="s">
        <v>265</v>
      </c>
      <c r="C34" s="38">
        <v>450</v>
      </c>
      <c r="D34" s="36" t="s">
        <v>1</v>
      </c>
      <c r="E34" s="36" t="s">
        <v>7</v>
      </c>
      <c r="F34" s="108"/>
      <c r="G34" s="41">
        <f t="shared" si="0"/>
        <v>0</v>
      </c>
      <c r="H34" s="41">
        <f t="shared" si="1"/>
        <v>0</v>
      </c>
      <c r="I34" s="41">
        <f t="shared" si="2"/>
        <v>0</v>
      </c>
    </row>
    <row r="35" spans="1:10" s="16" customFormat="1" ht="15" customHeight="1" x14ac:dyDescent="0.2">
      <c r="A35" s="36">
        <v>29</v>
      </c>
      <c r="B35" s="37" t="s">
        <v>71</v>
      </c>
      <c r="C35" s="38">
        <v>50</v>
      </c>
      <c r="D35" s="36" t="s">
        <v>1</v>
      </c>
      <c r="E35" s="36" t="s">
        <v>7</v>
      </c>
      <c r="F35" s="108"/>
      <c r="G35" s="41">
        <f t="shared" si="0"/>
        <v>0</v>
      </c>
      <c r="H35" s="41">
        <f t="shared" si="1"/>
        <v>0</v>
      </c>
      <c r="I35" s="41">
        <f t="shared" si="2"/>
        <v>0</v>
      </c>
    </row>
    <row r="36" spans="1:10" s="16" customFormat="1" ht="25.15" customHeight="1" x14ac:dyDescent="0.2">
      <c r="A36" s="37"/>
      <c r="B36" s="43" t="s">
        <v>546</v>
      </c>
      <c r="C36" s="44" t="s">
        <v>7</v>
      </c>
      <c r="D36" s="44" t="s">
        <v>7</v>
      </c>
      <c r="E36" s="44" t="s">
        <v>7</v>
      </c>
      <c r="F36" s="44" t="s">
        <v>7</v>
      </c>
      <c r="G36" s="46">
        <f>SUM(G7:G35)</f>
        <v>0</v>
      </c>
      <c r="H36" s="46">
        <f t="shared" ref="H36:I36" si="3">SUM(H7:H35)</f>
        <v>0</v>
      </c>
      <c r="I36" s="46">
        <f t="shared" si="3"/>
        <v>0</v>
      </c>
    </row>
    <row r="37" spans="1:10" s="19" customFormat="1" ht="17.100000000000001" customHeight="1" x14ac:dyDescent="0.25"/>
    <row r="38" spans="1:10" s="32" customFormat="1" ht="12.95" customHeight="1" x14ac:dyDescent="0.2">
      <c r="A38" s="71" t="s">
        <v>283</v>
      </c>
      <c r="B38" s="3"/>
      <c r="C38" s="69"/>
      <c r="D38" s="70"/>
      <c r="E38" s="3"/>
      <c r="F38" s="3"/>
      <c r="G38" s="3"/>
      <c r="H38" s="3"/>
      <c r="I38" s="3"/>
    </row>
    <row r="39" spans="1:10" s="32" customFormat="1" ht="12.95" customHeight="1" x14ac:dyDescent="0.2">
      <c r="A39" s="114" t="s">
        <v>801</v>
      </c>
      <c r="B39" s="114"/>
      <c r="C39" s="114"/>
      <c r="D39" s="114"/>
      <c r="E39" s="114"/>
      <c r="F39" s="114"/>
      <c r="G39" s="114"/>
      <c r="H39" s="114"/>
      <c r="I39" s="114"/>
    </row>
    <row r="40" spans="1:10" s="32" customFormat="1" ht="12.95" customHeight="1" x14ac:dyDescent="0.2">
      <c r="A40" s="116" t="s">
        <v>293</v>
      </c>
      <c r="B40" s="116"/>
      <c r="C40" s="116"/>
      <c r="D40" s="116"/>
      <c r="E40" s="116"/>
      <c r="F40" s="116"/>
      <c r="G40" s="116"/>
      <c r="H40" s="116"/>
      <c r="I40" s="116"/>
    </row>
    <row r="41" spans="1:10" s="19" customFormat="1" ht="17.100000000000001" customHeight="1" x14ac:dyDescent="0.25"/>
    <row r="42" spans="1:10" s="67" customFormat="1" ht="17.100000000000001" customHeight="1" x14ac:dyDescent="0.2">
      <c r="A42" s="117" t="s">
        <v>209</v>
      </c>
      <c r="B42" s="118"/>
      <c r="C42" s="65"/>
      <c r="D42" s="66"/>
      <c r="E42" s="66"/>
      <c r="F42" s="66"/>
      <c r="G42" s="66"/>
      <c r="H42" s="66"/>
      <c r="I42" s="66"/>
    </row>
    <row r="43" spans="1:10" s="66" customFormat="1" ht="24.75" customHeight="1" x14ac:dyDescent="0.2">
      <c r="A43" s="115" t="s">
        <v>210</v>
      </c>
      <c r="B43" s="115"/>
      <c r="C43" s="115"/>
      <c r="D43" s="115"/>
      <c r="E43" s="115"/>
      <c r="F43" s="115"/>
      <c r="G43" s="115"/>
      <c r="H43" s="115"/>
      <c r="I43" s="115"/>
      <c r="J43" s="110"/>
    </row>
    <row r="44" spans="1:10" s="66" customFormat="1" ht="15" customHeight="1" x14ac:dyDescent="0.2">
      <c r="A44" s="115" t="s">
        <v>815</v>
      </c>
      <c r="B44" s="115"/>
      <c r="C44" s="115"/>
      <c r="D44" s="115"/>
      <c r="E44" s="115"/>
      <c r="F44" s="115"/>
      <c r="G44" s="115"/>
      <c r="H44" s="115"/>
      <c r="I44" s="115"/>
      <c r="J44" s="115"/>
    </row>
    <row r="45" spans="1:10" s="66" customFormat="1" ht="12.75" x14ac:dyDescent="0.2">
      <c r="A45" s="119" t="s">
        <v>826</v>
      </c>
      <c r="B45" s="119"/>
      <c r="C45" s="119"/>
      <c r="D45" s="119"/>
      <c r="E45" s="119"/>
      <c r="F45" s="119"/>
      <c r="G45" s="119"/>
      <c r="H45" s="119"/>
      <c r="I45" s="119"/>
      <c r="J45" s="119"/>
    </row>
    <row r="46" spans="1:10" s="103" customFormat="1" ht="25.5" customHeight="1" x14ac:dyDescent="0.25">
      <c r="A46" s="111" t="s">
        <v>830</v>
      </c>
      <c r="B46" s="111"/>
      <c r="C46" s="111"/>
      <c r="D46" s="111"/>
      <c r="E46" s="111"/>
      <c r="F46" s="111"/>
      <c r="G46" s="111"/>
      <c r="H46" s="111"/>
      <c r="I46" s="111"/>
      <c r="J46" s="109"/>
    </row>
    <row r="47" spans="1:10" s="105" customFormat="1" ht="12.75" customHeight="1" x14ac:dyDescent="0.25">
      <c r="A47" s="104" t="s">
        <v>818</v>
      </c>
      <c r="B47" s="104"/>
      <c r="C47" s="104"/>
      <c r="D47" s="104"/>
      <c r="E47" s="104"/>
      <c r="F47" s="104"/>
      <c r="G47" s="104"/>
      <c r="H47" s="104"/>
      <c r="I47" s="104"/>
      <c r="J47" s="104"/>
    </row>
    <row r="48" spans="1:10" s="105" customFormat="1" ht="15" customHeight="1" x14ac:dyDescent="0.25">
      <c r="A48" s="104" t="s">
        <v>819</v>
      </c>
      <c r="B48" s="104"/>
      <c r="C48" s="104"/>
      <c r="D48" s="104"/>
      <c r="E48" s="104"/>
      <c r="F48" s="104"/>
      <c r="G48" s="104"/>
      <c r="H48" s="104"/>
      <c r="I48" s="104"/>
      <c r="J48" s="104"/>
    </row>
    <row r="49" spans="1:10" s="104" customFormat="1" ht="27" customHeight="1" x14ac:dyDescent="0.25">
      <c r="A49" s="111" t="s">
        <v>820</v>
      </c>
      <c r="B49" s="111"/>
      <c r="C49" s="111"/>
      <c r="D49" s="111"/>
      <c r="E49" s="111"/>
      <c r="F49" s="111"/>
      <c r="G49" s="111"/>
      <c r="H49" s="111"/>
      <c r="I49" s="111"/>
      <c r="J49" s="109"/>
    </row>
  </sheetData>
  <sheetProtection algorithmName="SHA-512" hashValue="IZ84224OGCq1HCMebbMaGsXEK6CrR1l7REyW99Bvh6MqEqg4lHVTG0Br04vboXfYua8o4Ucrh7B0ExhhBKcX1w==" saltValue="RPEPyEZbSNcJtMUsejdxqw==" spinCount="100000" sheet="1" objects="1" scenarios="1"/>
  <mergeCells count="10">
    <mergeCell ref="A1:E1"/>
    <mergeCell ref="A39:I39"/>
    <mergeCell ref="A3:I3"/>
    <mergeCell ref="A40:I40"/>
    <mergeCell ref="A42:B42"/>
    <mergeCell ref="A43:I43"/>
    <mergeCell ref="A46:I46"/>
    <mergeCell ref="A49:I49"/>
    <mergeCell ref="A44:J44"/>
    <mergeCell ref="A45:J45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A17" sqref="A17:J17"/>
    </sheetView>
  </sheetViews>
  <sheetFormatPr defaultColWidth="9.28515625" defaultRowHeight="15" x14ac:dyDescent="0.25"/>
  <cols>
    <col min="1" max="1" width="2.85546875" style="5" customWidth="1"/>
    <col min="2" max="2" width="60.570312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6384" width="9.28515625" style="5"/>
  </cols>
  <sheetData>
    <row r="1" spans="1:10" s="76" customFormat="1" x14ac:dyDescent="0.25">
      <c r="A1" s="112" t="s">
        <v>330</v>
      </c>
      <c r="B1" s="112"/>
      <c r="C1" s="112"/>
      <c r="D1" s="112"/>
      <c r="E1" s="112"/>
      <c r="F1" s="3" t="s">
        <v>8</v>
      </c>
      <c r="G1" s="5"/>
      <c r="H1" s="3"/>
      <c r="I1" s="5"/>
    </row>
    <row r="2" spans="1:10" s="9" customFormat="1" ht="6" customHeight="1" x14ac:dyDescent="0.15"/>
    <row r="3" spans="1:10" s="59" customFormat="1" ht="17.25" customHeight="1" x14ac:dyDescent="0.3">
      <c r="A3" s="120" t="s">
        <v>508</v>
      </c>
      <c r="B3" s="120"/>
      <c r="C3" s="120"/>
      <c r="D3" s="120"/>
      <c r="E3" s="120"/>
      <c r="F3" s="120"/>
      <c r="G3" s="120"/>
      <c r="H3" s="120"/>
      <c r="I3" s="120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829</v>
      </c>
      <c r="G5" s="53" t="s">
        <v>204</v>
      </c>
      <c r="H5" s="53" t="s">
        <v>322</v>
      </c>
      <c r="I5" s="53" t="s">
        <v>207</v>
      </c>
    </row>
    <row r="6" spans="1:10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10" s="16" customFormat="1" ht="15" customHeight="1" x14ac:dyDescent="0.2">
      <c r="A7" s="36">
        <v>1</v>
      </c>
      <c r="B7" s="37" t="s">
        <v>266</v>
      </c>
      <c r="C7" s="38">
        <v>15000</v>
      </c>
      <c r="D7" s="36" t="s">
        <v>1</v>
      </c>
      <c r="E7" s="36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10" s="16" customFormat="1" ht="15" customHeight="1" x14ac:dyDescent="0.2">
      <c r="A8" s="36">
        <v>2</v>
      </c>
      <c r="B8" s="37" t="s">
        <v>260</v>
      </c>
      <c r="C8" s="38">
        <v>1500</v>
      </c>
      <c r="D8" s="36" t="s">
        <v>1</v>
      </c>
      <c r="E8" s="36" t="s">
        <v>7</v>
      </c>
      <c r="F8" s="108"/>
      <c r="G8" s="41">
        <f>C8*ROUND(F8, 4)</f>
        <v>0</v>
      </c>
      <c r="H8" s="41">
        <f>G8*0.095</f>
        <v>0</v>
      </c>
      <c r="I8" s="41">
        <f>G8+H8</f>
        <v>0</v>
      </c>
    </row>
    <row r="9" spans="1:10" s="16" customFormat="1" ht="25.15" customHeight="1" x14ac:dyDescent="0.2">
      <c r="A9" s="37"/>
      <c r="B9" s="43" t="s">
        <v>405</v>
      </c>
      <c r="C9" s="44" t="s">
        <v>7</v>
      </c>
      <c r="D9" s="44" t="s">
        <v>7</v>
      </c>
      <c r="E9" s="44" t="s">
        <v>7</v>
      </c>
      <c r="F9" s="44" t="s">
        <v>7</v>
      </c>
      <c r="G9" s="46">
        <f>SUM(G7:G8)</f>
        <v>0</v>
      </c>
      <c r="H9" s="46">
        <f t="shared" ref="H9:I9" si="0">SUM(H7:H8)</f>
        <v>0</v>
      </c>
      <c r="I9" s="46">
        <f t="shared" si="0"/>
        <v>0</v>
      </c>
    </row>
    <row r="10" spans="1:10" s="19" customFormat="1" ht="17.100000000000001" customHeight="1" x14ac:dyDescent="0.25"/>
    <row r="11" spans="1:10" s="32" customFormat="1" ht="12.95" customHeight="1" x14ac:dyDescent="0.2">
      <c r="A11" s="71" t="s">
        <v>283</v>
      </c>
      <c r="B11" s="3"/>
      <c r="C11" s="69"/>
      <c r="D11" s="70"/>
      <c r="E11" s="3"/>
      <c r="F11" s="3"/>
      <c r="G11" s="3"/>
      <c r="H11" s="3"/>
      <c r="I11" s="3"/>
    </row>
    <row r="12" spans="1:10" s="32" customFormat="1" ht="12.95" customHeight="1" x14ac:dyDescent="0.2">
      <c r="A12" s="114" t="s">
        <v>801</v>
      </c>
      <c r="B12" s="114"/>
      <c r="C12" s="114"/>
      <c r="D12" s="114"/>
      <c r="E12" s="114"/>
      <c r="F12" s="114"/>
      <c r="G12" s="114"/>
      <c r="H12" s="114"/>
      <c r="I12" s="114"/>
    </row>
    <row r="13" spans="1:10" s="32" customFormat="1" ht="12.95" customHeight="1" x14ac:dyDescent="0.2">
      <c r="A13" s="116" t="s">
        <v>293</v>
      </c>
      <c r="B13" s="116"/>
      <c r="C13" s="116"/>
      <c r="D13" s="116"/>
      <c r="E13" s="116"/>
      <c r="F13" s="116"/>
      <c r="G13" s="116"/>
      <c r="H13" s="116"/>
      <c r="I13" s="116"/>
    </row>
    <row r="14" spans="1:10" s="19" customFormat="1" ht="17.100000000000001" customHeight="1" x14ac:dyDescent="0.25"/>
    <row r="15" spans="1:10" s="67" customFormat="1" ht="17.100000000000001" customHeight="1" x14ac:dyDescent="0.2">
      <c r="A15" s="117" t="s">
        <v>209</v>
      </c>
      <c r="B15" s="118"/>
      <c r="C15" s="65"/>
      <c r="D15" s="66"/>
      <c r="E15" s="66"/>
      <c r="F15" s="66"/>
      <c r="G15" s="66"/>
      <c r="H15" s="66"/>
      <c r="I15" s="66"/>
    </row>
    <row r="16" spans="1:10" s="66" customFormat="1" ht="25.5" customHeight="1" x14ac:dyDescent="0.2">
      <c r="A16" s="115" t="s">
        <v>210</v>
      </c>
      <c r="B16" s="115"/>
      <c r="C16" s="115"/>
      <c r="D16" s="115"/>
      <c r="E16" s="115"/>
      <c r="F16" s="115"/>
      <c r="G16" s="115"/>
      <c r="H16" s="115"/>
      <c r="I16" s="115"/>
      <c r="J16" s="110"/>
    </row>
    <row r="17" spans="1:10" s="66" customFormat="1" ht="15" customHeight="1" x14ac:dyDescent="0.2">
      <c r="A17" s="115" t="s">
        <v>815</v>
      </c>
      <c r="B17" s="115"/>
      <c r="C17" s="115"/>
      <c r="D17" s="115"/>
      <c r="E17" s="115"/>
      <c r="F17" s="115"/>
      <c r="G17" s="115"/>
      <c r="H17" s="115"/>
      <c r="I17" s="115"/>
      <c r="J17" s="115"/>
    </row>
    <row r="18" spans="1:10" s="66" customFormat="1" ht="12.75" x14ac:dyDescent="0.2">
      <c r="A18" s="119" t="s">
        <v>826</v>
      </c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s="103" customFormat="1" ht="25.5" customHeight="1" x14ac:dyDescent="0.25">
      <c r="A19" s="111" t="s">
        <v>831</v>
      </c>
      <c r="B19" s="111"/>
      <c r="C19" s="111"/>
      <c r="D19" s="111"/>
      <c r="E19" s="111"/>
      <c r="F19" s="111"/>
      <c r="G19" s="111"/>
      <c r="H19" s="111"/>
      <c r="I19" s="111"/>
      <c r="J19" s="109"/>
    </row>
    <row r="20" spans="1:10" s="105" customFormat="1" ht="12.75" customHeight="1" x14ac:dyDescent="0.25">
      <c r="A20" s="104" t="s">
        <v>818</v>
      </c>
      <c r="B20" s="104"/>
      <c r="C20" s="104"/>
      <c r="D20" s="104"/>
      <c r="E20" s="104"/>
      <c r="F20" s="104"/>
      <c r="G20" s="104"/>
      <c r="H20" s="104"/>
      <c r="I20" s="104"/>
      <c r="J20" s="104"/>
    </row>
    <row r="21" spans="1:10" s="105" customFormat="1" ht="15" customHeight="1" x14ac:dyDescent="0.25">
      <c r="A21" s="104" t="s">
        <v>819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s="104" customFormat="1" ht="27" customHeight="1" x14ac:dyDescent="0.25">
      <c r="A22" s="111" t="s">
        <v>820</v>
      </c>
      <c r="B22" s="111"/>
      <c r="C22" s="111"/>
      <c r="D22" s="111"/>
      <c r="E22" s="111"/>
      <c r="F22" s="111"/>
      <c r="G22" s="111"/>
      <c r="H22" s="111"/>
      <c r="I22" s="111"/>
      <c r="J22" s="109"/>
    </row>
  </sheetData>
  <sheetProtection algorithmName="SHA-512" hashValue="fdhZDgrH9OMCiSiNstuIBDkf3bV6NKr3/Zt21krROAgZiCgFvPkGdPpdYvQqG7p/zejmv4egWNDJs4IFBaKb3A==" saltValue="xdX+Cn5BSM5Vr8GQWkhYoQ==" spinCount="100000" sheet="1" objects="1" scenarios="1"/>
  <mergeCells count="10">
    <mergeCell ref="A17:J17"/>
    <mergeCell ref="A18:J18"/>
    <mergeCell ref="A22:I22"/>
    <mergeCell ref="A19:I19"/>
    <mergeCell ref="A1:E1"/>
    <mergeCell ref="A16:I16"/>
    <mergeCell ref="A15:B15"/>
    <mergeCell ref="A12:I12"/>
    <mergeCell ref="A3:I3"/>
    <mergeCell ref="A13:I13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1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G7" sqref="G7"/>
    </sheetView>
  </sheetViews>
  <sheetFormatPr defaultColWidth="9.28515625" defaultRowHeight="15" x14ac:dyDescent="0.25"/>
  <cols>
    <col min="1" max="1" width="2.85546875" style="5" customWidth="1"/>
    <col min="2" max="2" width="52.8554687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0" width="9.140625" style="5" customWidth="1"/>
    <col min="11" max="16384" width="9.28515625" style="5"/>
  </cols>
  <sheetData>
    <row r="1" spans="1:10" s="76" customFormat="1" x14ac:dyDescent="0.25">
      <c r="A1" s="112" t="s">
        <v>330</v>
      </c>
      <c r="B1" s="112"/>
      <c r="C1" s="112"/>
      <c r="D1" s="112"/>
      <c r="E1" s="112"/>
      <c r="F1" s="112"/>
      <c r="G1" s="3" t="s">
        <v>8</v>
      </c>
      <c r="H1" s="3"/>
      <c r="I1" s="5"/>
      <c r="J1" s="5"/>
    </row>
    <row r="2" spans="1:10" s="9" customFormat="1" ht="6" customHeight="1" x14ac:dyDescent="0.15"/>
    <row r="3" spans="1:10" s="59" customFormat="1" ht="17.25" customHeight="1" x14ac:dyDescent="0.3">
      <c r="A3" s="113" t="s">
        <v>509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829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1.75" customHeight="1" x14ac:dyDescent="0.2">
      <c r="A7" s="36">
        <v>1</v>
      </c>
      <c r="B7" s="60" t="s">
        <v>101</v>
      </c>
      <c r="C7" s="38">
        <v>2000</v>
      </c>
      <c r="D7" s="36" t="s">
        <v>1</v>
      </c>
      <c r="E7" s="36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  <c r="J7" s="42"/>
    </row>
    <row r="8" spans="1:10" s="16" customFormat="1" ht="15" customHeight="1" x14ac:dyDescent="0.2">
      <c r="A8" s="36">
        <v>2</v>
      </c>
      <c r="B8" s="37" t="s">
        <v>94</v>
      </c>
      <c r="C8" s="38">
        <v>10000</v>
      </c>
      <c r="D8" s="36" t="s">
        <v>1</v>
      </c>
      <c r="E8" s="36" t="s">
        <v>7</v>
      </c>
      <c r="F8" s="108"/>
      <c r="G8" s="41">
        <f t="shared" ref="G8:G35" si="0">C8*ROUND(F8, 4)</f>
        <v>0</v>
      </c>
      <c r="H8" s="41">
        <f t="shared" ref="H8:H35" si="1">G8*0.095</f>
        <v>0</v>
      </c>
      <c r="I8" s="41">
        <f t="shared" ref="I8:I35" si="2">G8+H8</f>
        <v>0</v>
      </c>
      <c r="J8" s="42"/>
    </row>
    <row r="9" spans="1:10" s="16" customFormat="1" ht="15" customHeight="1" x14ac:dyDescent="0.2">
      <c r="A9" s="36">
        <v>3</v>
      </c>
      <c r="B9" s="37" t="s">
        <v>100</v>
      </c>
      <c r="C9" s="38">
        <v>1800</v>
      </c>
      <c r="D9" s="36" t="s">
        <v>1</v>
      </c>
      <c r="E9" s="36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  <c r="J9" s="42"/>
    </row>
    <row r="10" spans="1:10" s="16" customFormat="1" ht="15" customHeight="1" x14ac:dyDescent="0.2">
      <c r="A10" s="36">
        <v>4</v>
      </c>
      <c r="B10" s="60" t="s">
        <v>99</v>
      </c>
      <c r="C10" s="38">
        <v>500</v>
      </c>
      <c r="D10" s="36" t="s">
        <v>1</v>
      </c>
      <c r="E10" s="36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  <c r="J10" s="42"/>
    </row>
    <row r="11" spans="1:10" s="16" customFormat="1" ht="15" customHeight="1" x14ac:dyDescent="0.2">
      <c r="A11" s="36">
        <v>5</v>
      </c>
      <c r="B11" s="60" t="s">
        <v>98</v>
      </c>
      <c r="C11" s="38">
        <v>500</v>
      </c>
      <c r="D11" s="36" t="s">
        <v>1</v>
      </c>
      <c r="E11" s="36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  <c r="J11" s="42"/>
    </row>
    <row r="12" spans="1:10" s="16" customFormat="1" ht="15" customHeight="1" x14ac:dyDescent="0.2">
      <c r="A12" s="36">
        <v>6</v>
      </c>
      <c r="B12" s="60" t="s">
        <v>95</v>
      </c>
      <c r="C12" s="38">
        <v>6400</v>
      </c>
      <c r="D12" s="36" t="s">
        <v>1</v>
      </c>
      <c r="E12" s="36" t="s">
        <v>7</v>
      </c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  <c r="J12" s="42"/>
    </row>
    <row r="13" spans="1:10" s="16" customFormat="1" ht="15" customHeight="1" x14ac:dyDescent="0.2">
      <c r="A13" s="36">
        <v>7</v>
      </c>
      <c r="B13" s="60" t="s">
        <v>96</v>
      </c>
      <c r="C13" s="38">
        <v>2000</v>
      </c>
      <c r="D13" s="36" t="s">
        <v>1</v>
      </c>
      <c r="E13" s="36" t="s">
        <v>7</v>
      </c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  <c r="J13" s="42"/>
    </row>
    <row r="14" spans="1:10" s="16" customFormat="1" ht="15" customHeight="1" x14ac:dyDescent="0.2">
      <c r="A14" s="36">
        <v>8</v>
      </c>
      <c r="B14" s="60" t="s">
        <v>97</v>
      </c>
      <c r="C14" s="38">
        <v>2000</v>
      </c>
      <c r="D14" s="36" t="s">
        <v>1</v>
      </c>
      <c r="E14" s="36" t="s">
        <v>7</v>
      </c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  <c r="J14" s="42"/>
    </row>
    <row r="15" spans="1:10" s="16" customFormat="1" ht="15" customHeight="1" x14ac:dyDescent="0.2">
      <c r="A15" s="36">
        <v>9</v>
      </c>
      <c r="B15" s="37" t="s">
        <v>102</v>
      </c>
      <c r="C15" s="38">
        <v>900</v>
      </c>
      <c r="D15" s="36" t="s">
        <v>1</v>
      </c>
      <c r="E15" s="36" t="s">
        <v>7</v>
      </c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  <c r="J15" s="42"/>
    </row>
    <row r="16" spans="1:10" s="16" customFormat="1" ht="15" customHeight="1" x14ac:dyDescent="0.2">
      <c r="A16" s="36">
        <v>10</v>
      </c>
      <c r="B16" s="37" t="s">
        <v>103</v>
      </c>
      <c r="C16" s="38">
        <v>600</v>
      </c>
      <c r="D16" s="36" t="s">
        <v>1</v>
      </c>
      <c r="E16" s="36" t="s">
        <v>7</v>
      </c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  <c r="J16" s="42"/>
    </row>
    <row r="17" spans="1:10" s="16" customFormat="1" ht="15" customHeight="1" x14ac:dyDescent="0.2">
      <c r="A17" s="36">
        <v>11</v>
      </c>
      <c r="B17" s="60" t="s">
        <v>104</v>
      </c>
      <c r="C17" s="38">
        <v>2000</v>
      </c>
      <c r="D17" s="36" t="s">
        <v>1</v>
      </c>
      <c r="E17" s="36" t="s">
        <v>7</v>
      </c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  <c r="J17" s="42"/>
    </row>
    <row r="18" spans="1:10" s="16" customFormat="1" ht="15" customHeight="1" x14ac:dyDescent="0.2">
      <c r="A18" s="36">
        <v>12</v>
      </c>
      <c r="B18" s="60" t="s">
        <v>105</v>
      </c>
      <c r="C18" s="38">
        <v>1900</v>
      </c>
      <c r="D18" s="36" t="s">
        <v>1</v>
      </c>
      <c r="E18" s="36" t="s">
        <v>7</v>
      </c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  <c r="J18" s="42"/>
    </row>
    <row r="19" spans="1:10" s="16" customFormat="1" ht="15" customHeight="1" x14ac:dyDescent="0.2">
      <c r="A19" s="36">
        <v>13</v>
      </c>
      <c r="B19" s="60" t="s">
        <v>106</v>
      </c>
      <c r="C19" s="38">
        <v>1000</v>
      </c>
      <c r="D19" s="36" t="s">
        <v>1</v>
      </c>
      <c r="E19" s="36" t="s">
        <v>7</v>
      </c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  <c r="J19" s="42"/>
    </row>
    <row r="20" spans="1:10" s="16" customFormat="1" ht="15" customHeight="1" x14ac:dyDescent="0.2">
      <c r="A20" s="36">
        <v>14</v>
      </c>
      <c r="B20" s="60" t="s">
        <v>270</v>
      </c>
      <c r="C20" s="38">
        <v>150</v>
      </c>
      <c r="D20" s="36" t="s">
        <v>1</v>
      </c>
      <c r="E20" s="36" t="s">
        <v>7</v>
      </c>
      <c r="F20" s="108"/>
      <c r="G20" s="41">
        <f t="shared" si="0"/>
        <v>0</v>
      </c>
      <c r="H20" s="41">
        <f t="shared" si="1"/>
        <v>0</v>
      </c>
      <c r="I20" s="41">
        <f t="shared" si="2"/>
        <v>0</v>
      </c>
      <c r="J20" s="42"/>
    </row>
    <row r="21" spans="1:10" s="16" customFormat="1" ht="15" customHeight="1" x14ac:dyDescent="0.2">
      <c r="A21" s="36">
        <v>15</v>
      </c>
      <c r="B21" s="60" t="s">
        <v>107</v>
      </c>
      <c r="C21" s="38">
        <v>7700</v>
      </c>
      <c r="D21" s="36" t="s">
        <v>1</v>
      </c>
      <c r="E21" s="36" t="s">
        <v>7</v>
      </c>
      <c r="F21" s="108"/>
      <c r="G21" s="41">
        <f t="shared" si="0"/>
        <v>0</v>
      </c>
      <c r="H21" s="41">
        <f t="shared" si="1"/>
        <v>0</v>
      </c>
      <c r="I21" s="41">
        <f t="shared" si="2"/>
        <v>0</v>
      </c>
      <c r="J21" s="42"/>
    </row>
    <row r="22" spans="1:10" s="16" customFormat="1" ht="15" customHeight="1" x14ac:dyDescent="0.2">
      <c r="A22" s="36">
        <v>16</v>
      </c>
      <c r="B22" s="60" t="s">
        <v>559</v>
      </c>
      <c r="C22" s="38">
        <v>1000</v>
      </c>
      <c r="D22" s="36" t="s">
        <v>1</v>
      </c>
      <c r="E22" s="36" t="s">
        <v>7</v>
      </c>
      <c r="F22" s="108"/>
      <c r="G22" s="41">
        <f t="shared" si="0"/>
        <v>0</v>
      </c>
      <c r="H22" s="41">
        <f t="shared" si="1"/>
        <v>0</v>
      </c>
      <c r="I22" s="41">
        <f t="shared" si="2"/>
        <v>0</v>
      </c>
      <c r="J22" s="42"/>
    </row>
    <row r="23" spans="1:10" s="16" customFormat="1" ht="25.15" customHeight="1" x14ac:dyDescent="0.2">
      <c r="A23" s="36">
        <v>17</v>
      </c>
      <c r="B23" s="60" t="s">
        <v>786</v>
      </c>
      <c r="C23" s="38">
        <v>5000</v>
      </c>
      <c r="D23" s="36" t="s">
        <v>1</v>
      </c>
      <c r="E23" s="36" t="s">
        <v>7</v>
      </c>
      <c r="F23" s="108"/>
      <c r="G23" s="41">
        <f t="shared" si="0"/>
        <v>0</v>
      </c>
      <c r="H23" s="41">
        <f t="shared" si="1"/>
        <v>0</v>
      </c>
      <c r="I23" s="41">
        <f t="shared" si="2"/>
        <v>0</v>
      </c>
      <c r="J23" s="42"/>
    </row>
    <row r="24" spans="1:10" s="16" customFormat="1" ht="15" customHeight="1" x14ac:dyDescent="0.2">
      <c r="A24" s="36">
        <v>18</v>
      </c>
      <c r="B24" s="60" t="s">
        <v>108</v>
      </c>
      <c r="C24" s="38">
        <v>1100</v>
      </c>
      <c r="D24" s="36" t="s">
        <v>1</v>
      </c>
      <c r="E24" s="36" t="s">
        <v>7</v>
      </c>
      <c r="F24" s="108"/>
      <c r="G24" s="41">
        <f t="shared" si="0"/>
        <v>0</v>
      </c>
      <c r="H24" s="41">
        <f t="shared" si="1"/>
        <v>0</v>
      </c>
      <c r="I24" s="41">
        <f t="shared" si="2"/>
        <v>0</v>
      </c>
      <c r="J24" s="42"/>
    </row>
    <row r="25" spans="1:10" s="16" customFormat="1" ht="15" customHeight="1" x14ac:dyDescent="0.2">
      <c r="A25" s="36">
        <v>19</v>
      </c>
      <c r="B25" s="60" t="s">
        <v>109</v>
      </c>
      <c r="C25" s="38">
        <v>3900</v>
      </c>
      <c r="D25" s="36" t="s">
        <v>1</v>
      </c>
      <c r="E25" s="36" t="s">
        <v>7</v>
      </c>
      <c r="F25" s="108"/>
      <c r="G25" s="41">
        <f t="shared" si="0"/>
        <v>0</v>
      </c>
      <c r="H25" s="41">
        <f t="shared" si="1"/>
        <v>0</v>
      </c>
      <c r="I25" s="41">
        <f t="shared" si="2"/>
        <v>0</v>
      </c>
      <c r="J25" s="42"/>
    </row>
    <row r="26" spans="1:10" s="16" customFormat="1" ht="15" customHeight="1" x14ac:dyDescent="0.2">
      <c r="A26" s="36">
        <v>20</v>
      </c>
      <c r="B26" s="60" t="s">
        <v>110</v>
      </c>
      <c r="C26" s="38">
        <v>18000</v>
      </c>
      <c r="D26" s="36" t="s">
        <v>1</v>
      </c>
      <c r="E26" s="36" t="s">
        <v>7</v>
      </c>
      <c r="F26" s="108"/>
      <c r="G26" s="41">
        <f t="shared" si="0"/>
        <v>0</v>
      </c>
      <c r="H26" s="41">
        <f t="shared" si="1"/>
        <v>0</v>
      </c>
      <c r="I26" s="41">
        <f t="shared" si="2"/>
        <v>0</v>
      </c>
      <c r="J26" s="42"/>
    </row>
    <row r="27" spans="1:10" s="16" customFormat="1" ht="15" customHeight="1" x14ac:dyDescent="0.2">
      <c r="A27" s="36">
        <v>21</v>
      </c>
      <c r="B27" s="60" t="s">
        <v>111</v>
      </c>
      <c r="C27" s="38">
        <v>50</v>
      </c>
      <c r="D27" s="36" t="s">
        <v>1</v>
      </c>
      <c r="E27" s="36" t="s">
        <v>7</v>
      </c>
      <c r="F27" s="108"/>
      <c r="G27" s="41">
        <f t="shared" si="0"/>
        <v>0</v>
      </c>
      <c r="H27" s="41">
        <f t="shared" si="1"/>
        <v>0</v>
      </c>
      <c r="I27" s="41">
        <f t="shared" si="2"/>
        <v>0</v>
      </c>
      <c r="J27" s="42"/>
    </row>
    <row r="28" spans="1:10" s="16" customFormat="1" ht="15" customHeight="1" x14ac:dyDescent="0.2">
      <c r="A28" s="36">
        <v>22</v>
      </c>
      <c r="B28" s="60" t="s">
        <v>561</v>
      </c>
      <c r="C28" s="38">
        <v>300</v>
      </c>
      <c r="D28" s="36" t="s">
        <v>1</v>
      </c>
      <c r="E28" s="36" t="s">
        <v>7</v>
      </c>
      <c r="F28" s="108"/>
      <c r="G28" s="41">
        <f t="shared" si="0"/>
        <v>0</v>
      </c>
      <c r="H28" s="41">
        <f t="shared" si="1"/>
        <v>0</v>
      </c>
      <c r="I28" s="41">
        <f t="shared" si="2"/>
        <v>0</v>
      </c>
      <c r="J28" s="42"/>
    </row>
    <row r="29" spans="1:10" s="16" customFormat="1" ht="15" customHeight="1" x14ac:dyDescent="0.2">
      <c r="A29" s="36">
        <v>23</v>
      </c>
      <c r="B29" s="60" t="s">
        <v>112</v>
      </c>
      <c r="C29" s="38">
        <v>900</v>
      </c>
      <c r="D29" s="36" t="s">
        <v>1</v>
      </c>
      <c r="E29" s="36" t="s">
        <v>7</v>
      </c>
      <c r="F29" s="108"/>
      <c r="G29" s="41">
        <f t="shared" si="0"/>
        <v>0</v>
      </c>
      <c r="H29" s="41">
        <f t="shared" si="1"/>
        <v>0</v>
      </c>
      <c r="I29" s="41">
        <f t="shared" si="2"/>
        <v>0</v>
      </c>
      <c r="J29" s="42"/>
    </row>
    <row r="30" spans="1:10" s="16" customFormat="1" ht="15" customHeight="1" x14ac:dyDescent="0.2">
      <c r="A30" s="36">
        <v>24</v>
      </c>
      <c r="B30" s="60" t="s">
        <v>113</v>
      </c>
      <c r="C30" s="38">
        <v>10</v>
      </c>
      <c r="D30" s="36" t="s">
        <v>1</v>
      </c>
      <c r="E30" s="36" t="s">
        <v>7</v>
      </c>
      <c r="F30" s="108"/>
      <c r="G30" s="41">
        <f t="shared" si="0"/>
        <v>0</v>
      </c>
      <c r="H30" s="41">
        <f t="shared" si="1"/>
        <v>0</v>
      </c>
      <c r="I30" s="41">
        <f t="shared" si="2"/>
        <v>0</v>
      </c>
      <c r="J30" s="42"/>
    </row>
    <row r="31" spans="1:10" s="16" customFormat="1" ht="15" customHeight="1" x14ac:dyDescent="0.2">
      <c r="A31" s="36">
        <v>25</v>
      </c>
      <c r="B31" s="60" t="s">
        <v>114</v>
      </c>
      <c r="C31" s="38">
        <v>1000</v>
      </c>
      <c r="D31" s="36" t="s">
        <v>1</v>
      </c>
      <c r="E31" s="36" t="s">
        <v>7</v>
      </c>
      <c r="F31" s="108"/>
      <c r="G31" s="41">
        <f t="shared" si="0"/>
        <v>0</v>
      </c>
      <c r="H31" s="41">
        <f t="shared" si="1"/>
        <v>0</v>
      </c>
      <c r="I31" s="41">
        <f t="shared" si="2"/>
        <v>0</v>
      </c>
      <c r="J31" s="42"/>
    </row>
    <row r="32" spans="1:10" s="16" customFormat="1" ht="15" customHeight="1" x14ac:dyDescent="0.2">
      <c r="A32" s="36">
        <v>26</v>
      </c>
      <c r="B32" s="60" t="s">
        <v>560</v>
      </c>
      <c r="C32" s="38">
        <v>200</v>
      </c>
      <c r="D32" s="36" t="s">
        <v>1</v>
      </c>
      <c r="E32" s="36" t="s">
        <v>7</v>
      </c>
      <c r="F32" s="108"/>
      <c r="G32" s="41">
        <f t="shared" si="0"/>
        <v>0</v>
      </c>
      <c r="H32" s="41">
        <f t="shared" si="1"/>
        <v>0</v>
      </c>
      <c r="I32" s="41">
        <f t="shared" si="2"/>
        <v>0</v>
      </c>
      <c r="J32" s="42"/>
    </row>
    <row r="33" spans="1:10" s="16" customFormat="1" ht="15" customHeight="1" x14ac:dyDescent="0.2">
      <c r="A33" s="36">
        <v>27</v>
      </c>
      <c r="B33" s="60" t="s">
        <v>557</v>
      </c>
      <c r="C33" s="38">
        <v>200</v>
      </c>
      <c r="D33" s="36" t="s">
        <v>1</v>
      </c>
      <c r="E33" s="36" t="s">
        <v>7</v>
      </c>
      <c r="F33" s="108"/>
      <c r="G33" s="41">
        <f t="shared" si="0"/>
        <v>0</v>
      </c>
      <c r="H33" s="41">
        <f t="shared" si="1"/>
        <v>0</v>
      </c>
      <c r="I33" s="41">
        <f t="shared" si="2"/>
        <v>0</v>
      </c>
      <c r="J33" s="42"/>
    </row>
    <row r="34" spans="1:10" s="16" customFormat="1" ht="15" customHeight="1" x14ac:dyDescent="0.2">
      <c r="A34" s="36">
        <v>28</v>
      </c>
      <c r="B34" s="60" t="s">
        <v>558</v>
      </c>
      <c r="C34" s="38">
        <v>100</v>
      </c>
      <c r="D34" s="36" t="s">
        <v>1</v>
      </c>
      <c r="E34" s="36" t="s">
        <v>7</v>
      </c>
      <c r="F34" s="108"/>
      <c r="G34" s="41">
        <f t="shared" si="0"/>
        <v>0</v>
      </c>
      <c r="H34" s="41">
        <f t="shared" si="1"/>
        <v>0</v>
      </c>
      <c r="I34" s="41">
        <f t="shared" si="2"/>
        <v>0</v>
      </c>
      <c r="J34" s="42"/>
    </row>
    <row r="35" spans="1:10" s="16" customFormat="1" ht="15" customHeight="1" x14ac:dyDescent="0.2">
      <c r="A35" s="36">
        <v>29</v>
      </c>
      <c r="B35" s="60" t="s">
        <v>115</v>
      </c>
      <c r="C35" s="38">
        <v>50</v>
      </c>
      <c r="D35" s="36" t="s">
        <v>1</v>
      </c>
      <c r="E35" s="36" t="s">
        <v>7</v>
      </c>
      <c r="F35" s="108"/>
      <c r="G35" s="41">
        <f t="shared" si="0"/>
        <v>0</v>
      </c>
      <c r="H35" s="41">
        <f t="shared" si="1"/>
        <v>0</v>
      </c>
      <c r="I35" s="41">
        <f t="shared" si="2"/>
        <v>0</v>
      </c>
      <c r="J35" s="42"/>
    </row>
    <row r="36" spans="1:10" s="16" customFormat="1" ht="25.15" customHeight="1" x14ac:dyDescent="0.2">
      <c r="A36" s="37"/>
      <c r="B36" s="43" t="s">
        <v>413</v>
      </c>
      <c r="C36" s="44" t="s">
        <v>7</v>
      </c>
      <c r="D36" s="44" t="s">
        <v>7</v>
      </c>
      <c r="E36" s="44" t="s">
        <v>7</v>
      </c>
      <c r="F36" s="44" t="s">
        <v>7</v>
      </c>
      <c r="G36" s="46">
        <f>SUM(G7:G35)</f>
        <v>0</v>
      </c>
      <c r="H36" s="46">
        <f t="shared" ref="H36:I36" si="3">SUM(H7:H35)</f>
        <v>0</v>
      </c>
      <c r="I36" s="46">
        <f t="shared" si="3"/>
        <v>0</v>
      </c>
      <c r="J36" s="47">
        <f>SUM(J7:J35)</f>
        <v>0</v>
      </c>
    </row>
    <row r="37" spans="1:10" s="19" customFormat="1" ht="8.65" customHeight="1" x14ac:dyDescent="0.25"/>
    <row r="38" spans="1:10" s="32" customFormat="1" ht="12.95" customHeight="1" x14ac:dyDescent="0.2">
      <c r="A38" s="71" t="s">
        <v>283</v>
      </c>
      <c r="B38" s="3"/>
      <c r="C38" s="69"/>
      <c r="D38" s="70"/>
      <c r="E38" s="3"/>
      <c r="F38" s="3"/>
      <c r="G38" s="3"/>
      <c r="H38" s="3"/>
      <c r="I38" s="3"/>
      <c r="J38" s="3"/>
    </row>
    <row r="39" spans="1:10" s="32" customFormat="1" ht="12.95" customHeight="1" x14ac:dyDescent="0.2">
      <c r="A39" s="114" t="s">
        <v>806</v>
      </c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0" s="32" customFormat="1" ht="25.5" customHeight="1" x14ac:dyDescent="0.2">
      <c r="A40" s="116" t="s">
        <v>292</v>
      </c>
      <c r="B40" s="116"/>
      <c r="C40" s="116"/>
      <c r="D40" s="116"/>
      <c r="E40" s="116"/>
      <c r="F40" s="116"/>
      <c r="G40" s="116"/>
      <c r="H40" s="116"/>
      <c r="I40" s="116"/>
      <c r="J40" s="116"/>
    </row>
    <row r="41" spans="1:10" s="32" customFormat="1" ht="12.95" customHeight="1" x14ac:dyDescent="0.2">
      <c r="A41" s="116" t="s">
        <v>293</v>
      </c>
      <c r="B41" s="116"/>
      <c r="C41" s="116"/>
      <c r="D41" s="116"/>
      <c r="E41" s="116"/>
      <c r="F41" s="116"/>
      <c r="G41" s="116"/>
      <c r="H41" s="116"/>
      <c r="I41" s="116"/>
      <c r="J41" s="116"/>
    </row>
    <row r="42" spans="1:10" s="19" customFormat="1" ht="17.100000000000001" customHeight="1" x14ac:dyDescent="0.25"/>
    <row r="43" spans="1:10" s="67" customFormat="1" ht="17.100000000000001" customHeight="1" x14ac:dyDescent="0.2">
      <c r="A43" s="117" t="s">
        <v>209</v>
      </c>
      <c r="B43" s="118"/>
      <c r="C43" s="65"/>
      <c r="D43" s="66"/>
      <c r="E43" s="66"/>
      <c r="F43" s="66"/>
      <c r="G43" s="66"/>
      <c r="H43" s="66"/>
      <c r="I43" s="66"/>
      <c r="J43" s="66"/>
    </row>
    <row r="44" spans="1:10" s="66" customFormat="1" ht="12.75" x14ac:dyDescent="0.2">
      <c r="A44" s="115" t="s">
        <v>210</v>
      </c>
      <c r="B44" s="115"/>
      <c r="C44" s="115"/>
      <c r="D44" s="115"/>
      <c r="E44" s="115"/>
      <c r="F44" s="115"/>
      <c r="G44" s="115"/>
      <c r="H44" s="115"/>
      <c r="I44" s="115"/>
      <c r="J44" s="115"/>
    </row>
    <row r="45" spans="1:10" s="66" customFormat="1" ht="15" customHeight="1" x14ac:dyDescent="0.2">
      <c r="A45" s="115" t="s">
        <v>815</v>
      </c>
      <c r="B45" s="115"/>
      <c r="C45" s="115"/>
      <c r="D45" s="115"/>
      <c r="E45" s="115"/>
      <c r="F45" s="115"/>
      <c r="G45" s="115"/>
      <c r="H45" s="115"/>
      <c r="I45" s="115"/>
      <c r="J45" s="115"/>
    </row>
    <row r="46" spans="1:10" s="66" customFormat="1" ht="12.75" x14ac:dyDescent="0.2">
      <c r="A46" s="119" t="s">
        <v>826</v>
      </c>
      <c r="B46" s="119"/>
      <c r="C46" s="119"/>
      <c r="D46" s="119"/>
      <c r="E46" s="119"/>
      <c r="F46" s="119"/>
      <c r="G46" s="119"/>
      <c r="H46" s="119"/>
      <c r="I46" s="119"/>
      <c r="J46" s="119"/>
    </row>
    <row r="47" spans="1:10" s="103" customFormat="1" ht="25.5" customHeight="1" x14ac:dyDescent="0.25">
      <c r="A47" s="111" t="s">
        <v>831</v>
      </c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10" s="105" customFormat="1" ht="12.75" customHeight="1" x14ac:dyDescent="0.25">
      <c r="A48" s="104" t="s">
        <v>818</v>
      </c>
      <c r="B48" s="104"/>
      <c r="C48" s="104"/>
      <c r="D48" s="104"/>
      <c r="E48" s="104"/>
      <c r="F48" s="104"/>
      <c r="G48" s="104"/>
      <c r="H48" s="104"/>
      <c r="I48" s="104"/>
      <c r="J48" s="104"/>
    </row>
    <row r="49" spans="1:10" s="105" customFormat="1" ht="15" customHeight="1" x14ac:dyDescent="0.25">
      <c r="A49" s="104" t="s">
        <v>819</v>
      </c>
      <c r="B49" s="104"/>
      <c r="C49" s="104"/>
      <c r="D49" s="104"/>
      <c r="E49" s="104"/>
      <c r="F49" s="104"/>
      <c r="G49" s="104"/>
      <c r="H49" s="104"/>
      <c r="I49" s="104"/>
      <c r="J49" s="104"/>
    </row>
    <row r="50" spans="1:10" s="104" customFormat="1" ht="27" customHeight="1" x14ac:dyDescent="0.25">
      <c r="A50" s="111" t="s">
        <v>820</v>
      </c>
      <c r="B50" s="111"/>
      <c r="C50" s="111"/>
      <c r="D50" s="111"/>
      <c r="E50" s="111"/>
      <c r="F50" s="111"/>
      <c r="G50" s="111"/>
      <c r="H50" s="111"/>
      <c r="I50" s="111"/>
      <c r="J50" s="111"/>
    </row>
    <row r="51" spans="1:10" s="104" customFormat="1" ht="41.25" customHeight="1" x14ac:dyDescent="0.25">
      <c r="A51" s="111" t="s">
        <v>821</v>
      </c>
      <c r="B51" s="111"/>
      <c r="C51" s="111"/>
      <c r="D51" s="111"/>
      <c r="E51" s="111"/>
      <c r="F51" s="111"/>
      <c r="G51" s="111"/>
      <c r="H51" s="111"/>
      <c r="I51" s="111"/>
      <c r="J51" s="111"/>
    </row>
  </sheetData>
  <sheetProtection algorithmName="SHA-512" hashValue="WNdeu3crOIYHqT0V78tUKzC67vyC+MAR1tHDueEq16idAgIqi53+SoaqucgRm9Y33M6XeSZ7DC0liw6CMqRdAA==" saltValue="j4i6MRF1m65X7VNqfY2CYw==" spinCount="100000" sheet="1" objects="1" scenarios="1"/>
  <mergeCells count="12">
    <mergeCell ref="A51:J51"/>
    <mergeCell ref="A1:F1"/>
    <mergeCell ref="A50:J50"/>
    <mergeCell ref="A39:J39"/>
    <mergeCell ref="A3:J3"/>
    <mergeCell ref="A40:J40"/>
    <mergeCell ref="A41:J41"/>
    <mergeCell ref="A44:J44"/>
    <mergeCell ref="A43:B43"/>
    <mergeCell ref="A45:J45"/>
    <mergeCell ref="A46:J46"/>
    <mergeCell ref="A47:J4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35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2"/>
  <sheetViews>
    <sheetView view="pageBreakPreview" zoomScale="130" zoomScaleNormal="120" zoomScaleSheetLayoutView="130" workbookViewId="0">
      <pane ySplit="6" topLeftCell="A7" activePane="bottomLeft" state="frozen"/>
      <selection activeCell="A7" sqref="A7:XFD20"/>
      <selection pane="bottomLeft" activeCell="G15" sqref="G15"/>
    </sheetView>
  </sheetViews>
  <sheetFormatPr defaultColWidth="9.28515625" defaultRowHeight="15" x14ac:dyDescent="0.25"/>
  <cols>
    <col min="1" max="1" width="2.85546875" style="5" customWidth="1"/>
    <col min="2" max="2" width="59.710937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6384" width="9.28515625" style="5"/>
  </cols>
  <sheetData>
    <row r="1" spans="1:10" s="76" customFormat="1" x14ac:dyDescent="0.25">
      <c r="A1" s="112" t="s">
        <v>330</v>
      </c>
      <c r="B1" s="112"/>
      <c r="C1" s="112"/>
      <c r="D1" s="112"/>
      <c r="E1" s="112"/>
      <c r="F1" s="3" t="s">
        <v>8</v>
      </c>
      <c r="G1" s="5"/>
      <c r="H1" s="3"/>
      <c r="I1" s="5"/>
    </row>
    <row r="2" spans="1:10" s="9" customFormat="1" ht="6" customHeight="1" x14ac:dyDescent="0.15"/>
    <row r="3" spans="1:10" s="59" customFormat="1" ht="17.25" customHeight="1" x14ac:dyDescent="0.3">
      <c r="A3" s="120" t="s">
        <v>510</v>
      </c>
      <c r="B3" s="120"/>
      <c r="C3" s="120"/>
      <c r="D3" s="120"/>
      <c r="E3" s="120"/>
      <c r="F3" s="120"/>
      <c r="G3" s="120"/>
      <c r="H3" s="120"/>
      <c r="I3" s="120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829</v>
      </c>
      <c r="G5" s="53" t="s">
        <v>204</v>
      </c>
      <c r="H5" s="53" t="s">
        <v>322</v>
      </c>
      <c r="I5" s="53" t="s">
        <v>207</v>
      </c>
    </row>
    <row r="6" spans="1:10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10" s="16" customFormat="1" ht="15" customHeight="1" x14ac:dyDescent="0.2">
      <c r="A7" s="36">
        <v>1</v>
      </c>
      <c r="B7" s="60" t="s">
        <v>807</v>
      </c>
      <c r="C7" s="38">
        <v>15000</v>
      </c>
      <c r="D7" s="36" t="s">
        <v>1</v>
      </c>
      <c r="E7" s="36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10" s="16" customFormat="1" ht="25.15" customHeight="1" x14ac:dyDescent="0.2">
      <c r="A8" s="37"/>
      <c r="B8" s="43" t="s">
        <v>406</v>
      </c>
      <c r="C8" s="44" t="s">
        <v>7</v>
      </c>
      <c r="D8" s="44" t="s">
        <v>7</v>
      </c>
      <c r="E8" s="44" t="s">
        <v>7</v>
      </c>
      <c r="F8" s="44" t="s">
        <v>7</v>
      </c>
      <c r="G8" s="46">
        <f>SUM(G7:G7)</f>
        <v>0</v>
      </c>
      <c r="H8" s="46">
        <f>SUM(H7:H7)</f>
        <v>0</v>
      </c>
      <c r="I8" s="46">
        <f>SUM(I7:I7)</f>
        <v>0</v>
      </c>
    </row>
    <row r="9" spans="1:10" s="19" customFormat="1" ht="17.100000000000001" customHeight="1" x14ac:dyDescent="0.25"/>
    <row r="10" spans="1:10" s="32" customFormat="1" ht="12.95" customHeight="1" x14ac:dyDescent="0.2">
      <c r="A10" s="71" t="s">
        <v>283</v>
      </c>
      <c r="B10" s="3"/>
      <c r="C10" s="69"/>
      <c r="D10" s="70"/>
      <c r="E10" s="3"/>
      <c r="F10" s="3"/>
      <c r="G10" s="3"/>
      <c r="H10" s="3"/>
      <c r="I10" s="3"/>
    </row>
    <row r="11" spans="1:10" s="32" customFormat="1" ht="15" customHeight="1" x14ac:dyDescent="0.2">
      <c r="A11" s="114" t="s">
        <v>801</v>
      </c>
      <c r="B11" s="114"/>
      <c r="C11" s="114"/>
      <c r="D11" s="114"/>
      <c r="E11" s="114"/>
      <c r="F11" s="114"/>
      <c r="G11" s="114"/>
      <c r="H11" s="114"/>
      <c r="I11" s="114"/>
    </row>
    <row r="12" spans="1:10" s="32" customFormat="1" ht="25.15" customHeight="1" x14ac:dyDescent="0.2">
      <c r="A12" s="116" t="s">
        <v>414</v>
      </c>
      <c r="B12" s="116"/>
      <c r="C12" s="116"/>
      <c r="D12" s="116"/>
      <c r="E12" s="116"/>
      <c r="F12" s="116"/>
      <c r="G12" s="116"/>
      <c r="H12" s="116"/>
      <c r="I12" s="116"/>
    </row>
    <row r="13" spans="1:10" s="32" customFormat="1" ht="15" customHeight="1" x14ac:dyDescent="0.2">
      <c r="A13" s="116" t="s">
        <v>293</v>
      </c>
      <c r="B13" s="116"/>
      <c r="C13" s="116"/>
      <c r="D13" s="116"/>
      <c r="E13" s="116"/>
      <c r="F13" s="116"/>
      <c r="G13" s="116"/>
      <c r="H13" s="116"/>
      <c r="I13" s="116"/>
    </row>
    <row r="14" spans="1:10" s="19" customFormat="1" ht="17.100000000000001" customHeight="1" x14ac:dyDescent="0.25"/>
    <row r="15" spans="1:10" s="67" customFormat="1" ht="17.100000000000001" customHeight="1" x14ac:dyDescent="0.2">
      <c r="A15" s="117" t="s">
        <v>209</v>
      </c>
      <c r="B15" s="118"/>
      <c r="C15" s="65"/>
      <c r="D15" s="66"/>
      <c r="E15" s="66"/>
      <c r="F15" s="66"/>
      <c r="G15" s="66"/>
      <c r="H15" s="66"/>
      <c r="I15" s="66"/>
    </row>
    <row r="16" spans="1:10" s="66" customFormat="1" ht="25.5" customHeight="1" x14ac:dyDescent="0.2">
      <c r="A16" s="115" t="s">
        <v>210</v>
      </c>
      <c r="B16" s="115"/>
      <c r="C16" s="115"/>
      <c r="D16" s="115"/>
      <c r="E16" s="115"/>
      <c r="F16" s="115"/>
      <c r="G16" s="115"/>
      <c r="H16" s="115"/>
      <c r="I16" s="115"/>
      <c r="J16" s="110"/>
    </row>
    <row r="17" spans="1:10" s="66" customFormat="1" ht="15" customHeight="1" x14ac:dyDescent="0.2">
      <c r="A17" s="115" t="s">
        <v>815</v>
      </c>
      <c r="B17" s="115"/>
      <c r="C17" s="115"/>
      <c r="D17" s="115"/>
      <c r="E17" s="115"/>
      <c r="F17" s="115"/>
      <c r="G17" s="115"/>
      <c r="H17" s="115"/>
      <c r="I17" s="115"/>
      <c r="J17" s="115"/>
    </row>
    <row r="18" spans="1:10" s="66" customFormat="1" ht="12.75" x14ac:dyDescent="0.2">
      <c r="A18" s="119" t="s">
        <v>826</v>
      </c>
      <c r="B18" s="119"/>
      <c r="C18" s="119"/>
      <c r="D18" s="119"/>
      <c r="E18" s="119"/>
      <c r="F18" s="119"/>
      <c r="G18" s="119"/>
      <c r="H18" s="119"/>
      <c r="I18" s="119"/>
      <c r="J18" s="119"/>
    </row>
    <row r="19" spans="1:10" s="103" customFormat="1" ht="25.5" customHeight="1" x14ac:dyDescent="0.25">
      <c r="A19" s="111" t="s">
        <v>831</v>
      </c>
      <c r="B19" s="111"/>
      <c r="C19" s="111"/>
      <c r="D19" s="111"/>
      <c r="E19" s="111"/>
      <c r="F19" s="111"/>
      <c r="G19" s="111"/>
      <c r="H19" s="111"/>
      <c r="I19" s="111"/>
      <c r="J19" s="109"/>
    </row>
    <row r="20" spans="1:10" s="105" customFormat="1" ht="12.75" customHeight="1" x14ac:dyDescent="0.25">
      <c r="A20" s="104" t="s">
        <v>818</v>
      </c>
      <c r="B20" s="104"/>
      <c r="C20" s="104"/>
      <c r="D20" s="104"/>
      <c r="E20" s="104"/>
      <c r="F20" s="104"/>
      <c r="G20" s="104"/>
      <c r="H20" s="104"/>
      <c r="I20" s="104"/>
      <c r="J20" s="104"/>
    </row>
    <row r="21" spans="1:10" s="105" customFormat="1" ht="15" customHeight="1" x14ac:dyDescent="0.25">
      <c r="A21" s="104" t="s">
        <v>819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s="104" customFormat="1" ht="27" customHeight="1" x14ac:dyDescent="0.25">
      <c r="A22" s="111" t="s">
        <v>820</v>
      </c>
      <c r="B22" s="111"/>
      <c r="C22" s="111"/>
      <c r="D22" s="111"/>
      <c r="E22" s="111"/>
      <c r="F22" s="111"/>
      <c r="G22" s="111"/>
      <c r="H22" s="111"/>
      <c r="I22" s="111"/>
      <c r="J22" s="109"/>
    </row>
  </sheetData>
  <sheetProtection algorithmName="SHA-512" hashValue="UPaYyXEIYY1/N/RksJ2QzjypFAmsjRdsABuSXhL7jsUxa4QiSqLYMjDFlvet1kYkBqTg9aY5YGXqKZpMbf309Q==" saltValue="uk9d3slZrvNrNcc/rFxOnQ==" spinCount="100000" sheet="1" objects="1" scenarios="1"/>
  <mergeCells count="11">
    <mergeCell ref="A17:J17"/>
    <mergeCell ref="A18:J18"/>
    <mergeCell ref="A19:I19"/>
    <mergeCell ref="A22:I22"/>
    <mergeCell ref="A1:E1"/>
    <mergeCell ref="A13:I13"/>
    <mergeCell ref="A16:I16"/>
    <mergeCell ref="A3:I3"/>
    <mergeCell ref="A11:I11"/>
    <mergeCell ref="A12:I12"/>
    <mergeCell ref="A15:B15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G7" sqref="G7"/>
    </sheetView>
  </sheetViews>
  <sheetFormatPr defaultColWidth="9.28515625" defaultRowHeight="15" x14ac:dyDescent="0.25"/>
  <cols>
    <col min="1" max="1" width="2.85546875" style="5" customWidth="1"/>
    <col min="2" max="2" width="59.7109375" style="5" customWidth="1"/>
    <col min="3" max="3" width="7.5703125" style="5" customWidth="1"/>
    <col min="4" max="4" width="4.42578125" style="5" customWidth="1"/>
    <col min="5" max="5" width="15.7109375" style="5" customWidth="1"/>
    <col min="6" max="7" width="10.7109375" style="5" customWidth="1"/>
    <col min="8" max="8" width="11.28515625" style="5" customWidth="1"/>
    <col min="9" max="9" width="10.7109375" style="5" customWidth="1"/>
    <col min="10" max="16384" width="9.28515625" style="5"/>
  </cols>
  <sheetData>
    <row r="1" spans="1:9" s="76" customFormat="1" x14ac:dyDescent="0.25">
      <c r="A1" s="112" t="s">
        <v>330</v>
      </c>
      <c r="B1" s="112"/>
      <c r="C1" s="112"/>
      <c r="D1" s="112"/>
      <c r="E1" s="112"/>
      <c r="F1" s="3" t="s">
        <v>8</v>
      </c>
      <c r="G1" s="5"/>
      <c r="H1" s="3"/>
      <c r="I1" s="5"/>
    </row>
    <row r="2" spans="1:9" s="9" customFormat="1" ht="6" customHeight="1" x14ac:dyDescent="0.15"/>
    <row r="3" spans="1:9" s="59" customFormat="1" ht="17.25" customHeight="1" x14ac:dyDescent="0.3">
      <c r="A3" s="113" t="s">
        <v>511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/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829</v>
      </c>
      <c r="G5" s="53" t="s">
        <v>204</v>
      </c>
      <c r="H5" s="53" t="s">
        <v>322</v>
      </c>
      <c r="I5" s="53" t="s">
        <v>207</v>
      </c>
    </row>
    <row r="6" spans="1:9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568</v>
      </c>
      <c r="C7" s="38">
        <v>2000</v>
      </c>
      <c r="D7" s="36" t="s">
        <v>1</v>
      </c>
      <c r="E7" s="44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9" s="16" customFormat="1" ht="15" customHeight="1" x14ac:dyDescent="0.2">
      <c r="A8" s="36">
        <v>2</v>
      </c>
      <c r="B8" s="37" t="s">
        <v>567</v>
      </c>
      <c r="C8" s="38">
        <v>3000</v>
      </c>
      <c r="D8" s="36" t="s">
        <v>1</v>
      </c>
      <c r="E8" s="44" t="s">
        <v>7</v>
      </c>
      <c r="F8" s="108"/>
      <c r="G8" s="41">
        <f t="shared" ref="G8:G31" si="0">C8*ROUND(F8, 4)</f>
        <v>0</v>
      </c>
      <c r="H8" s="41">
        <f t="shared" ref="H8:H31" si="1">G8*0.095</f>
        <v>0</v>
      </c>
      <c r="I8" s="41">
        <f t="shared" ref="I8:I31" si="2">G8+H8</f>
        <v>0</v>
      </c>
    </row>
    <row r="9" spans="1:9" s="16" customFormat="1" ht="15" customHeight="1" x14ac:dyDescent="0.2">
      <c r="A9" s="36">
        <v>3</v>
      </c>
      <c r="B9" s="37" t="s">
        <v>570</v>
      </c>
      <c r="C9" s="38">
        <v>800</v>
      </c>
      <c r="D9" s="36" t="s">
        <v>1</v>
      </c>
      <c r="E9" s="44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</row>
    <row r="10" spans="1:9" s="16" customFormat="1" ht="15" customHeight="1" x14ac:dyDescent="0.2">
      <c r="A10" s="36">
        <v>4</v>
      </c>
      <c r="B10" s="37" t="s">
        <v>571</v>
      </c>
      <c r="C10" s="38">
        <v>500</v>
      </c>
      <c r="D10" s="36" t="s">
        <v>1</v>
      </c>
      <c r="E10" s="44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9" s="16" customFormat="1" ht="15" customHeight="1" x14ac:dyDescent="0.2">
      <c r="A11" s="36">
        <v>5</v>
      </c>
      <c r="B11" s="37" t="s">
        <v>572</v>
      </c>
      <c r="C11" s="38">
        <v>100</v>
      </c>
      <c r="D11" s="36" t="s">
        <v>1</v>
      </c>
      <c r="E11" s="44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</row>
    <row r="12" spans="1:9" s="16" customFormat="1" ht="15" customHeight="1" x14ac:dyDescent="0.2">
      <c r="A12" s="36">
        <v>6</v>
      </c>
      <c r="B12" s="37" t="s">
        <v>573</v>
      </c>
      <c r="C12" s="38">
        <v>1500</v>
      </c>
      <c r="D12" s="36" t="s">
        <v>1</v>
      </c>
      <c r="E12" s="44" t="s">
        <v>7</v>
      </c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</row>
    <row r="13" spans="1:9" s="16" customFormat="1" ht="15" customHeight="1" x14ac:dyDescent="0.2">
      <c r="A13" s="36">
        <v>7</v>
      </c>
      <c r="B13" s="37" t="s">
        <v>574</v>
      </c>
      <c r="C13" s="38">
        <v>400</v>
      </c>
      <c r="D13" s="36" t="s">
        <v>1</v>
      </c>
      <c r="E13" s="44" t="s">
        <v>7</v>
      </c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</row>
    <row r="14" spans="1:9" s="16" customFormat="1" ht="15" customHeight="1" x14ac:dyDescent="0.2">
      <c r="A14" s="36">
        <v>8</v>
      </c>
      <c r="B14" s="37" t="s">
        <v>575</v>
      </c>
      <c r="C14" s="38">
        <v>900</v>
      </c>
      <c r="D14" s="36" t="s">
        <v>1</v>
      </c>
      <c r="E14" s="44" t="s">
        <v>7</v>
      </c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</row>
    <row r="15" spans="1:9" s="16" customFormat="1" ht="15" customHeight="1" x14ac:dyDescent="0.2">
      <c r="A15" s="36">
        <v>9</v>
      </c>
      <c r="B15" s="37" t="s">
        <v>576</v>
      </c>
      <c r="C15" s="38">
        <v>150</v>
      </c>
      <c r="D15" s="36" t="s">
        <v>1</v>
      </c>
      <c r="E15" s="44" t="s">
        <v>7</v>
      </c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</row>
    <row r="16" spans="1:9" s="16" customFormat="1" ht="15" customHeight="1" x14ac:dyDescent="0.2">
      <c r="A16" s="36">
        <v>10</v>
      </c>
      <c r="B16" s="37" t="s">
        <v>577</v>
      </c>
      <c r="C16" s="38">
        <v>900</v>
      </c>
      <c r="D16" s="36" t="s">
        <v>1</v>
      </c>
      <c r="E16" s="44" t="s">
        <v>7</v>
      </c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</row>
    <row r="17" spans="1:9" s="16" customFormat="1" ht="15" customHeight="1" x14ac:dyDescent="0.2">
      <c r="A17" s="36">
        <v>11</v>
      </c>
      <c r="B17" s="37" t="s">
        <v>578</v>
      </c>
      <c r="C17" s="38">
        <v>800</v>
      </c>
      <c r="D17" s="36" t="s">
        <v>1</v>
      </c>
      <c r="E17" s="44" t="s">
        <v>7</v>
      </c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</row>
    <row r="18" spans="1:9" s="16" customFormat="1" ht="15" customHeight="1" x14ac:dyDescent="0.2">
      <c r="A18" s="36">
        <v>12</v>
      </c>
      <c r="B18" s="37" t="s">
        <v>579</v>
      </c>
      <c r="C18" s="38">
        <v>400</v>
      </c>
      <c r="D18" s="36" t="s">
        <v>1</v>
      </c>
      <c r="E18" s="44" t="s">
        <v>7</v>
      </c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</row>
    <row r="19" spans="1:9" s="16" customFormat="1" ht="15" customHeight="1" x14ac:dyDescent="0.2">
      <c r="A19" s="36">
        <v>13</v>
      </c>
      <c r="B19" s="37" t="s">
        <v>580</v>
      </c>
      <c r="C19" s="38">
        <v>200</v>
      </c>
      <c r="D19" s="36" t="s">
        <v>1</v>
      </c>
      <c r="E19" s="44" t="s">
        <v>7</v>
      </c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</row>
    <row r="20" spans="1:9" s="16" customFormat="1" ht="15" customHeight="1" x14ac:dyDescent="0.2">
      <c r="A20" s="36">
        <v>14</v>
      </c>
      <c r="B20" s="37" t="s">
        <v>581</v>
      </c>
      <c r="C20" s="38">
        <v>2000</v>
      </c>
      <c r="D20" s="36" t="s">
        <v>1</v>
      </c>
      <c r="E20" s="44" t="s">
        <v>7</v>
      </c>
      <c r="F20" s="108"/>
      <c r="G20" s="41">
        <f t="shared" si="0"/>
        <v>0</v>
      </c>
      <c r="H20" s="41">
        <f t="shared" si="1"/>
        <v>0</v>
      </c>
      <c r="I20" s="41">
        <f t="shared" si="2"/>
        <v>0</v>
      </c>
    </row>
    <row r="21" spans="1:9" s="16" customFormat="1" ht="15" customHeight="1" x14ac:dyDescent="0.2">
      <c r="A21" s="36">
        <v>15</v>
      </c>
      <c r="B21" s="37" t="s">
        <v>569</v>
      </c>
      <c r="C21" s="38">
        <v>100</v>
      </c>
      <c r="D21" s="36" t="s">
        <v>1</v>
      </c>
      <c r="E21" s="44" t="s">
        <v>7</v>
      </c>
      <c r="F21" s="108"/>
      <c r="G21" s="41">
        <f t="shared" si="0"/>
        <v>0</v>
      </c>
      <c r="H21" s="41">
        <f t="shared" si="1"/>
        <v>0</v>
      </c>
      <c r="I21" s="41">
        <f t="shared" si="2"/>
        <v>0</v>
      </c>
    </row>
    <row r="22" spans="1:9" s="16" customFormat="1" ht="15" customHeight="1" x14ac:dyDescent="0.2">
      <c r="A22" s="36">
        <v>16</v>
      </c>
      <c r="B22" s="61" t="s">
        <v>582</v>
      </c>
      <c r="C22" s="38">
        <v>5000</v>
      </c>
      <c r="D22" s="36" t="s">
        <v>1</v>
      </c>
      <c r="E22" s="44" t="s">
        <v>7</v>
      </c>
      <c r="F22" s="108"/>
      <c r="G22" s="41">
        <f t="shared" si="0"/>
        <v>0</v>
      </c>
      <c r="H22" s="41">
        <f t="shared" si="1"/>
        <v>0</v>
      </c>
      <c r="I22" s="41">
        <f t="shared" si="2"/>
        <v>0</v>
      </c>
    </row>
    <row r="23" spans="1:9" s="16" customFormat="1" ht="15" customHeight="1" x14ac:dyDescent="0.2">
      <c r="A23" s="36">
        <v>17</v>
      </c>
      <c r="B23" s="37" t="s">
        <v>583</v>
      </c>
      <c r="C23" s="38">
        <v>1500</v>
      </c>
      <c r="D23" s="36" t="s">
        <v>1</v>
      </c>
      <c r="E23" s="44" t="s">
        <v>7</v>
      </c>
      <c r="F23" s="108"/>
      <c r="G23" s="41">
        <f t="shared" si="0"/>
        <v>0</v>
      </c>
      <c r="H23" s="41">
        <f t="shared" si="1"/>
        <v>0</v>
      </c>
      <c r="I23" s="41">
        <f t="shared" si="2"/>
        <v>0</v>
      </c>
    </row>
    <row r="24" spans="1:9" s="16" customFormat="1" ht="15" customHeight="1" x14ac:dyDescent="0.2">
      <c r="A24" s="36">
        <v>18</v>
      </c>
      <c r="B24" s="37" t="s">
        <v>584</v>
      </c>
      <c r="C24" s="38">
        <v>150</v>
      </c>
      <c r="D24" s="36" t="s">
        <v>1</v>
      </c>
      <c r="E24" s="44" t="s">
        <v>7</v>
      </c>
      <c r="F24" s="108"/>
      <c r="G24" s="41">
        <f t="shared" si="0"/>
        <v>0</v>
      </c>
      <c r="H24" s="41">
        <f t="shared" si="1"/>
        <v>0</v>
      </c>
      <c r="I24" s="41">
        <f t="shared" si="2"/>
        <v>0</v>
      </c>
    </row>
    <row r="25" spans="1:9" s="16" customFormat="1" ht="15" customHeight="1" x14ac:dyDescent="0.2">
      <c r="A25" s="36">
        <v>19</v>
      </c>
      <c r="B25" s="37" t="s">
        <v>585</v>
      </c>
      <c r="C25" s="38">
        <v>100</v>
      </c>
      <c r="D25" s="36" t="s">
        <v>1</v>
      </c>
      <c r="E25" s="44" t="s">
        <v>7</v>
      </c>
      <c r="F25" s="108"/>
      <c r="G25" s="41">
        <f t="shared" si="0"/>
        <v>0</v>
      </c>
      <c r="H25" s="41">
        <f t="shared" si="1"/>
        <v>0</v>
      </c>
      <c r="I25" s="41">
        <f t="shared" si="2"/>
        <v>0</v>
      </c>
    </row>
    <row r="26" spans="1:9" s="16" customFormat="1" ht="15" customHeight="1" x14ac:dyDescent="0.2">
      <c r="A26" s="36">
        <v>20</v>
      </c>
      <c r="B26" s="37" t="s">
        <v>586</v>
      </c>
      <c r="C26" s="38">
        <v>5500</v>
      </c>
      <c r="D26" s="36" t="s">
        <v>1</v>
      </c>
      <c r="E26" s="44" t="s">
        <v>7</v>
      </c>
      <c r="F26" s="108"/>
      <c r="G26" s="41">
        <f t="shared" si="0"/>
        <v>0</v>
      </c>
      <c r="H26" s="41">
        <f t="shared" si="1"/>
        <v>0</v>
      </c>
      <c r="I26" s="41">
        <f t="shared" si="2"/>
        <v>0</v>
      </c>
    </row>
    <row r="27" spans="1:9" s="16" customFormat="1" ht="15" customHeight="1" x14ac:dyDescent="0.2">
      <c r="A27" s="36">
        <v>21</v>
      </c>
      <c r="B27" s="37" t="s">
        <v>587</v>
      </c>
      <c r="C27" s="38">
        <v>400</v>
      </c>
      <c r="D27" s="36" t="s">
        <v>1</v>
      </c>
      <c r="E27" s="44" t="s">
        <v>7</v>
      </c>
      <c r="F27" s="108"/>
      <c r="G27" s="41">
        <f t="shared" si="0"/>
        <v>0</v>
      </c>
      <c r="H27" s="41">
        <f t="shared" si="1"/>
        <v>0</v>
      </c>
      <c r="I27" s="41">
        <f t="shared" si="2"/>
        <v>0</v>
      </c>
    </row>
    <row r="28" spans="1:9" s="16" customFormat="1" ht="15" customHeight="1" x14ac:dyDescent="0.2">
      <c r="A28" s="36">
        <v>22</v>
      </c>
      <c r="B28" s="37" t="s">
        <v>588</v>
      </c>
      <c r="C28" s="38">
        <v>1500</v>
      </c>
      <c r="D28" s="36" t="s">
        <v>1</v>
      </c>
      <c r="E28" s="44" t="s">
        <v>7</v>
      </c>
      <c r="F28" s="108"/>
      <c r="G28" s="41">
        <f t="shared" si="0"/>
        <v>0</v>
      </c>
      <c r="H28" s="41">
        <f t="shared" si="1"/>
        <v>0</v>
      </c>
      <c r="I28" s="41">
        <f t="shared" si="2"/>
        <v>0</v>
      </c>
    </row>
    <row r="29" spans="1:9" s="16" customFormat="1" ht="15" customHeight="1" x14ac:dyDescent="0.2">
      <c r="A29" s="36">
        <v>23</v>
      </c>
      <c r="B29" s="37" t="s">
        <v>589</v>
      </c>
      <c r="C29" s="38">
        <v>200</v>
      </c>
      <c r="D29" s="36" t="s">
        <v>1</v>
      </c>
      <c r="E29" s="44" t="s">
        <v>7</v>
      </c>
      <c r="F29" s="108"/>
      <c r="G29" s="41">
        <f t="shared" si="0"/>
        <v>0</v>
      </c>
      <c r="H29" s="41">
        <f t="shared" si="1"/>
        <v>0</v>
      </c>
      <c r="I29" s="41">
        <f t="shared" si="2"/>
        <v>0</v>
      </c>
    </row>
    <row r="30" spans="1:9" s="16" customFormat="1" ht="15" customHeight="1" x14ac:dyDescent="0.2">
      <c r="A30" s="36">
        <v>24</v>
      </c>
      <c r="B30" s="37" t="s">
        <v>590</v>
      </c>
      <c r="C30" s="38">
        <v>200</v>
      </c>
      <c r="D30" s="36" t="s">
        <v>1</v>
      </c>
      <c r="E30" s="44" t="s">
        <v>7</v>
      </c>
      <c r="F30" s="108"/>
      <c r="G30" s="41">
        <f t="shared" si="0"/>
        <v>0</v>
      </c>
      <c r="H30" s="41">
        <f t="shared" si="1"/>
        <v>0</v>
      </c>
      <c r="I30" s="41">
        <f t="shared" si="2"/>
        <v>0</v>
      </c>
    </row>
    <row r="31" spans="1:9" s="16" customFormat="1" ht="15" customHeight="1" x14ac:dyDescent="0.2">
      <c r="A31" s="36">
        <v>25</v>
      </c>
      <c r="B31" s="37" t="s">
        <v>591</v>
      </c>
      <c r="C31" s="38">
        <v>700</v>
      </c>
      <c r="D31" s="36" t="s">
        <v>1</v>
      </c>
      <c r="E31" s="44" t="s">
        <v>7</v>
      </c>
      <c r="F31" s="108"/>
      <c r="G31" s="41">
        <f t="shared" si="0"/>
        <v>0</v>
      </c>
      <c r="H31" s="41">
        <f t="shared" si="1"/>
        <v>0</v>
      </c>
      <c r="I31" s="41">
        <f t="shared" si="2"/>
        <v>0</v>
      </c>
    </row>
    <row r="32" spans="1:9" s="16" customFormat="1" ht="25.15" customHeight="1" x14ac:dyDescent="0.2">
      <c r="A32" s="37"/>
      <c r="B32" s="43" t="s">
        <v>411</v>
      </c>
      <c r="C32" s="44" t="s">
        <v>7</v>
      </c>
      <c r="D32" s="44" t="s">
        <v>7</v>
      </c>
      <c r="E32" s="44" t="s">
        <v>7</v>
      </c>
      <c r="F32" s="44" t="s">
        <v>7</v>
      </c>
      <c r="G32" s="46">
        <f>SUM(G7:G31)</f>
        <v>0</v>
      </c>
      <c r="H32" s="46">
        <f t="shared" ref="H32:I32" si="3">SUM(H7:H31)</f>
        <v>0</v>
      </c>
      <c r="I32" s="46">
        <f t="shared" si="3"/>
        <v>0</v>
      </c>
    </row>
    <row r="33" spans="1:10" s="19" customFormat="1" ht="10.9" customHeight="1" x14ac:dyDescent="0.25"/>
    <row r="34" spans="1:10" s="32" customFormat="1" ht="12.95" customHeight="1" x14ac:dyDescent="0.2">
      <c r="A34" s="71" t="s">
        <v>283</v>
      </c>
      <c r="B34" s="3"/>
      <c r="C34" s="69"/>
      <c r="D34" s="70"/>
      <c r="E34" s="3"/>
      <c r="F34" s="3"/>
      <c r="G34" s="3"/>
      <c r="H34" s="3"/>
      <c r="I34" s="3"/>
    </row>
    <row r="35" spans="1:10" s="32" customFormat="1" ht="12.95" customHeight="1" x14ac:dyDescent="0.2">
      <c r="A35" s="114" t="s">
        <v>454</v>
      </c>
      <c r="B35" s="114"/>
      <c r="C35" s="114"/>
      <c r="D35" s="114"/>
      <c r="E35" s="114"/>
      <c r="F35" s="114"/>
      <c r="G35" s="114"/>
      <c r="H35" s="114"/>
      <c r="I35" s="114"/>
    </row>
    <row r="36" spans="1:10" s="32" customFormat="1" ht="15" customHeight="1" x14ac:dyDescent="0.2">
      <c r="A36" s="116" t="s">
        <v>814</v>
      </c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s="32" customFormat="1" ht="25.15" customHeight="1" x14ac:dyDescent="0.2">
      <c r="A37" s="116" t="s">
        <v>592</v>
      </c>
      <c r="B37" s="116"/>
      <c r="C37" s="116"/>
      <c r="D37" s="116"/>
      <c r="E37" s="116"/>
      <c r="F37" s="116"/>
      <c r="G37" s="116"/>
      <c r="H37" s="116"/>
      <c r="I37" s="116"/>
    </row>
    <row r="38" spans="1:10" s="32" customFormat="1" ht="15" customHeight="1" x14ac:dyDescent="0.2">
      <c r="A38" s="116" t="s">
        <v>293</v>
      </c>
      <c r="B38" s="116"/>
      <c r="C38" s="116"/>
      <c r="D38" s="116"/>
      <c r="E38" s="116"/>
      <c r="F38" s="116"/>
      <c r="G38" s="116"/>
      <c r="H38" s="116"/>
      <c r="I38" s="116"/>
    </row>
    <row r="39" spans="1:10" s="19" customFormat="1" ht="17.100000000000001" customHeight="1" x14ac:dyDescent="0.25"/>
    <row r="40" spans="1:10" s="67" customFormat="1" ht="17.100000000000001" customHeight="1" x14ac:dyDescent="0.2">
      <c r="A40" s="117" t="s">
        <v>209</v>
      </c>
      <c r="B40" s="118"/>
      <c r="C40" s="65"/>
      <c r="D40" s="66"/>
      <c r="E40" s="66"/>
      <c r="F40" s="66"/>
      <c r="G40" s="66"/>
      <c r="H40" s="66"/>
      <c r="I40" s="66"/>
    </row>
    <row r="41" spans="1:10" s="66" customFormat="1" ht="27.75" customHeight="1" x14ac:dyDescent="0.2">
      <c r="A41" s="115" t="s">
        <v>210</v>
      </c>
      <c r="B41" s="115"/>
      <c r="C41" s="115"/>
      <c r="D41" s="115"/>
      <c r="E41" s="115"/>
      <c r="F41" s="115"/>
      <c r="G41" s="115"/>
      <c r="H41" s="115"/>
      <c r="I41" s="115"/>
      <c r="J41" s="110"/>
    </row>
    <row r="42" spans="1:10" s="66" customFormat="1" ht="15" customHeight="1" x14ac:dyDescent="0.2">
      <c r="A42" s="115" t="s">
        <v>815</v>
      </c>
      <c r="B42" s="115"/>
      <c r="C42" s="115"/>
      <c r="D42" s="115"/>
      <c r="E42" s="115"/>
      <c r="F42" s="115"/>
      <c r="G42" s="115"/>
      <c r="H42" s="115"/>
      <c r="I42" s="115"/>
      <c r="J42" s="115"/>
    </row>
    <row r="43" spans="1:10" s="66" customFormat="1" ht="12.75" x14ac:dyDescent="0.2">
      <c r="A43" s="119" t="s">
        <v>827</v>
      </c>
      <c r="B43" s="119"/>
      <c r="C43" s="119"/>
      <c r="D43" s="119"/>
      <c r="E43" s="119"/>
      <c r="F43" s="119"/>
      <c r="G43" s="119"/>
      <c r="H43" s="119"/>
      <c r="I43" s="119"/>
      <c r="J43" s="119"/>
    </row>
    <row r="44" spans="1:10" s="103" customFormat="1" ht="25.5" customHeight="1" x14ac:dyDescent="0.25">
      <c r="A44" s="111" t="s">
        <v>831</v>
      </c>
      <c r="B44" s="111"/>
      <c r="C44" s="111"/>
      <c r="D44" s="111"/>
      <c r="E44" s="111"/>
      <c r="F44" s="111"/>
      <c r="G44" s="111"/>
      <c r="H44" s="111"/>
      <c r="I44" s="111"/>
      <c r="J44" s="109"/>
    </row>
    <row r="45" spans="1:10" s="105" customFormat="1" ht="12.75" customHeight="1" x14ac:dyDescent="0.25">
      <c r="A45" s="104" t="s">
        <v>818</v>
      </c>
      <c r="B45" s="104"/>
      <c r="C45" s="104"/>
      <c r="D45" s="104"/>
      <c r="E45" s="104"/>
      <c r="F45" s="104"/>
      <c r="G45" s="104"/>
      <c r="H45" s="104"/>
      <c r="I45" s="104"/>
      <c r="J45" s="104"/>
    </row>
    <row r="46" spans="1:10" s="105" customFormat="1" ht="15" customHeight="1" x14ac:dyDescent="0.25">
      <c r="A46" s="104" t="s">
        <v>819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04" customFormat="1" ht="27" customHeight="1" x14ac:dyDescent="0.25">
      <c r="A47" s="111" t="s">
        <v>820</v>
      </c>
      <c r="B47" s="111"/>
      <c r="C47" s="111"/>
      <c r="D47" s="111"/>
      <c r="E47" s="111"/>
      <c r="F47" s="111"/>
      <c r="G47" s="111"/>
      <c r="H47" s="111"/>
      <c r="I47" s="111"/>
      <c r="J47" s="109"/>
    </row>
  </sheetData>
  <sheetProtection algorithmName="SHA-512" hashValue="FoUzTuBfASynGLHWwzruYCVpZ6LkVJEVAcf9eDigHX4XhbR6j9cOGtTZE0JIddppAqsTuExoZD1+PIpNC+CzNg==" saltValue="kvHFX33Ri4aQcOWWQCatLQ==" spinCount="100000" sheet="1" objects="1" scenarios="1"/>
  <mergeCells count="12">
    <mergeCell ref="A42:J42"/>
    <mergeCell ref="A43:J43"/>
    <mergeCell ref="A44:I44"/>
    <mergeCell ref="A47:I47"/>
    <mergeCell ref="A1:E1"/>
    <mergeCell ref="A41:I41"/>
    <mergeCell ref="A35:I35"/>
    <mergeCell ref="A40:B40"/>
    <mergeCell ref="A3:I3"/>
    <mergeCell ref="A37:I37"/>
    <mergeCell ref="A38:I38"/>
    <mergeCell ref="A36:J36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2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E19" sqref="E19"/>
    </sheetView>
  </sheetViews>
  <sheetFormatPr defaultColWidth="9.28515625" defaultRowHeight="15" x14ac:dyDescent="0.25"/>
  <cols>
    <col min="1" max="1" width="3.28515625" style="5" customWidth="1"/>
    <col min="2" max="2" width="42" style="5" customWidth="1"/>
    <col min="3" max="3" width="6.5703125" style="5" customWidth="1"/>
    <col min="4" max="4" width="4.5703125" style="5" customWidth="1"/>
    <col min="5" max="5" width="22.85546875" style="5" customWidth="1"/>
    <col min="6" max="9" width="11.140625" style="5" customWidth="1"/>
    <col min="10" max="10" width="7.8554687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I1" s="3"/>
      <c r="J1" s="3"/>
    </row>
    <row r="2" spans="1:10" s="9" customFormat="1" ht="6" customHeight="1" x14ac:dyDescent="0.15"/>
    <row r="3" spans="1:10" ht="18" customHeight="1" x14ac:dyDescent="0.25">
      <c r="A3" s="113" t="s">
        <v>512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409</v>
      </c>
    </row>
    <row r="6" spans="1:10" s="63" customFormat="1" ht="14.25" customHeight="1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92</v>
      </c>
      <c r="C7" s="38">
        <v>250</v>
      </c>
      <c r="D7" s="36" t="s">
        <v>1</v>
      </c>
      <c r="E7" s="36"/>
      <c r="F7" s="108"/>
      <c r="G7" s="41">
        <f>C7*ROUND(F7, 4)</f>
        <v>0</v>
      </c>
      <c r="H7" s="41">
        <f>G7*0.095</f>
        <v>0</v>
      </c>
      <c r="I7" s="41">
        <f>G7+H7</f>
        <v>0</v>
      </c>
      <c r="J7" s="42"/>
    </row>
    <row r="8" spans="1:10" s="16" customFormat="1" ht="15" customHeight="1" x14ac:dyDescent="0.2">
      <c r="A8" s="36">
        <v>2</v>
      </c>
      <c r="B8" s="37" t="s">
        <v>93</v>
      </c>
      <c r="C8" s="38">
        <v>1500</v>
      </c>
      <c r="D8" s="36" t="s">
        <v>1</v>
      </c>
      <c r="E8" s="36"/>
      <c r="F8" s="108"/>
      <c r="G8" s="41">
        <f t="shared" ref="G8:G23" si="0">C8*ROUND(F8, 4)</f>
        <v>0</v>
      </c>
      <c r="H8" s="41">
        <f t="shared" ref="H8:H23" si="1">G8*0.095</f>
        <v>0</v>
      </c>
      <c r="I8" s="41">
        <f t="shared" ref="I8:I23" si="2">G8+H8</f>
        <v>0</v>
      </c>
      <c r="J8" s="42"/>
    </row>
    <row r="9" spans="1:10" s="16" customFormat="1" ht="15" customHeight="1" x14ac:dyDescent="0.2">
      <c r="A9" s="36">
        <v>3</v>
      </c>
      <c r="B9" s="37" t="s">
        <v>230</v>
      </c>
      <c r="C9" s="38">
        <v>200</v>
      </c>
      <c r="D9" s="36" t="s">
        <v>1</v>
      </c>
      <c r="E9" s="36"/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  <c r="J9" s="42"/>
    </row>
    <row r="10" spans="1:10" s="16" customFormat="1" ht="15" customHeight="1" x14ac:dyDescent="0.2">
      <c r="A10" s="36">
        <v>4</v>
      </c>
      <c r="B10" s="37" t="s">
        <v>231</v>
      </c>
      <c r="C10" s="38">
        <v>450</v>
      </c>
      <c r="D10" s="36" t="s">
        <v>1</v>
      </c>
      <c r="E10" s="36"/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  <c r="J10" s="42"/>
    </row>
    <row r="11" spans="1:10" s="16" customFormat="1" ht="15" customHeight="1" x14ac:dyDescent="0.2">
      <c r="A11" s="36">
        <v>5</v>
      </c>
      <c r="B11" s="37" t="s">
        <v>18</v>
      </c>
      <c r="C11" s="38">
        <v>90</v>
      </c>
      <c r="D11" s="36" t="s">
        <v>1</v>
      </c>
      <c r="E11" s="39"/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  <c r="J11" s="42"/>
    </row>
    <row r="12" spans="1:10" s="16" customFormat="1" ht="15" customHeight="1" x14ac:dyDescent="0.2">
      <c r="A12" s="36">
        <v>6</v>
      </c>
      <c r="B12" s="37" t="s">
        <v>19</v>
      </c>
      <c r="C12" s="38">
        <v>10</v>
      </c>
      <c r="D12" s="36" t="s">
        <v>1</v>
      </c>
      <c r="E12" s="39"/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  <c r="J12" s="42"/>
    </row>
    <row r="13" spans="1:10" s="16" customFormat="1" ht="15" customHeight="1" x14ac:dyDescent="0.2">
      <c r="A13" s="36">
        <v>7</v>
      </c>
      <c r="B13" s="37" t="s">
        <v>25</v>
      </c>
      <c r="C13" s="38">
        <v>80</v>
      </c>
      <c r="D13" s="36" t="s">
        <v>1</v>
      </c>
      <c r="E13" s="39"/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  <c r="J13" s="42"/>
    </row>
    <row r="14" spans="1:10" s="16" customFormat="1" ht="15" customHeight="1" x14ac:dyDescent="0.2">
      <c r="A14" s="36">
        <v>8</v>
      </c>
      <c r="B14" s="37" t="s">
        <v>26</v>
      </c>
      <c r="C14" s="38">
        <v>10</v>
      </c>
      <c r="D14" s="36" t="s">
        <v>1</v>
      </c>
      <c r="E14" s="39"/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  <c r="J14" s="42"/>
    </row>
    <row r="15" spans="1:10" s="16" customFormat="1" ht="15" customHeight="1" x14ac:dyDescent="0.2">
      <c r="A15" s="36">
        <v>9</v>
      </c>
      <c r="B15" s="37" t="s">
        <v>20</v>
      </c>
      <c r="C15" s="38">
        <v>200</v>
      </c>
      <c r="D15" s="36" t="s">
        <v>1</v>
      </c>
      <c r="E15" s="39"/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  <c r="J15" s="42"/>
    </row>
    <row r="16" spans="1:10" s="16" customFormat="1" ht="15" customHeight="1" x14ac:dyDescent="0.2">
      <c r="A16" s="36">
        <v>10</v>
      </c>
      <c r="B16" s="37" t="s">
        <v>116</v>
      </c>
      <c r="C16" s="38">
        <v>10</v>
      </c>
      <c r="D16" s="36" t="s">
        <v>1</v>
      </c>
      <c r="E16" s="39"/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  <c r="J16" s="42"/>
    </row>
    <row r="17" spans="1:10" s="16" customFormat="1" ht="15" customHeight="1" x14ac:dyDescent="0.2">
      <c r="A17" s="36">
        <v>11</v>
      </c>
      <c r="B17" s="37" t="s">
        <v>117</v>
      </c>
      <c r="C17" s="38">
        <v>10</v>
      </c>
      <c r="D17" s="36" t="s">
        <v>1</v>
      </c>
      <c r="E17" s="39"/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  <c r="J17" s="42"/>
    </row>
    <row r="18" spans="1:10" s="16" customFormat="1" ht="15" customHeight="1" x14ac:dyDescent="0.2">
      <c r="A18" s="36">
        <v>12</v>
      </c>
      <c r="B18" s="37" t="s">
        <v>24</v>
      </c>
      <c r="C18" s="38">
        <v>150</v>
      </c>
      <c r="D18" s="36" t="s">
        <v>1</v>
      </c>
      <c r="E18" s="39"/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  <c r="J18" s="42"/>
    </row>
    <row r="19" spans="1:10" s="16" customFormat="1" ht="15" customHeight="1" x14ac:dyDescent="0.2">
      <c r="A19" s="36">
        <v>13</v>
      </c>
      <c r="B19" s="37" t="s">
        <v>118</v>
      </c>
      <c r="C19" s="38">
        <v>40</v>
      </c>
      <c r="D19" s="36" t="s">
        <v>1</v>
      </c>
      <c r="E19" s="39"/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  <c r="J19" s="42"/>
    </row>
    <row r="20" spans="1:10" s="16" customFormat="1" ht="15" customHeight="1" x14ac:dyDescent="0.2">
      <c r="A20" s="36">
        <v>14</v>
      </c>
      <c r="B20" s="61" t="s">
        <v>21</v>
      </c>
      <c r="C20" s="38">
        <v>10</v>
      </c>
      <c r="D20" s="36" t="s">
        <v>1</v>
      </c>
      <c r="E20" s="39"/>
      <c r="F20" s="108"/>
      <c r="G20" s="41">
        <f t="shared" si="0"/>
        <v>0</v>
      </c>
      <c r="H20" s="41">
        <f t="shared" si="1"/>
        <v>0</v>
      </c>
      <c r="I20" s="41">
        <f t="shared" si="2"/>
        <v>0</v>
      </c>
      <c r="J20" s="42"/>
    </row>
    <row r="21" spans="1:10" s="16" customFormat="1" ht="15" customHeight="1" x14ac:dyDescent="0.2">
      <c r="A21" s="36">
        <v>15</v>
      </c>
      <c r="B21" s="37" t="s">
        <v>22</v>
      </c>
      <c r="C21" s="38">
        <v>30</v>
      </c>
      <c r="D21" s="36" t="s">
        <v>1</v>
      </c>
      <c r="E21" s="39"/>
      <c r="F21" s="108"/>
      <c r="G21" s="41">
        <f t="shared" si="0"/>
        <v>0</v>
      </c>
      <c r="H21" s="41">
        <f t="shared" si="1"/>
        <v>0</v>
      </c>
      <c r="I21" s="41">
        <f t="shared" si="2"/>
        <v>0</v>
      </c>
      <c r="J21" s="42"/>
    </row>
    <row r="22" spans="1:10" s="16" customFormat="1" ht="15" customHeight="1" x14ac:dyDescent="0.2">
      <c r="A22" s="36">
        <v>16</v>
      </c>
      <c r="B22" s="37" t="s">
        <v>23</v>
      </c>
      <c r="C22" s="38">
        <v>10</v>
      </c>
      <c r="D22" s="36" t="s">
        <v>1</v>
      </c>
      <c r="E22" s="39"/>
      <c r="F22" s="108"/>
      <c r="G22" s="41">
        <f t="shared" si="0"/>
        <v>0</v>
      </c>
      <c r="H22" s="41">
        <f t="shared" si="1"/>
        <v>0</v>
      </c>
      <c r="I22" s="41">
        <f t="shared" si="2"/>
        <v>0</v>
      </c>
      <c r="J22" s="42"/>
    </row>
    <row r="23" spans="1:10" s="16" customFormat="1" ht="15" customHeight="1" x14ac:dyDescent="0.2">
      <c r="A23" s="36">
        <v>17</v>
      </c>
      <c r="B23" s="37" t="s">
        <v>119</v>
      </c>
      <c r="C23" s="38">
        <v>200</v>
      </c>
      <c r="D23" s="36" t="s">
        <v>1</v>
      </c>
      <c r="E23" s="39"/>
      <c r="F23" s="108"/>
      <c r="G23" s="41">
        <f t="shared" si="0"/>
        <v>0</v>
      </c>
      <c r="H23" s="41">
        <f t="shared" si="1"/>
        <v>0</v>
      </c>
      <c r="I23" s="41">
        <f t="shared" si="2"/>
        <v>0</v>
      </c>
      <c r="J23" s="42"/>
    </row>
    <row r="24" spans="1:10" s="16" customFormat="1" ht="25.15" customHeight="1" x14ac:dyDescent="0.2">
      <c r="A24" s="37"/>
      <c r="B24" s="43" t="s">
        <v>547</v>
      </c>
      <c r="C24" s="44" t="s">
        <v>7</v>
      </c>
      <c r="D24" s="44" t="s">
        <v>7</v>
      </c>
      <c r="E24" s="44" t="s">
        <v>7</v>
      </c>
      <c r="F24" s="44" t="s">
        <v>7</v>
      </c>
      <c r="G24" s="46">
        <f>SUM(G7:G23)</f>
        <v>0</v>
      </c>
      <c r="H24" s="46">
        <f t="shared" ref="H24:I24" si="3">SUM(H7:H23)</f>
        <v>0</v>
      </c>
      <c r="I24" s="46">
        <f t="shared" si="3"/>
        <v>0</v>
      </c>
      <c r="J24" s="47">
        <f t="shared" ref="H24:J24" si="4">SUM(J7:J23)</f>
        <v>0</v>
      </c>
    </row>
    <row r="25" spans="1:10" s="16" customFormat="1" ht="15" customHeight="1" x14ac:dyDescent="0.2"/>
    <row r="26" spans="1:10" s="16" customFormat="1" ht="15" customHeight="1" x14ac:dyDescent="0.2">
      <c r="A26" s="71" t="s">
        <v>283</v>
      </c>
      <c r="B26" s="3"/>
      <c r="C26" s="69"/>
      <c r="D26" s="70"/>
      <c r="E26" s="3"/>
      <c r="F26" s="3"/>
      <c r="G26" s="3"/>
      <c r="H26" s="3"/>
      <c r="I26" s="3"/>
      <c r="J26" s="3"/>
    </row>
    <row r="27" spans="1:10" s="16" customFormat="1" ht="15" customHeight="1" x14ac:dyDescent="0.2">
      <c r="A27" s="114" t="s">
        <v>805</v>
      </c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s="16" customFormat="1" ht="11.6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s="16" customFormat="1" ht="16.149999999999999" customHeight="1" x14ac:dyDescent="0.2">
      <c r="A29" s="121" t="s">
        <v>209</v>
      </c>
      <c r="B29" s="122"/>
      <c r="C29" s="65"/>
      <c r="D29" s="66"/>
      <c r="E29" s="66"/>
      <c r="F29" s="66"/>
      <c r="G29" s="66"/>
      <c r="H29" s="66"/>
      <c r="I29" s="66"/>
      <c r="J29" s="66"/>
    </row>
    <row r="30" spans="1:10" s="66" customFormat="1" ht="12.75" x14ac:dyDescent="0.2">
      <c r="A30" s="115" t="s">
        <v>210</v>
      </c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0" s="66" customFormat="1" ht="15" customHeight="1" x14ac:dyDescent="0.2">
      <c r="A31" s="115" t="s">
        <v>815</v>
      </c>
      <c r="B31" s="115"/>
      <c r="C31" s="115"/>
      <c r="D31" s="115"/>
      <c r="E31" s="115"/>
      <c r="F31" s="115"/>
      <c r="G31" s="115"/>
      <c r="H31" s="115"/>
      <c r="I31" s="115"/>
      <c r="J31" s="115"/>
    </row>
    <row r="32" spans="1:10" s="66" customFormat="1" ht="12.75" x14ac:dyDescent="0.2">
      <c r="A32" s="119" t="s">
        <v>816</v>
      </c>
      <c r="B32" s="119"/>
      <c r="C32" s="119"/>
      <c r="D32" s="119"/>
      <c r="E32" s="119"/>
      <c r="F32" s="119"/>
      <c r="G32" s="119"/>
      <c r="H32" s="119"/>
      <c r="I32" s="119"/>
      <c r="J32" s="119"/>
    </row>
    <row r="33" spans="1:10" s="103" customFormat="1" ht="25.5" customHeight="1" x14ac:dyDescent="0.25">
      <c r="A33" s="111" t="s">
        <v>817</v>
      </c>
      <c r="B33" s="111"/>
      <c r="C33" s="111"/>
      <c r="D33" s="111"/>
      <c r="E33" s="111"/>
      <c r="F33" s="111"/>
      <c r="G33" s="111"/>
      <c r="H33" s="111"/>
      <c r="I33" s="111"/>
      <c r="J33" s="111"/>
    </row>
    <row r="34" spans="1:10" s="105" customFormat="1" ht="12.75" customHeight="1" x14ac:dyDescent="0.25">
      <c r="A34" s="104" t="s">
        <v>818</v>
      </c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 s="105" customFormat="1" ht="15" customHeight="1" x14ac:dyDescent="0.25">
      <c r="A35" s="104" t="s">
        <v>819</v>
      </c>
      <c r="B35" s="104"/>
      <c r="C35" s="104"/>
      <c r="D35" s="104"/>
      <c r="E35" s="104"/>
      <c r="F35" s="104"/>
      <c r="G35" s="104"/>
      <c r="H35" s="104"/>
      <c r="I35" s="104"/>
      <c r="J35" s="104"/>
    </row>
    <row r="36" spans="1:10" s="104" customFormat="1" ht="27" customHeight="1" x14ac:dyDescent="0.25">
      <c r="A36" s="111" t="s">
        <v>820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104" customFormat="1" ht="41.25" customHeight="1" x14ac:dyDescent="0.25">
      <c r="A37" s="111" t="s">
        <v>821</v>
      </c>
      <c r="B37" s="111"/>
      <c r="C37" s="111"/>
      <c r="D37" s="111"/>
      <c r="E37" s="111"/>
      <c r="F37" s="111"/>
      <c r="G37" s="111"/>
      <c r="H37" s="111"/>
      <c r="I37" s="111"/>
      <c r="J37" s="111"/>
    </row>
    <row r="38" spans="1:10" s="16" customFormat="1" ht="24.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24.7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16" customFormat="1" ht="24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24.7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16" customFormat="1" ht="24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24.7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24.7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16" customFormat="1" ht="24.7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16" customFormat="1" ht="24.7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16" customFormat="1" ht="1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16" customFormat="1" ht="1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16" customFormat="1" ht="1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16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s="16" customFormat="1" ht="1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1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1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1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1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1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1.6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38.2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1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39.7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25.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29.2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25.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40.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29.2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25.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25.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1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36.7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36.7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1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16" customFormat="1" ht="37.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42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16" customFormat="1" ht="42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16" customFormat="1" ht="1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16" customFormat="1" ht="1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16" customFormat="1" ht="1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1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16" customFormat="1" ht="22.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16" customFormat="1" ht="15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16" customFormat="1" ht="1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15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16" customFormat="1" ht="1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16" customFormat="1" ht="1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s="16" customFormat="1" ht="15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s="16" customFormat="1" ht="15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s="16" customFormat="1" ht="15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s="16" customFormat="1" ht="25.5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s="16" customFormat="1" ht="25.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s="16" customFormat="1" ht="1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s="16" customFormat="1" ht="1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s="16" customFormat="1" ht="25.5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s="16" customFormat="1" ht="39.75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s="16" customFormat="1" ht="15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spans="1:10" s="16" customFormat="1" ht="15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spans="1:10" s="16" customFormat="1" ht="25.5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spans="1:10" s="16" customFormat="1" ht="15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spans="1:10" s="16" customFormat="1" ht="15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spans="1:10" s="16" customFormat="1" ht="15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spans="1:10" s="16" customFormat="1" ht="17.100000000000001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spans="1:10" s="32" customFormat="1" ht="12.9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spans="1:10" s="32" customFormat="1" ht="12.9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spans="1:10" s="19" customFormat="1" ht="17.100000000000001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spans="1:10" s="66" customFormat="1" ht="15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spans="1:10" s="66" customFormat="1" ht="27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spans="1:10" s="66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spans="1:10" s="66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spans="1:10" s="66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spans="1:10" s="66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spans="1:10" s="66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spans="1:10" s="66" customFormat="1" ht="25.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spans="1:10" s="66" customFormat="1" ht="26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spans="1:10" s="66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spans="1:10" s="75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</row>
  </sheetData>
  <sheetProtection algorithmName="SHA-512" hashValue="ABBWzVQJBG86kAetieTjj/z02e2Oy7ULptHyiWobPrXbooijX9EOOODl4iJpKsBJeD+Z9Q96Ud1GYqjkti8Zxg==" saltValue="aaLwfdkl/U35ynXHhEZZng==" spinCount="100000" sheet="1" objects="1" scenarios="1"/>
  <mergeCells count="10">
    <mergeCell ref="A37:J37"/>
    <mergeCell ref="A1:F1"/>
    <mergeCell ref="A30:J30"/>
    <mergeCell ref="A36:J36"/>
    <mergeCell ref="A27:J27"/>
    <mergeCell ref="A3:J3"/>
    <mergeCell ref="A29:B29"/>
    <mergeCell ref="A31:J31"/>
    <mergeCell ref="A32:J32"/>
    <mergeCell ref="A33:J33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 J9:J23">
      <formula1>1</formula1>
    </dataValidation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" sqref="J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8"/>
  <sheetViews>
    <sheetView view="pageBreakPreview" zoomScale="120" zoomScaleNormal="100" zoomScaleSheetLayoutView="120" workbookViewId="0">
      <pane ySplit="6" topLeftCell="A10" activePane="bottomLeft" state="frozen"/>
      <selection activeCell="E56" sqref="E56"/>
      <selection pane="bottomLeft" activeCell="G9" sqref="G9"/>
    </sheetView>
  </sheetViews>
  <sheetFormatPr defaultColWidth="9.28515625" defaultRowHeight="15.75" x14ac:dyDescent="0.3"/>
  <cols>
    <col min="1" max="1" width="4.140625" style="4" customWidth="1"/>
    <col min="2" max="2" width="48" style="4" customWidth="1"/>
    <col min="3" max="3" width="7" style="17" customWidth="1"/>
    <col min="4" max="4" width="4.42578125" style="18" customWidth="1"/>
    <col min="5" max="5" width="26.5703125" style="4" customWidth="1"/>
    <col min="6" max="8" width="10.85546875" style="4" customWidth="1"/>
    <col min="9" max="9" width="13" style="4" customWidth="1"/>
    <col min="10" max="16384" width="9.28515625" style="5"/>
  </cols>
  <sheetData>
    <row r="1" spans="1:9" s="76" customFormat="1" x14ac:dyDescent="0.3">
      <c r="A1" s="112" t="s">
        <v>2</v>
      </c>
      <c r="B1" s="112"/>
      <c r="C1" s="112"/>
      <c r="D1" s="112"/>
      <c r="E1" s="112"/>
      <c r="F1" s="106" t="s">
        <v>8</v>
      </c>
      <c r="G1" s="107"/>
      <c r="H1" s="106"/>
      <c r="I1" s="107"/>
    </row>
    <row r="2" spans="1:9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</row>
    <row r="3" spans="1:9" x14ac:dyDescent="0.25">
      <c r="A3" s="120" t="s">
        <v>445</v>
      </c>
      <c r="B3" s="120"/>
      <c r="C3" s="120"/>
      <c r="D3" s="120"/>
      <c r="E3" s="120"/>
      <c r="F3" s="120"/>
      <c r="G3" s="120"/>
      <c r="H3" s="120"/>
      <c r="I3" s="120"/>
    </row>
    <row r="4" spans="1:9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279</v>
      </c>
      <c r="C7" s="36">
        <v>500</v>
      </c>
      <c r="D7" s="38" t="s">
        <v>1</v>
      </c>
      <c r="E7" s="39"/>
      <c r="F7" s="108"/>
      <c r="G7" s="41">
        <f>C7*ROUND(F7, 4)</f>
        <v>0</v>
      </c>
      <c r="H7" s="41">
        <f t="shared" ref="H7:H24" si="0">G7*0.095</f>
        <v>0</v>
      </c>
      <c r="I7" s="41">
        <f t="shared" ref="I7:I24" si="1">G7+H7</f>
        <v>0</v>
      </c>
    </row>
    <row r="8" spans="1:9" s="16" customFormat="1" ht="15" customHeight="1" x14ac:dyDescent="0.2">
      <c r="A8" s="36">
        <v>2</v>
      </c>
      <c r="B8" s="37" t="s">
        <v>500</v>
      </c>
      <c r="C8" s="36">
        <v>40</v>
      </c>
      <c r="D8" s="38" t="s">
        <v>1</v>
      </c>
      <c r="E8" s="39"/>
      <c r="F8" s="108"/>
      <c r="G8" s="41">
        <f t="shared" ref="G8:G24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37" t="s">
        <v>506</v>
      </c>
      <c r="C9" s="36">
        <v>400</v>
      </c>
      <c r="D9" s="38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37" t="s">
        <v>499</v>
      </c>
      <c r="C10" s="36">
        <v>20</v>
      </c>
      <c r="D10" s="38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37" t="s">
        <v>282</v>
      </c>
      <c r="C11" s="36">
        <v>2500</v>
      </c>
      <c r="D11" s="38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37" t="s">
        <v>502</v>
      </c>
      <c r="C12" s="36">
        <v>490</v>
      </c>
      <c r="D12" s="38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7</v>
      </c>
      <c r="B13" s="37" t="s">
        <v>379</v>
      </c>
      <c r="C13" s="36">
        <v>2100</v>
      </c>
      <c r="D13" s="38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25.15" customHeight="1" x14ac:dyDescent="0.2">
      <c r="A14" s="36">
        <v>8</v>
      </c>
      <c r="B14" s="37" t="s">
        <v>486</v>
      </c>
      <c r="C14" s="36">
        <v>60</v>
      </c>
      <c r="D14" s="38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25.15" customHeight="1" x14ac:dyDescent="0.2">
      <c r="A15" s="36">
        <v>9</v>
      </c>
      <c r="B15" s="37" t="s">
        <v>487</v>
      </c>
      <c r="C15" s="36">
        <v>200</v>
      </c>
      <c r="D15" s="38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25.15" customHeight="1" x14ac:dyDescent="0.2">
      <c r="A16" s="36">
        <v>10</v>
      </c>
      <c r="B16" s="37" t="s">
        <v>488</v>
      </c>
      <c r="C16" s="36">
        <v>150</v>
      </c>
      <c r="D16" s="38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10" s="16" customFormat="1" ht="35.1" customHeight="1" x14ac:dyDescent="0.2">
      <c r="A17" s="36">
        <v>11</v>
      </c>
      <c r="B17" s="37" t="s">
        <v>492</v>
      </c>
      <c r="C17" s="36">
        <v>350</v>
      </c>
      <c r="D17" s="38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</row>
    <row r="18" spans="1:10" s="16" customFormat="1" ht="25.15" customHeight="1" x14ac:dyDescent="0.2">
      <c r="A18" s="36">
        <v>12</v>
      </c>
      <c r="B18" s="37" t="s">
        <v>767</v>
      </c>
      <c r="C18" s="36">
        <v>830</v>
      </c>
      <c r="D18" s="38" t="s">
        <v>0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</row>
    <row r="19" spans="1:10" s="16" customFormat="1" ht="25.15" customHeight="1" x14ac:dyDescent="0.2">
      <c r="A19" s="36">
        <v>13</v>
      </c>
      <c r="B19" s="37" t="s">
        <v>122</v>
      </c>
      <c r="C19" s="36">
        <v>2000</v>
      </c>
      <c r="D19" s="38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</row>
    <row r="20" spans="1:10" s="16" customFormat="1" ht="25.15" customHeight="1" x14ac:dyDescent="0.2">
      <c r="A20" s="36">
        <v>14</v>
      </c>
      <c r="B20" s="37" t="s">
        <v>120</v>
      </c>
      <c r="C20" s="38">
        <v>2400</v>
      </c>
      <c r="D20" s="38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</row>
    <row r="21" spans="1:10" s="16" customFormat="1" ht="25.15" customHeight="1" x14ac:dyDescent="0.2">
      <c r="A21" s="36">
        <v>15</v>
      </c>
      <c r="B21" s="37" t="s">
        <v>121</v>
      </c>
      <c r="C21" s="38">
        <v>270</v>
      </c>
      <c r="D21" s="38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</row>
    <row r="22" spans="1:10" s="16" customFormat="1" ht="15" customHeight="1" x14ac:dyDescent="0.2">
      <c r="A22" s="36">
        <v>16</v>
      </c>
      <c r="B22" s="37" t="s">
        <v>503</v>
      </c>
      <c r="C22" s="38">
        <v>150</v>
      </c>
      <c r="D22" s="38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</row>
    <row r="23" spans="1:10" s="16" customFormat="1" ht="25.15" customHeight="1" x14ac:dyDescent="0.2">
      <c r="A23" s="36">
        <v>17</v>
      </c>
      <c r="B23" s="37" t="s">
        <v>505</v>
      </c>
      <c r="C23" s="38">
        <v>150</v>
      </c>
      <c r="D23" s="38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</row>
    <row r="24" spans="1:10" s="16" customFormat="1" ht="15" customHeight="1" x14ac:dyDescent="0.2">
      <c r="A24" s="36">
        <v>18</v>
      </c>
      <c r="B24" s="37" t="s">
        <v>504</v>
      </c>
      <c r="C24" s="38">
        <v>150</v>
      </c>
      <c r="D24" s="38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</row>
    <row r="25" spans="1:10" s="16" customFormat="1" ht="25.15" customHeight="1" x14ac:dyDescent="0.2">
      <c r="A25" s="37"/>
      <c r="B25" s="43" t="s">
        <v>384</v>
      </c>
      <c r="C25" s="44" t="s">
        <v>7</v>
      </c>
      <c r="D25" s="44" t="s">
        <v>7</v>
      </c>
      <c r="E25" s="44" t="s">
        <v>7</v>
      </c>
      <c r="F25" s="45" t="s">
        <v>7</v>
      </c>
      <c r="G25" s="46">
        <f>SUM(G7:G24)</f>
        <v>0</v>
      </c>
      <c r="H25" s="46">
        <f t="shared" ref="H25:I25" si="3">SUM(H7:H24)</f>
        <v>0</v>
      </c>
      <c r="I25" s="46">
        <f t="shared" si="3"/>
        <v>0</v>
      </c>
    </row>
    <row r="26" spans="1:10" ht="7.9" customHeight="1" x14ac:dyDescent="0.3"/>
    <row r="27" spans="1:10" s="32" customFormat="1" ht="18.95" customHeight="1" x14ac:dyDescent="0.2">
      <c r="A27" s="71" t="s">
        <v>283</v>
      </c>
      <c r="B27" s="3"/>
      <c r="C27" s="69"/>
      <c r="D27" s="70"/>
      <c r="E27" s="3"/>
      <c r="F27" s="3"/>
      <c r="G27" s="3"/>
      <c r="H27" s="3"/>
      <c r="I27" s="3"/>
    </row>
    <row r="28" spans="1:10" s="32" customFormat="1" ht="12.95" customHeight="1" x14ac:dyDescent="0.2">
      <c r="A28" s="114" t="s">
        <v>801</v>
      </c>
      <c r="B28" s="114"/>
      <c r="C28" s="114"/>
      <c r="D28" s="114"/>
      <c r="E28" s="114"/>
      <c r="F28" s="114"/>
      <c r="G28" s="114"/>
      <c r="H28" s="114"/>
      <c r="I28" s="114"/>
    </row>
    <row r="29" spans="1:10" s="32" customFormat="1" ht="12.95" customHeight="1" x14ac:dyDescent="0.2">
      <c r="A29" s="114" t="s">
        <v>451</v>
      </c>
      <c r="B29" s="114"/>
      <c r="C29" s="114"/>
      <c r="D29" s="114"/>
      <c r="E29" s="114"/>
      <c r="F29" s="114"/>
      <c r="G29" s="114"/>
      <c r="H29" s="114"/>
      <c r="I29" s="114"/>
    </row>
    <row r="30" spans="1:10" ht="10.15" customHeight="1" x14ac:dyDescent="0.25">
      <c r="A30" s="12"/>
      <c r="B30" s="12"/>
      <c r="C30" s="13"/>
      <c r="D30" s="14"/>
      <c r="E30" s="12"/>
      <c r="F30" s="12"/>
      <c r="G30" s="12"/>
      <c r="H30" s="12"/>
      <c r="I30" s="12"/>
    </row>
    <row r="31" spans="1:10" s="66" customFormat="1" ht="15" customHeight="1" x14ac:dyDescent="0.2">
      <c r="A31" s="117" t="s">
        <v>209</v>
      </c>
      <c r="B31" s="118"/>
      <c r="C31" s="65"/>
    </row>
    <row r="32" spans="1:10" s="66" customFormat="1" ht="28.5" customHeight="1" x14ac:dyDescent="0.2">
      <c r="A32" s="115" t="s">
        <v>210</v>
      </c>
      <c r="B32" s="115"/>
      <c r="C32" s="115"/>
      <c r="D32" s="115"/>
      <c r="E32" s="115"/>
      <c r="F32" s="115"/>
      <c r="G32" s="115"/>
      <c r="H32" s="115"/>
      <c r="I32" s="115"/>
      <c r="J32" s="110"/>
    </row>
    <row r="33" spans="1:10" s="66" customFormat="1" ht="15" customHeight="1" x14ac:dyDescent="0.2">
      <c r="A33" s="115" t="s">
        <v>815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0" s="66" customFormat="1" ht="12.75" x14ac:dyDescent="0.2">
      <c r="A34" s="119" t="s">
        <v>816</v>
      </c>
      <c r="B34" s="119"/>
      <c r="C34" s="119"/>
      <c r="D34" s="119"/>
      <c r="E34" s="119"/>
      <c r="F34" s="119"/>
      <c r="G34" s="119"/>
      <c r="H34" s="119"/>
      <c r="I34" s="119"/>
      <c r="J34" s="119"/>
    </row>
    <row r="35" spans="1:10" s="103" customFormat="1" ht="25.5" customHeight="1" x14ac:dyDescent="0.25">
      <c r="A35" s="111" t="s">
        <v>817</v>
      </c>
      <c r="B35" s="111"/>
      <c r="C35" s="111"/>
      <c r="D35" s="111"/>
      <c r="E35" s="111"/>
      <c r="F35" s="111"/>
      <c r="G35" s="111"/>
      <c r="H35" s="111"/>
      <c r="I35" s="111"/>
      <c r="J35" s="109"/>
    </row>
    <row r="36" spans="1:10" s="105" customFormat="1" ht="12.75" customHeight="1" x14ac:dyDescent="0.25">
      <c r="A36" s="104" t="s">
        <v>818</v>
      </c>
      <c r="B36" s="104"/>
      <c r="C36" s="104"/>
      <c r="D36" s="104"/>
      <c r="E36" s="104"/>
      <c r="F36" s="104"/>
      <c r="G36" s="104"/>
      <c r="H36" s="104"/>
      <c r="I36" s="104"/>
      <c r="J36" s="104"/>
    </row>
    <row r="37" spans="1:10" s="105" customFormat="1" ht="15" customHeight="1" x14ac:dyDescent="0.25">
      <c r="A37" s="104" t="s">
        <v>819</v>
      </c>
      <c r="B37" s="104"/>
      <c r="C37" s="104"/>
      <c r="D37" s="104"/>
      <c r="E37" s="104"/>
      <c r="F37" s="104"/>
      <c r="G37" s="104"/>
      <c r="H37" s="104"/>
      <c r="I37" s="104"/>
      <c r="J37" s="104"/>
    </row>
    <row r="38" spans="1:10" s="104" customFormat="1" ht="27" customHeight="1" x14ac:dyDescent="0.25">
      <c r="A38" s="111" t="s">
        <v>820</v>
      </c>
      <c r="B38" s="111"/>
      <c r="C38" s="111"/>
      <c r="D38" s="111"/>
      <c r="E38" s="111"/>
      <c r="F38" s="111"/>
      <c r="G38" s="111"/>
      <c r="H38" s="111"/>
      <c r="I38" s="111"/>
      <c r="J38" s="109"/>
    </row>
  </sheetData>
  <sheetProtection algorithmName="SHA-512" hashValue="FfGUIYjbbzAggHxsbqxE/4pqeIFEeUaNneF2kmODT7W7Gj0aEejGf48zfWNT5jrvp7Y4o0oF4Q2veekDo2/Zvw==" saltValue="J2SClc7tKPjbLuKItnaPWQ==" spinCount="100000" sheet="1" objects="1" scenarios="1"/>
  <mergeCells count="10">
    <mergeCell ref="A33:J33"/>
    <mergeCell ref="A34:J34"/>
    <mergeCell ref="A38:I38"/>
    <mergeCell ref="A35:I35"/>
    <mergeCell ref="A1:E1"/>
    <mergeCell ref="A3:I3"/>
    <mergeCell ref="A32:I32"/>
    <mergeCell ref="A31:B31"/>
    <mergeCell ref="A28:I28"/>
    <mergeCell ref="A29:I29"/>
  </mergeCells>
  <pageMargins left="0.62992125984251968" right="0.23622047244094491" top="0.74803149606299213" bottom="0.55118110236220474" header="0.31496062992125984" footer="0.31496062992125984"/>
  <pageSetup paperSize="9" fitToHeight="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40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G10" sqref="G10"/>
    </sheetView>
  </sheetViews>
  <sheetFormatPr defaultColWidth="9.28515625" defaultRowHeight="15" x14ac:dyDescent="0.25"/>
  <cols>
    <col min="1" max="1" width="3.28515625" style="5" customWidth="1"/>
    <col min="2" max="2" width="42.85546875" style="5" customWidth="1"/>
    <col min="3" max="3" width="6.5703125" style="5" customWidth="1"/>
    <col min="4" max="4" width="4.5703125" style="5" customWidth="1"/>
    <col min="5" max="5" width="30.85546875" style="5" customWidth="1"/>
    <col min="6" max="9" width="11.140625" style="5" customWidth="1"/>
    <col min="10" max="16384" width="9.28515625" style="5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I1" s="3"/>
    </row>
    <row r="2" spans="1:9" s="9" customFormat="1" ht="6" customHeight="1" x14ac:dyDescent="0.15"/>
    <row r="3" spans="1:9" ht="18" customHeight="1" x14ac:dyDescent="0.25">
      <c r="A3" s="113" t="s">
        <v>523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/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63" customFormat="1" ht="14.25" customHeight="1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518</v>
      </c>
      <c r="C7" s="38">
        <v>20</v>
      </c>
      <c r="D7" s="36" t="s">
        <v>1</v>
      </c>
      <c r="E7" s="39"/>
      <c r="F7" s="40"/>
      <c r="G7" s="41">
        <f>C7*ROUND(F7, 4)</f>
        <v>0</v>
      </c>
      <c r="H7" s="41">
        <f t="shared" ref="H7:H12" si="0">G7*0.095</f>
        <v>0</v>
      </c>
      <c r="I7" s="41">
        <f t="shared" ref="I7:I12" si="1">G7+H7</f>
        <v>0</v>
      </c>
    </row>
    <row r="8" spans="1:9" s="16" customFormat="1" ht="15" customHeight="1" x14ac:dyDescent="0.2">
      <c r="A8" s="36">
        <v>2</v>
      </c>
      <c r="B8" s="37" t="s">
        <v>519</v>
      </c>
      <c r="C8" s="38">
        <v>100</v>
      </c>
      <c r="D8" s="36" t="s">
        <v>1</v>
      </c>
      <c r="E8" s="39"/>
      <c r="F8" s="40"/>
      <c r="G8" s="41">
        <f t="shared" ref="G8:G12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37" t="s">
        <v>520</v>
      </c>
      <c r="C9" s="38">
        <v>10</v>
      </c>
      <c r="D9" s="36" t="s">
        <v>1</v>
      </c>
      <c r="E9" s="39"/>
      <c r="F9" s="40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37" t="s">
        <v>521</v>
      </c>
      <c r="C10" s="38">
        <v>40</v>
      </c>
      <c r="D10" s="36" t="s">
        <v>1</v>
      </c>
      <c r="E10" s="39"/>
      <c r="F10" s="40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37" t="s">
        <v>522</v>
      </c>
      <c r="C11" s="38">
        <v>10</v>
      </c>
      <c r="D11" s="36" t="s">
        <v>1</v>
      </c>
      <c r="E11" s="39"/>
      <c r="F11" s="40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37" t="s">
        <v>524</v>
      </c>
      <c r="C12" s="38">
        <v>50</v>
      </c>
      <c r="D12" s="36" t="s">
        <v>1</v>
      </c>
      <c r="E12" s="39"/>
      <c r="F12" s="40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25.15" customHeight="1" x14ac:dyDescent="0.2">
      <c r="A13" s="37"/>
      <c r="B13" s="43" t="s">
        <v>410</v>
      </c>
      <c r="C13" s="44" t="s">
        <v>7</v>
      </c>
      <c r="D13" s="44" t="s">
        <v>7</v>
      </c>
      <c r="E13" s="44" t="s">
        <v>7</v>
      </c>
      <c r="F13" s="44" t="s">
        <v>7</v>
      </c>
      <c r="G13" s="46">
        <f>SUM(G7:G12)</f>
        <v>0</v>
      </c>
      <c r="H13" s="46">
        <f t="shared" ref="H13:I13" si="3">SUM(H7:H12)</f>
        <v>0</v>
      </c>
      <c r="I13" s="46">
        <f t="shared" si="3"/>
        <v>0</v>
      </c>
    </row>
    <row r="14" spans="1:9" s="16" customFormat="1" ht="15" customHeight="1" x14ac:dyDescent="0.2"/>
    <row r="15" spans="1:9" s="16" customFormat="1" ht="15" customHeight="1" x14ac:dyDescent="0.2">
      <c r="A15" s="71" t="s">
        <v>283</v>
      </c>
      <c r="B15" s="3"/>
      <c r="C15" s="69"/>
      <c r="D15" s="70"/>
      <c r="E15" s="3"/>
      <c r="F15" s="3"/>
      <c r="G15" s="3"/>
      <c r="H15" s="3"/>
      <c r="I15" s="3"/>
    </row>
    <row r="16" spans="1:9" s="16" customFormat="1" ht="15" customHeight="1" x14ac:dyDescent="0.2">
      <c r="A16" s="114" t="s">
        <v>805</v>
      </c>
      <c r="B16" s="114"/>
      <c r="C16" s="114"/>
      <c r="D16" s="114"/>
      <c r="E16" s="114"/>
      <c r="F16" s="114"/>
      <c r="G16" s="114"/>
      <c r="H16" s="114"/>
      <c r="I16" s="114"/>
    </row>
    <row r="17" spans="1:10" s="16" customFormat="1" ht="11.65" customHeight="1" x14ac:dyDescent="0.2">
      <c r="A17" s="2"/>
      <c r="B17" s="2"/>
      <c r="C17" s="2"/>
      <c r="D17" s="2"/>
      <c r="E17" s="2"/>
      <c r="F17" s="2"/>
      <c r="G17" s="2"/>
      <c r="H17" s="2"/>
      <c r="I17" s="2"/>
    </row>
    <row r="18" spans="1:10" s="16" customFormat="1" ht="17.649999999999999" customHeight="1" x14ac:dyDescent="0.2">
      <c r="A18" s="121" t="s">
        <v>209</v>
      </c>
      <c r="B18" s="122"/>
      <c r="C18" s="65"/>
      <c r="D18" s="66"/>
      <c r="E18" s="66"/>
      <c r="F18" s="66"/>
      <c r="G18" s="66"/>
      <c r="H18" s="66"/>
      <c r="I18" s="66"/>
    </row>
    <row r="19" spans="1:10" s="66" customFormat="1" ht="12.75" customHeight="1" x14ac:dyDescent="0.2">
      <c r="A19" s="115" t="s">
        <v>210</v>
      </c>
      <c r="B19" s="115"/>
      <c r="C19" s="115"/>
      <c r="D19" s="115"/>
      <c r="E19" s="115"/>
      <c r="F19" s="115"/>
      <c r="G19" s="115"/>
      <c r="H19" s="115"/>
      <c r="I19" s="115"/>
      <c r="J19" s="110"/>
    </row>
    <row r="20" spans="1:10" s="66" customFormat="1" ht="15" customHeight="1" x14ac:dyDescent="0.2">
      <c r="A20" s="115" t="s">
        <v>815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s="66" customFormat="1" ht="12.75" x14ac:dyDescent="0.2">
      <c r="A21" s="119" t="s">
        <v>816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s="103" customFormat="1" ht="25.5" customHeight="1" x14ac:dyDescent="0.25">
      <c r="A22" s="111" t="s">
        <v>817</v>
      </c>
      <c r="B22" s="111"/>
      <c r="C22" s="111"/>
      <c r="D22" s="111"/>
      <c r="E22" s="111"/>
      <c r="F22" s="111"/>
      <c r="G22" s="111"/>
      <c r="H22" s="111"/>
      <c r="I22" s="111"/>
      <c r="J22" s="109"/>
    </row>
    <row r="23" spans="1:10" s="105" customFormat="1" ht="12.75" customHeight="1" x14ac:dyDescent="0.25">
      <c r="A23" s="104" t="s">
        <v>818</v>
      </c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s="105" customFormat="1" ht="15" customHeight="1" x14ac:dyDescent="0.25">
      <c r="A24" s="104" t="s">
        <v>819</v>
      </c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s="104" customFormat="1" ht="27" customHeight="1" x14ac:dyDescent="0.25">
      <c r="A25" s="111" t="s">
        <v>820</v>
      </c>
      <c r="B25" s="111"/>
      <c r="C25" s="111"/>
      <c r="D25" s="111"/>
      <c r="E25" s="111"/>
      <c r="F25" s="111"/>
      <c r="G25" s="111"/>
      <c r="H25" s="111"/>
      <c r="I25" s="111"/>
      <c r="J25" s="109"/>
    </row>
    <row r="26" spans="1:10" s="16" customFormat="1" ht="24.75" customHeight="1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10" s="16" customFormat="1" ht="24.7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10" s="16" customFormat="1" ht="24.75" customHeight="1" x14ac:dyDescent="0.25">
      <c r="A28" s="5"/>
      <c r="B28" s="5"/>
      <c r="C28" s="5"/>
      <c r="D28" s="5"/>
      <c r="E28" s="5"/>
      <c r="F28" s="5"/>
      <c r="G28" s="5"/>
      <c r="H28" s="5"/>
      <c r="I28" s="5"/>
    </row>
    <row r="29" spans="1:10" s="16" customFormat="1" ht="24.7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10" s="16" customFormat="1" ht="24.75" customHeight="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10" s="16" customFormat="1" ht="24.7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10" s="16" customFormat="1" ht="24.75" customHeight="1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s="16" customFormat="1" ht="24.7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s="16" customFormat="1" ht="24.7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s="16" customFormat="1" ht="1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s="16" customFormat="1" ht="15" customHeigh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s="16" customFormat="1" ht="15" customHeight="1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s="16" customFormat="1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s="16" customFormat="1" ht="15" customHeight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s="16" customFormat="1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s="16" customFormat="1" ht="15" customHeight="1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s="16" customFormat="1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s="16" customFormat="1" ht="15" customHeight="1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s="16" customFormat="1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s="16" customFormat="1" ht="15" customHeight="1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s="16" customFormat="1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s="16" customFormat="1" ht="15" customHeight="1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s="16" customFormat="1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s="16" customFormat="1" ht="15" customHeight="1" x14ac:dyDescent="0.25">
      <c r="A49" s="5"/>
      <c r="B49" s="5"/>
      <c r="C49" s="5"/>
      <c r="D49" s="5"/>
      <c r="E49" s="5"/>
      <c r="F49" s="5"/>
      <c r="G49" s="5"/>
      <c r="H49" s="5"/>
      <c r="I49" s="5"/>
    </row>
    <row r="50" spans="1:9" s="16" customFormat="1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s="16" customFormat="1" ht="15" customHeight="1" x14ac:dyDescent="0.25">
      <c r="A51" s="5"/>
      <c r="B51" s="5"/>
      <c r="C51" s="5"/>
      <c r="D51" s="5"/>
      <c r="E51" s="5"/>
      <c r="F51" s="5"/>
      <c r="G51" s="5"/>
      <c r="H51" s="5"/>
      <c r="I51" s="5"/>
    </row>
    <row r="52" spans="1:9" s="16" customFormat="1" x14ac:dyDescent="0.25">
      <c r="A52" s="5"/>
      <c r="B52" s="5"/>
      <c r="C52" s="5"/>
      <c r="D52" s="5"/>
      <c r="E52" s="5"/>
      <c r="F52" s="5"/>
      <c r="G52" s="5"/>
      <c r="H52" s="5"/>
      <c r="I52" s="5"/>
    </row>
    <row r="53" spans="1:9" s="16" customFormat="1" ht="15" customHeight="1" x14ac:dyDescent="0.25">
      <c r="A53" s="5"/>
      <c r="B53" s="5"/>
      <c r="C53" s="5"/>
      <c r="D53" s="5"/>
      <c r="E53" s="5"/>
      <c r="F53" s="5"/>
      <c r="G53" s="5"/>
      <c r="H53" s="5"/>
      <c r="I53" s="5"/>
    </row>
    <row r="54" spans="1:9" s="16" customFormat="1" x14ac:dyDescent="0.25">
      <c r="A54" s="5"/>
      <c r="B54" s="5"/>
      <c r="C54" s="5"/>
      <c r="D54" s="5"/>
      <c r="E54" s="5"/>
      <c r="F54" s="5"/>
      <c r="G54" s="5"/>
      <c r="H54" s="5"/>
      <c r="I54" s="5"/>
    </row>
    <row r="55" spans="1:9" s="16" customFormat="1" ht="15" customHeight="1" x14ac:dyDescent="0.25">
      <c r="A55" s="5"/>
      <c r="B55" s="5"/>
      <c r="C55" s="5"/>
      <c r="D55" s="5"/>
      <c r="E55" s="5"/>
      <c r="F55" s="5"/>
      <c r="G55" s="5"/>
      <c r="H55" s="5"/>
      <c r="I55" s="5"/>
    </row>
    <row r="56" spans="1:9" s="16" customFormat="1" x14ac:dyDescent="0.25">
      <c r="A56" s="5"/>
      <c r="B56" s="5"/>
      <c r="C56" s="5"/>
      <c r="D56" s="5"/>
      <c r="E56" s="5"/>
      <c r="F56" s="5"/>
      <c r="G56" s="5"/>
      <c r="H56" s="5"/>
      <c r="I56" s="5"/>
    </row>
    <row r="57" spans="1:9" s="16" customFormat="1" ht="15" customHeight="1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9" s="16" customFormat="1" x14ac:dyDescent="0.25">
      <c r="A58" s="5"/>
      <c r="B58" s="5"/>
      <c r="C58" s="5"/>
      <c r="D58" s="5"/>
      <c r="E58" s="5"/>
      <c r="F58" s="5"/>
      <c r="G58" s="5"/>
      <c r="H58" s="5"/>
      <c r="I58" s="5"/>
    </row>
    <row r="59" spans="1:9" s="16" customFormat="1" ht="15" customHeight="1" x14ac:dyDescent="0.25">
      <c r="A59" s="5"/>
      <c r="B59" s="5"/>
      <c r="C59" s="5"/>
      <c r="D59" s="5"/>
      <c r="E59" s="5"/>
      <c r="F59" s="5"/>
      <c r="G59" s="5"/>
      <c r="H59" s="5"/>
      <c r="I59" s="5"/>
    </row>
    <row r="60" spans="1:9" s="16" customFormat="1" x14ac:dyDescent="0.25">
      <c r="A60" s="5"/>
      <c r="B60" s="5"/>
      <c r="C60" s="5"/>
      <c r="D60" s="5"/>
      <c r="E60" s="5"/>
      <c r="F60" s="5"/>
      <c r="G60" s="5"/>
      <c r="H60" s="5"/>
      <c r="I60" s="5"/>
    </row>
    <row r="61" spans="1:9" s="16" customFormat="1" ht="15" customHeight="1" x14ac:dyDescent="0.25">
      <c r="A61" s="5"/>
      <c r="B61" s="5"/>
      <c r="C61" s="5"/>
      <c r="D61" s="5"/>
      <c r="E61" s="5"/>
      <c r="F61" s="5"/>
      <c r="G61" s="5"/>
      <c r="H61" s="5"/>
      <c r="I61" s="5"/>
    </row>
    <row r="62" spans="1:9" s="16" customFormat="1" x14ac:dyDescent="0.25">
      <c r="A62" s="5"/>
      <c r="B62" s="5"/>
      <c r="C62" s="5"/>
      <c r="D62" s="5"/>
      <c r="E62" s="5"/>
      <c r="F62" s="5"/>
      <c r="G62" s="5"/>
      <c r="H62" s="5"/>
      <c r="I62" s="5"/>
    </row>
    <row r="63" spans="1:9" s="16" customFormat="1" ht="15" customHeight="1" x14ac:dyDescent="0.25">
      <c r="A63" s="5"/>
      <c r="B63" s="5"/>
      <c r="C63" s="5"/>
      <c r="D63" s="5"/>
      <c r="E63" s="5"/>
      <c r="F63" s="5"/>
      <c r="G63" s="5"/>
      <c r="H63" s="5"/>
      <c r="I63" s="5"/>
    </row>
    <row r="64" spans="1:9" s="16" customFormat="1" x14ac:dyDescent="0.25">
      <c r="A64" s="5"/>
      <c r="B64" s="5"/>
      <c r="C64" s="5"/>
      <c r="D64" s="5"/>
      <c r="E64" s="5"/>
      <c r="F64" s="5"/>
      <c r="G64" s="5"/>
      <c r="H64" s="5"/>
      <c r="I64" s="5"/>
    </row>
    <row r="65" spans="1:9" s="16" customFormat="1" ht="15" customHeight="1" x14ac:dyDescent="0.25">
      <c r="A65" s="5"/>
      <c r="B65" s="5"/>
      <c r="C65" s="5"/>
      <c r="D65" s="5"/>
      <c r="E65" s="5"/>
      <c r="F65" s="5"/>
      <c r="G65" s="5"/>
      <c r="H65" s="5"/>
      <c r="I65" s="5"/>
    </row>
    <row r="66" spans="1:9" s="16" customFormat="1" ht="11.65" customHeight="1" x14ac:dyDescent="0.25">
      <c r="A66" s="5"/>
      <c r="B66" s="5"/>
      <c r="C66" s="5"/>
      <c r="D66" s="5"/>
      <c r="E66" s="5"/>
      <c r="F66" s="5"/>
      <c r="G66" s="5"/>
      <c r="H66" s="5"/>
      <c r="I66" s="5"/>
    </row>
    <row r="67" spans="1:9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</row>
    <row r="68" spans="1:9" s="16" customFormat="1" x14ac:dyDescent="0.25">
      <c r="A68" s="5"/>
      <c r="B68" s="5"/>
      <c r="C68" s="5"/>
      <c r="D68" s="5"/>
      <c r="E68" s="5"/>
      <c r="F68" s="5"/>
      <c r="G68" s="5"/>
      <c r="H68" s="5"/>
      <c r="I68" s="5"/>
    </row>
    <row r="69" spans="1:9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</row>
    <row r="70" spans="1:9" s="16" customFormat="1" x14ac:dyDescent="0.25">
      <c r="A70" s="5"/>
      <c r="B70" s="5"/>
      <c r="C70" s="5"/>
      <c r="D70" s="5"/>
      <c r="E70" s="5"/>
      <c r="F70" s="5"/>
      <c r="G70" s="5"/>
      <c r="H70" s="5"/>
      <c r="I70" s="5"/>
    </row>
    <row r="71" spans="1:9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</row>
    <row r="72" spans="1:9" s="16" customFormat="1" x14ac:dyDescent="0.25">
      <c r="A72" s="5"/>
      <c r="B72" s="5"/>
      <c r="C72" s="5"/>
      <c r="D72" s="5"/>
      <c r="E72" s="5"/>
      <c r="F72" s="5"/>
      <c r="G72" s="5"/>
      <c r="H72" s="5"/>
      <c r="I72" s="5"/>
    </row>
    <row r="73" spans="1:9" s="16" customFormat="1" ht="15" customHeight="1" x14ac:dyDescent="0.25">
      <c r="A73" s="5"/>
      <c r="B73" s="5"/>
      <c r="C73" s="5"/>
      <c r="D73" s="5"/>
      <c r="E73" s="5"/>
      <c r="F73" s="5"/>
      <c r="G73" s="5"/>
      <c r="H73" s="5"/>
      <c r="I73" s="5"/>
    </row>
    <row r="74" spans="1:9" s="16" customFormat="1" x14ac:dyDescent="0.25">
      <c r="A74" s="5"/>
      <c r="B74" s="5"/>
      <c r="C74" s="5"/>
      <c r="D74" s="5"/>
      <c r="E74" s="5"/>
      <c r="F74" s="5"/>
      <c r="G74" s="5"/>
      <c r="H74" s="5"/>
      <c r="I74" s="5"/>
    </row>
    <row r="75" spans="1:9" s="16" customFormat="1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</row>
    <row r="76" spans="1:9" s="16" customFormat="1" x14ac:dyDescent="0.25">
      <c r="A76" s="5"/>
      <c r="B76" s="5"/>
      <c r="C76" s="5"/>
      <c r="D76" s="5"/>
      <c r="E76" s="5"/>
      <c r="F76" s="5"/>
      <c r="G76" s="5"/>
      <c r="H76" s="5"/>
      <c r="I76" s="5"/>
    </row>
    <row r="77" spans="1:9" s="16" customFormat="1" x14ac:dyDescent="0.25">
      <c r="A77" s="5"/>
      <c r="B77" s="5"/>
      <c r="C77" s="5"/>
      <c r="D77" s="5"/>
      <c r="E77" s="5"/>
      <c r="F77" s="5"/>
      <c r="G77" s="5"/>
      <c r="H77" s="5"/>
      <c r="I77" s="5"/>
    </row>
    <row r="78" spans="1:9" s="16" customFormat="1" x14ac:dyDescent="0.25">
      <c r="A78" s="5"/>
      <c r="B78" s="5"/>
      <c r="C78" s="5"/>
      <c r="D78" s="5"/>
      <c r="E78" s="5"/>
      <c r="F78" s="5"/>
      <c r="G78" s="5"/>
      <c r="H78" s="5"/>
      <c r="I78" s="5"/>
    </row>
    <row r="79" spans="1:9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</row>
    <row r="80" spans="1:9" s="16" customFormat="1" ht="15" customHeight="1" x14ac:dyDescent="0.25">
      <c r="A80" s="5"/>
      <c r="B80" s="5"/>
      <c r="C80" s="5"/>
      <c r="D80" s="5"/>
      <c r="E80" s="5"/>
      <c r="F80" s="5"/>
      <c r="G80" s="5"/>
      <c r="H80" s="5"/>
      <c r="I80" s="5"/>
    </row>
    <row r="81" spans="1:9" s="16" customFormat="1" ht="38.25" customHeight="1" x14ac:dyDescent="0.25">
      <c r="A81" s="5"/>
      <c r="B81" s="5"/>
      <c r="C81" s="5"/>
      <c r="D81" s="5"/>
      <c r="E81" s="5"/>
      <c r="F81" s="5"/>
      <c r="G81" s="5"/>
      <c r="H81" s="5"/>
      <c r="I81" s="5"/>
    </row>
    <row r="82" spans="1:9" s="16" customFormat="1" ht="15" customHeight="1" x14ac:dyDescent="0.25">
      <c r="A82" s="5"/>
      <c r="B82" s="5"/>
      <c r="C82" s="5"/>
      <c r="D82" s="5"/>
      <c r="E82" s="5"/>
      <c r="F82" s="5"/>
      <c r="G82" s="5"/>
      <c r="H82" s="5"/>
      <c r="I82" s="5"/>
    </row>
    <row r="83" spans="1:9" s="1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</row>
    <row r="84" spans="1:9" s="16" customFormat="1" ht="39.75" customHeight="1" x14ac:dyDescent="0.25">
      <c r="A84" s="5"/>
      <c r="B84" s="5"/>
      <c r="C84" s="5"/>
      <c r="D84" s="5"/>
      <c r="E84" s="5"/>
      <c r="F84" s="5"/>
      <c r="G84" s="5"/>
      <c r="H84" s="5"/>
      <c r="I84" s="5"/>
    </row>
    <row r="85" spans="1:9" s="16" customFormat="1" ht="25.5" customHeight="1" x14ac:dyDescent="0.25">
      <c r="A85" s="5"/>
      <c r="B85" s="5"/>
      <c r="C85" s="5"/>
      <c r="D85" s="5"/>
      <c r="E85" s="5"/>
      <c r="F85" s="5"/>
      <c r="G85" s="5"/>
      <c r="H85" s="5"/>
      <c r="I85" s="5"/>
    </row>
    <row r="86" spans="1:9" s="16" customFormat="1" ht="29.25" customHeight="1" x14ac:dyDescent="0.25">
      <c r="A86" s="5"/>
      <c r="B86" s="5"/>
      <c r="C86" s="5"/>
      <c r="D86" s="5"/>
      <c r="E86" s="5"/>
      <c r="F86" s="5"/>
      <c r="G86" s="5"/>
      <c r="H86" s="5"/>
      <c r="I86" s="5"/>
    </row>
    <row r="87" spans="1:9" s="16" customFormat="1" ht="25.5" customHeight="1" x14ac:dyDescent="0.25">
      <c r="A87" s="5"/>
      <c r="B87" s="5"/>
      <c r="C87" s="5"/>
      <c r="D87" s="5"/>
      <c r="E87" s="5"/>
      <c r="F87" s="5"/>
      <c r="G87" s="5"/>
      <c r="H87" s="5"/>
      <c r="I87" s="5"/>
    </row>
    <row r="88" spans="1:9" s="16" customFormat="1" ht="40.5" customHeight="1" x14ac:dyDescent="0.25">
      <c r="A88" s="5"/>
      <c r="B88" s="5"/>
      <c r="C88" s="5"/>
      <c r="D88" s="5"/>
      <c r="E88" s="5"/>
      <c r="F88" s="5"/>
      <c r="G88" s="5"/>
      <c r="H88" s="5"/>
      <c r="I88" s="5"/>
    </row>
    <row r="89" spans="1:9" s="16" customFormat="1" ht="29.25" customHeight="1" x14ac:dyDescent="0.25">
      <c r="A89" s="5"/>
      <c r="B89" s="5"/>
      <c r="C89" s="5"/>
      <c r="D89" s="5"/>
      <c r="E89" s="5"/>
      <c r="F89" s="5"/>
      <c r="G89" s="5"/>
      <c r="H89" s="5"/>
      <c r="I89" s="5"/>
    </row>
    <row r="90" spans="1:9" s="16" customFormat="1" ht="15" customHeight="1" x14ac:dyDescent="0.25">
      <c r="A90" s="5"/>
      <c r="B90" s="5"/>
      <c r="C90" s="5"/>
      <c r="D90" s="5"/>
      <c r="E90" s="5"/>
      <c r="F90" s="5"/>
      <c r="G90" s="5"/>
      <c r="H90" s="5"/>
      <c r="I90" s="5"/>
    </row>
    <row r="91" spans="1:9" s="16" customFormat="1" ht="25.5" customHeight="1" x14ac:dyDescent="0.25">
      <c r="A91" s="5"/>
      <c r="B91" s="5"/>
      <c r="C91" s="5"/>
      <c r="D91" s="5"/>
      <c r="E91" s="5"/>
      <c r="F91" s="5"/>
      <c r="G91" s="5"/>
      <c r="H91" s="5"/>
      <c r="I91" s="5"/>
    </row>
    <row r="92" spans="1:9" s="16" customFormat="1" ht="15" customHeight="1" x14ac:dyDescent="0.25">
      <c r="A92" s="5"/>
      <c r="B92" s="5"/>
      <c r="C92" s="5"/>
      <c r="D92" s="5"/>
      <c r="E92" s="5"/>
      <c r="F92" s="5"/>
      <c r="G92" s="5"/>
      <c r="H92" s="5"/>
      <c r="I92" s="5"/>
    </row>
    <row r="93" spans="1:9" s="16" customFormat="1" ht="25.5" customHeight="1" x14ac:dyDescent="0.25">
      <c r="A93" s="5"/>
      <c r="B93" s="5"/>
      <c r="C93" s="5"/>
      <c r="D93" s="5"/>
      <c r="E93" s="5"/>
      <c r="F93" s="5"/>
      <c r="G93" s="5"/>
      <c r="H93" s="5"/>
      <c r="I93" s="5"/>
    </row>
    <row r="94" spans="1:9" s="16" customFormat="1" ht="15" customHeight="1" x14ac:dyDescent="0.25">
      <c r="A94" s="5"/>
      <c r="B94" s="5"/>
      <c r="C94" s="5"/>
      <c r="D94" s="5"/>
      <c r="E94" s="5"/>
      <c r="F94" s="5"/>
      <c r="G94" s="5"/>
      <c r="H94" s="5"/>
      <c r="I94" s="5"/>
    </row>
    <row r="95" spans="1:9" s="16" customFormat="1" ht="36.75" customHeight="1" x14ac:dyDescent="0.25">
      <c r="A95" s="5"/>
      <c r="B95" s="5"/>
      <c r="C95" s="5"/>
      <c r="D95" s="5"/>
      <c r="E95" s="5"/>
      <c r="F95" s="5"/>
      <c r="G95" s="5"/>
      <c r="H95" s="5"/>
      <c r="I95" s="5"/>
    </row>
    <row r="96" spans="1:9" s="16" customFormat="1" ht="36.75" customHeight="1" x14ac:dyDescent="0.25">
      <c r="A96" s="5"/>
      <c r="B96" s="5"/>
      <c r="C96" s="5"/>
      <c r="D96" s="5"/>
      <c r="E96" s="5"/>
      <c r="F96" s="5"/>
      <c r="G96" s="5"/>
      <c r="H96" s="5"/>
      <c r="I96" s="5"/>
    </row>
    <row r="97" spans="1:9" s="16" customFormat="1" ht="15" customHeight="1" x14ac:dyDescent="0.25">
      <c r="A97" s="5"/>
      <c r="B97" s="5"/>
      <c r="C97" s="5"/>
      <c r="D97" s="5"/>
      <c r="E97" s="5"/>
      <c r="F97" s="5"/>
      <c r="G97" s="5"/>
      <c r="H97" s="5"/>
      <c r="I97" s="5"/>
    </row>
    <row r="98" spans="1:9" s="16" customFormat="1" ht="37.5" customHeight="1" x14ac:dyDescent="0.25">
      <c r="A98" s="5"/>
      <c r="B98" s="5"/>
      <c r="C98" s="5"/>
      <c r="D98" s="5"/>
      <c r="E98" s="5"/>
      <c r="F98" s="5"/>
      <c r="G98" s="5"/>
      <c r="H98" s="5"/>
      <c r="I98" s="5"/>
    </row>
    <row r="99" spans="1:9" s="16" customFormat="1" ht="42" customHeight="1" x14ac:dyDescent="0.25">
      <c r="A99" s="5"/>
      <c r="B99" s="5"/>
      <c r="C99" s="5"/>
      <c r="D99" s="5"/>
      <c r="E99" s="5"/>
      <c r="F99" s="5"/>
      <c r="G99" s="5"/>
      <c r="H99" s="5"/>
      <c r="I99" s="5"/>
    </row>
    <row r="100" spans="1:9" s="16" customFormat="1" ht="42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</row>
    <row r="101" spans="1:9" s="16" customFormat="1" ht="1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</row>
    <row r="102" spans="1:9" s="16" customFormat="1" ht="1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</row>
    <row r="103" spans="1:9" s="16" customFormat="1" ht="1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</row>
    <row r="104" spans="1:9" s="16" customFormat="1" ht="1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</row>
    <row r="105" spans="1:9" s="16" customFormat="1" ht="22.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</row>
    <row r="106" spans="1:9" s="16" customFormat="1" ht="1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</row>
    <row r="107" spans="1:9" s="16" customFormat="1" ht="1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</row>
    <row r="108" spans="1:9" s="16" customFormat="1" ht="1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</row>
    <row r="109" spans="1:9" s="16" customFormat="1" ht="1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</row>
    <row r="110" spans="1:9" s="16" customFormat="1" ht="1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</row>
    <row r="111" spans="1:9" s="16" customFormat="1" ht="15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</row>
    <row r="112" spans="1:9" s="16" customFormat="1" ht="15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</row>
    <row r="113" spans="1:9" s="16" customFormat="1" ht="1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</row>
    <row r="114" spans="1:9" s="16" customFormat="1" ht="25.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</row>
    <row r="115" spans="1:9" s="16" customFormat="1" ht="25.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</row>
    <row r="116" spans="1:9" s="16" customFormat="1" ht="1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</row>
    <row r="117" spans="1:9" s="16" customFormat="1" ht="1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</row>
    <row r="118" spans="1:9" s="16" customFormat="1" ht="25.5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</row>
    <row r="119" spans="1:9" s="16" customFormat="1" ht="39.7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</row>
    <row r="120" spans="1:9" s="16" customFormat="1" ht="15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</row>
    <row r="121" spans="1:9" s="16" customFormat="1" ht="1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</row>
    <row r="122" spans="1:9" s="16" customFormat="1" ht="25.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</row>
    <row r="123" spans="1:9" s="16" customFormat="1" ht="15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</row>
    <row r="124" spans="1:9" s="16" customFormat="1" ht="15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</row>
    <row r="125" spans="1:9" s="16" customFormat="1" ht="15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</row>
    <row r="126" spans="1:9" s="16" customFormat="1" ht="17.100000000000001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</row>
    <row r="127" spans="1:9" s="32" customFormat="1" ht="12.9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</row>
    <row r="128" spans="1:9" s="32" customFormat="1" ht="12.9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</row>
    <row r="129" spans="1:9" s="19" customFormat="1" ht="17.100000000000001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</row>
    <row r="130" spans="1:9" s="66" customFormat="1" ht="15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</row>
    <row r="131" spans="1:9" s="66" customFormat="1" ht="27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</row>
    <row r="132" spans="1:9" s="66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</row>
    <row r="133" spans="1:9" s="66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</row>
    <row r="134" spans="1:9" s="66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</row>
    <row r="135" spans="1:9" s="66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</row>
    <row r="136" spans="1:9" s="66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</row>
    <row r="137" spans="1:9" s="66" customFormat="1" ht="25.5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</row>
    <row r="138" spans="1:9" s="66" customFormat="1" ht="26.25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</row>
    <row r="139" spans="1:9" s="66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</row>
    <row r="140" spans="1:9" s="75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</row>
  </sheetData>
  <sheetProtection algorithmName="SHA-512" hashValue="g7c90kXW/UFX+xiY1vliF6qG7oXI4tmbCvsq70QUnBTbGRzVLaETBUJ8q+tBVE5DH0TCELhyfW5EaW1CFSrKJA==" saltValue="P6Ix9QGn2HMWC9y+QLCvhQ==" spinCount="100000" sheet="1" objects="1" scenarios="1"/>
  <mergeCells count="9">
    <mergeCell ref="A20:J20"/>
    <mergeCell ref="A21:J21"/>
    <mergeCell ref="A19:I19"/>
    <mergeCell ref="A22:I22"/>
    <mergeCell ref="A25:I25"/>
    <mergeCell ref="A1:E1"/>
    <mergeCell ref="A3:I3"/>
    <mergeCell ref="A16:I16"/>
    <mergeCell ref="A18:B18"/>
  </mergeCells>
  <pageMargins left="0.62992125984251968" right="0.23622047244094491" top="0.74803149606299213" bottom="0.55118110236220474" header="0.31496062992125984" footer="0.31496062992125984"/>
  <pageSetup paperSize="9" fitToHeight="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89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G16" sqref="G16"/>
    </sheetView>
  </sheetViews>
  <sheetFormatPr defaultColWidth="9.28515625" defaultRowHeight="15" x14ac:dyDescent="0.25"/>
  <cols>
    <col min="1" max="1" width="3.42578125" style="5" customWidth="1"/>
    <col min="2" max="2" width="39.42578125" style="5" customWidth="1"/>
    <col min="3" max="3" width="7.7109375" style="5" customWidth="1"/>
    <col min="4" max="4" width="5.42578125" style="5" customWidth="1"/>
    <col min="5" max="5" width="22.140625" style="5" customWidth="1"/>
    <col min="6" max="9" width="11.42578125" style="5" customWidth="1"/>
    <col min="10" max="10" width="8.57031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/>
    <row r="3" spans="1:10" ht="18.75" customHeight="1" x14ac:dyDescent="0.25">
      <c r="A3" s="113" t="s">
        <v>525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A4" s="9" t="s">
        <v>608</v>
      </c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63</v>
      </c>
      <c r="C7" s="38">
        <v>2800</v>
      </c>
      <c r="D7" s="36" t="s">
        <v>1</v>
      </c>
      <c r="E7" s="39"/>
      <c r="F7" s="108"/>
      <c r="G7" s="41">
        <f>C7*ROUND(F7, 4)</f>
        <v>0</v>
      </c>
      <c r="H7" s="41">
        <f t="shared" ref="H7:H27" si="0">G7*0.095</f>
        <v>0</v>
      </c>
      <c r="I7" s="41">
        <f t="shared" ref="I7:I27" si="1">G7+H7</f>
        <v>0</v>
      </c>
      <c r="J7" s="42"/>
    </row>
    <row r="8" spans="1:10" s="16" customFormat="1" ht="15" customHeight="1" x14ac:dyDescent="0.2">
      <c r="A8" s="36">
        <v>2</v>
      </c>
      <c r="B8" s="37" t="s">
        <v>62</v>
      </c>
      <c r="C8" s="38">
        <v>30</v>
      </c>
      <c r="D8" s="36" t="s">
        <v>1</v>
      </c>
      <c r="E8" s="39"/>
      <c r="F8" s="108"/>
      <c r="G8" s="41">
        <f t="shared" ref="G8:G27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224</v>
      </c>
      <c r="C9" s="38">
        <v>50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64</v>
      </c>
      <c r="C10" s="38">
        <v>30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126</v>
      </c>
      <c r="C11" s="38">
        <v>300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127</v>
      </c>
      <c r="C12" s="38">
        <v>1500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128</v>
      </c>
      <c r="C13" s="38">
        <v>1300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15" customHeight="1" x14ac:dyDescent="0.2">
      <c r="A14" s="36">
        <v>8</v>
      </c>
      <c r="B14" s="37" t="s">
        <v>129</v>
      </c>
      <c r="C14" s="38">
        <v>50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15" customHeight="1" x14ac:dyDescent="0.2">
      <c r="A15" s="36">
        <v>9</v>
      </c>
      <c r="B15" s="37" t="s">
        <v>130</v>
      </c>
      <c r="C15" s="38">
        <v>50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131</v>
      </c>
      <c r="C16" s="38">
        <v>30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132</v>
      </c>
      <c r="C17" s="38">
        <v>30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65</v>
      </c>
      <c r="C18" s="38">
        <v>30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133</v>
      </c>
      <c r="C19" s="38">
        <v>30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323</v>
      </c>
      <c r="C20" s="38">
        <v>30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15" customHeight="1" x14ac:dyDescent="0.2">
      <c r="A21" s="36">
        <v>15</v>
      </c>
      <c r="B21" s="37" t="s">
        <v>66</v>
      </c>
      <c r="C21" s="38">
        <v>700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15" customHeight="1" x14ac:dyDescent="0.2">
      <c r="A22" s="36">
        <v>16</v>
      </c>
      <c r="B22" s="37" t="s">
        <v>67</v>
      </c>
      <c r="C22" s="38">
        <v>500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25.15" customHeight="1" x14ac:dyDescent="0.2">
      <c r="A23" s="36">
        <v>17</v>
      </c>
      <c r="B23" s="37" t="s">
        <v>223</v>
      </c>
      <c r="C23" s="38">
        <v>1200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15" customHeight="1" x14ac:dyDescent="0.2">
      <c r="A24" s="36">
        <v>18</v>
      </c>
      <c r="B24" s="37" t="s">
        <v>324</v>
      </c>
      <c r="C24" s="38">
        <v>250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15" customHeight="1" x14ac:dyDescent="0.2">
      <c r="A25" s="36">
        <v>19</v>
      </c>
      <c r="B25" s="37" t="s">
        <v>325</v>
      </c>
      <c r="C25" s="38">
        <v>50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15" customHeight="1" x14ac:dyDescent="0.2">
      <c r="A26" s="36">
        <v>20</v>
      </c>
      <c r="B26" s="37" t="s">
        <v>326</v>
      </c>
      <c r="C26" s="38">
        <v>50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15" customHeight="1" x14ac:dyDescent="0.2">
      <c r="A27" s="36">
        <v>21</v>
      </c>
      <c r="B27" s="37" t="s">
        <v>327</v>
      </c>
      <c r="C27" s="38">
        <v>50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25.15" customHeight="1" x14ac:dyDescent="0.2">
      <c r="A28" s="37"/>
      <c r="B28" s="43" t="s">
        <v>407</v>
      </c>
      <c r="C28" s="44" t="s">
        <v>7</v>
      </c>
      <c r="D28" s="44" t="s">
        <v>7</v>
      </c>
      <c r="E28" s="44" t="s">
        <v>7</v>
      </c>
      <c r="F28" s="45" t="s">
        <v>7</v>
      </c>
      <c r="G28" s="46">
        <f>SUM(G7:G27)</f>
        <v>0</v>
      </c>
      <c r="H28" s="46">
        <f t="shared" ref="H28:I28" si="3">SUM(H7:H27)</f>
        <v>0</v>
      </c>
      <c r="I28" s="46">
        <f t="shared" si="3"/>
        <v>0</v>
      </c>
      <c r="J28" s="47">
        <f t="shared" ref="H28:J28" si="4">SUM(J7:J27)</f>
        <v>0</v>
      </c>
    </row>
    <row r="29" spans="1:10" s="16" customFormat="1" ht="8.65" customHeight="1" x14ac:dyDescent="0.2">
      <c r="A29" s="27"/>
      <c r="B29" s="28"/>
      <c r="C29" s="29"/>
      <c r="D29" s="29"/>
      <c r="E29" s="29"/>
      <c r="F29" s="31"/>
      <c r="G29" s="10"/>
      <c r="H29" s="10"/>
      <c r="I29" s="10"/>
      <c r="J29" s="10"/>
    </row>
    <row r="30" spans="1:10" s="16" customFormat="1" ht="12.75" customHeight="1" x14ac:dyDescent="0.2">
      <c r="A30" s="71" t="s">
        <v>283</v>
      </c>
      <c r="B30" s="3"/>
      <c r="C30" s="69"/>
      <c r="D30" s="70"/>
      <c r="E30" s="3"/>
      <c r="F30" s="3"/>
      <c r="G30" s="3"/>
      <c r="H30" s="3"/>
      <c r="I30" s="3"/>
      <c r="J30" s="3"/>
    </row>
    <row r="31" spans="1:10" s="16" customFormat="1" ht="12.75" x14ac:dyDescent="0.2">
      <c r="A31" s="114" t="s">
        <v>801</v>
      </c>
      <c r="B31" s="114"/>
      <c r="C31" s="114"/>
      <c r="D31" s="114"/>
      <c r="E31" s="114"/>
      <c r="F31" s="114"/>
      <c r="G31" s="114"/>
      <c r="H31" s="114"/>
      <c r="I31" s="114"/>
      <c r="J31" s="114"/>
    </row>
    <row r="32" spans="1:10" s="16" customFormat="1" ht="12.75" x14ac:dyDescent="0.2">
      <c r="A32" s="116" t="s">
        <v>320</v>
      </c>
      <c r="B32" s="116"/>
      <c r="C32" s="116"/>
      <c r="D32" s="116"/>
      <c r="E32" s="116"/>
      <c r="F32" s="116"/>
      <c r="G32" s="116"/>
      <c r="H32" s="116"/>
      <c r="I32" s="116"/>
      <c r="J32" s="116"/>
    </row>
    <row r="33" spans="1:10" s="16" customFormat="1" ht="15" customHeight="1" x14ac:dyDescent="0.2"/>
    <row r="34" spans="1:10" s="16" customFormat="1" ht="12.75" x14ac:dyDescent="0.2">
      <c r="A34" s="121" t="s">
        <v>209</v>
      </c>
      <c r="B34" s="122"/>
      <c r="C34" s="65"/>
      <c r="D34" s="66"/>
      <c r="E34" s="66"/>
      <c r="F34" s="66"/>
      <c r="G34" s="66"/>
      <c r="H34" s="66"/>
      <c r="I34" s="66"/>
      <c r="J34" s="66"/>
    </row>
    <row r="35" spans="1:10" s="66" customFormat="1" ht="12.75" x14ac:dyDescent="0.2">
      <c r="A35" s="115" t="s">
        <v>210</v>
      </c>
      <c r="B35" s="115"/>
      <c r="C35" s="115"/>
      <c r="D35" s="115"/>
      <c r="E35" s="115"/>
      <c r="F35" s="115"/>
      <c r="G35" s="115"/>
      <c r="H35" s="115"/>
      <c r="I35" s="115"/>
      <c r="J35" s="115"/>
    </row>
    <row r="36" spans="1:10" s="66" customFormat="1" ht="15" customHeight="1" x14ac:dyDescent="0.2">
      <c r="A36" s="115" t="s">
        <v>815</v>
      </c>
      <c r="B36" s="115"/>
      <c r="C36" s="115"/>
      <c r="D36" s="115"/>
      <c r="E36" s="115"/>
      <c r="F36" s="115"/>
      <c r="G36" s="115"/>
      <c r="H36" s="115"/>
      <c r="I36" s="115"/>
      <c r="J36" s="115"/>
    </row>
    <row r="37" spans="1:10" s="66" customFormat="1" ht="12.75" x14ac:dyDescent="0.2">
      <c r="A37" s="119" t="s">
        <v>816</v>
      </c>
      <c r="B37" s="119"/>
      <c r="C37" s="119"/>
      <c r="D37" s="119"/>
      <c r="E37" s="119"/>
      <c r="F37" s="119"/>
      <c r="G37" s="119"/>
      <c r="H37" s="119"/>
      <c r="I37" s="119"/>
      <c r="J37" s="119"/>
    </row>
    <row r="38" spans="1:10" s="103" customFormat="1" ht="25.5" customHeight="1" x14ac:dyDescent="0.25">
      <c r="A38" s="111" t="s">
        <v>817</v>
      </c>
      <c r="B38" s="111"/>
      <c r="C38" s="111"/>
      <c r="D38" s="111"/>
      <c r="E38" s="111"/>
      <c r="F38" s="111"/>
      <c r="G38" s="111"/>
      <c r="H38" s="111"/>
      <c r="I38" s="111"/>
      <c r="J38" s="111"/>
    </row>
    <row r="39" spans="1:10" s="105" customFormat="1" ht="12.75" customHeight="1" x14ac:dyDescent="0.25">
      <c r="A39" s="104" t="s">
        <v>818</v>
      </c>
      <c r="B39" s="104"/>
      <c r="C39" s="104"/>
      <c r="D39" s="104"/>
      <c r="E39" s="104"/>
      <c r="F39" s="104"/>
      <c r="G39" s="104"/>
      <c r="H39" s="104"/>
      <c r="I39" s="104"/>
      <c r="J39" s="104"/>
    </row>
    <row r="40" spans="1:10" s="105" customFormat="1" ht="15" customHeight="1" x14ac:dyDescent="0.25">
      <c r="A40" s="104" t="s">
        <v>819</v>
      </c>
      <c r="B40" s="104"/>
      <c r="C40" s="104"/>
      <c r="D40" s="104"/>
      <c r="E40" s="104"/>
      <c r="F40" s="104"/>
      <c r="G40" s="104"/>
      <c r="H40" s="104"/>
      <c r="I40" s="104"/>
      <c r="J40" s="104"/>
    </row>
    <row r="41" spans="1:10" s="104" customFormat="1" ht="27" customHeight="1" x14ac:dyDescent="0.25">
      <c r="A41" s="111" t="s">
        <v>820</v>
      </c>
      <c r="B41" s="111"/>
      <c r="C41" s="111"/>
      <c r="D41" s="111"/>
      <c r="E41" s="111"/>
      <c r="F41" s="111"/>
      <c r="G41" s="111"/>
      <c r="H41" s="111"/>
      <c r="I41" s="111"/>
      <c r="J41" s="111"/>
    </row>
    <row r="42" spans="1:10" s="104" customFormat="1" ht="41.25" customHeight="1" x14ac:dyDescent="0.25">
      <c r="A42" s="111" t="s">
        <v>821</v>
      </c>
      <c r="B42" s="111"/>
      <c r="C42" s="111"/>
      <c r="D42" s="111"/>
      <c r="E42" s="111"/>
      <c r="F42" s="111"/>
      <c r="G42" s="111"/>
      <c r="H42" s="111"/>
      <c r="I42" s="111"/>
      <c r="J42" s="111"/>
    </row>
    <row r="51" spans="1:10" s="16" customFormat="1" ht="11.6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s="16" customFormat="1" ht="33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s="16" customFormat="1" ht="37.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36.7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36.7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4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41.2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44.2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39.7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42.7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39.7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39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39.7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39.7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39.7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30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39.7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30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39.7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30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39.7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0" customFormat="1" ht="1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32" customFormat="1" ht="12.9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32" customFormat="1" ht="12.9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32" customFormat="1" ht="12.9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32" customFormat="1" ht="12.9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6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66" customFormat="1" ht="27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66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66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66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66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66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66" customFormat="1" ht="25.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66" customFormat="1" ht="24.7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66" customFormat="1" ht="19.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75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</sheetData>
  <sheetProtection algorithmName="SHA-512" hashValue="R5uZ2Vo7iRggzOPkERjpivhNB8ow7QwjMeqDsHMChxo8yGpgzqvwj0Tou7vmiyzhrRs93y371gImubwicLsdBA==" saltValue="KRuzhNm2pmwkCeDoFbxtWg==" spinCount="100000" sheet="1" objects="1" scenarios="1"/>
  <mergeCells count="11">
    <mergeCell ref="A42:J42"/>
    <mergeCell ref="A1:F1"/>
    <mergeCell ref="A35:J35"/>
    <mergeCell ref="A41:J41"/>
    <mergeCell ref="A32:J32"/>
    <mergeCell ref="A31:J31"/>
    <mergeCell ref="A3:J3"/>
    <mergeCell ref="A34:B34"/>
    <mergeCell ref="A36:J36"/>
    <mergeCell ref="A37:J37"/>
    <mergeCell ref="A38:J3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27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93"/>
  <sheetViews>
    <sheetView view="pageBreakPreview" zoomScale="120" zoomScaleNormal="120" zoomScaleSheetLayoutView="120" workbookViewId="0">
      <pane ySplit="6" topLeftCell="A16" activePane="bottomLeft" state="frozen"/>
      <selection activeCell="A7" sqref="A7:XFD20"/>
      <selection pane="bottomLeft" activeCellId="2" sqref="E7:F21 J7:J21 A1:F1"/>
    </sheetView>
  </sheetViews>
  <sheetFormatPr defaultColWidth="9.28515625" defaultRowHeight="15" x14ac:dyDescent="0.25"/>
  <cols>
    <col min="1" max="1" width="3.42578125" style="5" customWidth="1"/>
    <col min="2" max="2" width="39.42578125" style="5" customWidth="1"/>
    <col min="3" max="3" width="7.7109375" style="5" customWidth="1"/>
    <col min="4" max="4" width="5.42578125" style="5" customWidth="1"/>
    <col min="5" max="5" width="20.85546875" style="5" customWidth="1"/>
    <col min="6" max="9" width="11.42578125" style="5" customWidth="1"/>
    <col min="10" max="10" width="8.57031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/>
    <row r="3" spans="1:10" ht="18.75" customHeight="1" x14ac:dyDescent="0.25">
      <c r="A3" s="113" t="s">
        <v>526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295</v>
      </c>
      <c r="C7" s="38">
        <v>800</v>
      </c>
      <c r="D7" s="36" t="s">
        <v>1</v>
      </c>
      <c r="E7" s="39"/>
      <c r="F7" s="108"/>
      <c r="G7" s="41">
        <f>C7*ROUND(F7, 4)</f>
        <v>0</v>
      </c>
      <c r="H7" s="41">
        <f t="shared" ref="H7:H21" si="0">G7*0.095</f>
        <v>0</v>
      </c>
      <c r="I7" s="41">
        <f t="shared" ref="I7:I21" si="1">G7+H7</f>
        <v>0</v>
      </c>
      <c r="J7" s="42"/>
    </row>
    <row r="8" spans="1:10" s="16" customFormat="1" ht="25.15" customHeight="1" x14ac:dyDescent="0.2">
      <c r="A8" s="36">
        <v>2</v>
      </c>
      <c r="B8" s="37" t="s">
        <v>296</v>
      </c>
      <c r="C8" s="38">
        <v>450</v>
      </c>
      <c r="D8" s="36" t="s">
        <v>1</v>
      </c>
      <c r="E8" s="39"/>
      <c r="F8" s="108"/>
      <c r="G8" s="41">
        <f t="shared" ref="G8:G21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25.15" customHeight="1" x14ac:dyDescent="0.2">
      <c r="A9" s="36">
        <v>3</v>
      </c>
      <c r="B9" s="37" t="s">
        <v>297</v>
      </c>
      <c r="C9" s="38">
        <v>150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25.15" customHeight="1" x14ac:dyDescent="0.2">
      <c r="A10" s="36">
        <v>4</v>
      </c>
      <c r="B10" s="37" t="s">
        <v>298</v>
      </c>
      <c r="C10" s="38">
        <v>140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25.15" customHeight="1" x14ac:dyDescent="0.2">
      <c r="A11" s="36">
        <v>5</v>
      </c>
      <c r="B11" s="37" t="s">
        <v>299</v>
      </c>
      <c r="C11" s="38">
        <v>100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25.15" customHeight="1" x14ac:dyDescent="0.2">
      <c r="A12" s="36">
        <v>6</v>
      </c>
      <c r="B12" s="37" t="s">
        <v>300</v>
      </c>
      <c r="C12" s="38">
        <v>150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6">
        <v>7</v>
      </c>
      <c r="B13" s="37" t="s">
        <v>301</v>
      </c>
      <c r="C13" s="38">
        <v>2000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6">
        <v>8</v>
      </c>
      <c r="B14" s="37" t="s">
        <v>733</v>
      </c>
      <c r="C14" s="38">
        <v>600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25.15" customHeight="1" x14ac:dyDescent="0.2">
      <c r="A15" s="36">
        <v>9</v>
      </c>
      <c r="B15" s="37" t="s">
        <v>734</v>
      </c>
      <c r="C15" s="38">
        <v>100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25.15" customHeight="1" x14ac:dyDescent="0.2">
      <c r="A16" s="36">
        <v>10</v>
      </c>
      <c r="B16" s="37" t="s">
        <v>787</v>
      </c>
      <c r="C16" s="38">
        <v>100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735</v>
      </c>
      <c r="C17" s="38">
        <v>100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736</v>
      </c>
      <c r="C18" s="38">
        <v>30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25.15" customHeight="1" x14ac:dyDescent="0.2">
      <c r="A19" s="36">
        <v>13</v>
      </c>
      <c r="B19" s="37" t="s">
        <v>737</v>
      </c>
      <c r="C19" s="38">
        <v>30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25.15" customHeight="1" x14ac:dyDescent="0.2">
      <c r="A20" s="36">
        <v>14</v>
      </c>
      <c r="B20" s="37" t="s">
        <v>302</v>
      </c>
      <c r="C20" s="38">
        <v>400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25.15" customHeight="1" x14ac:dyDescent="0.2">
      <c r="A21" s="36">
        <v>15</v>
      </c>
      <c r="B21" s="37" t="s">
        <v>303</v>
      </c>
      <c r="C21" s="38">
        <v>4200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25.15" customHeight="1" x14ac:dyDescent="0.2">
      <c r="A22" s="37"/>
      <c r="B22" s="43" t="s">
        <v>408</v>
      </c>
      <c r="C22" s="44" t="s">
        <v>7</v>
      </c>
      <c r="D22" s="44" t="s">
        <v>7</v>
      </c>
      <c r="E22" s="44" t="s">
        <v>7</v>
      </c>
      <c r="F22" s="45" t="s">
        <v>7</v>
      </c>
      <c r="G22" s="46">
        <f>SUM(G7:G21)</f>
        <v>0</v>
      </c>
      <c r="H22" s="46">
        <f>SUM(H7:H21)</f>
        <v>0</v>
      </c>
      <c r="I22" s="46">
        <f>SUM(I7:I21)</f>
        <v>0</v>
      </c>
      <c r="J22" s="47">
        <f>SUM(J7:J21)</f>
        <v>0</v>
      </c>
    </row>
    <row r="23" spans="1:10" s="16" customFormat="1" ht="6.4" customHeight="1" x14ac:dyDescent="0.2">
      <c r="A23" s="27"/>
      <c r="B23" s="28"/>
      <c r="C23" s="29"/>
      <c r="D23" s="29"/>
      <c r="E23" s="29"/>
      <c r="F23" s="31"/>
      <c r="G23" s="10"/>
      <c r="H23" s="10"/>
      <c r="I23" s="10"/>
      <c r="J23" s="10"/>
    </row>
    <row r="24" spans="1:10" s="16" customFormat="1" ht="22.5" customHeight="1" x14ac:dyDescent="0.2">
      <c r="A24" s="71" t="s">
        <v>283</v>
      </c>
      <c r="B24" s="3"/>
      <c r="C24" s="69"/>
      <c r="D24" s="70"/>
      <c r="E24" s="3"/>
      <c r="F24" s="3"/>
      <c r="G24" s="3"/>
      <c r="H24" s="3"/>
      <c r="I24" s="3"/>
      <c r="J24" s="3"/>
    </row>
    <row r="25" spans="1:10" s="16" customFormat="1" ht="15" customHeight="1" x14ac:dyDescent="0.2">
      <c r="A25" s="114" t="s">
        <v>801</v>
      </c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s="16" customFormat="1" ht="15" customHeight="1" x14ac:dyDescent="0.2">
      <c r="A26" s="114" t="s">
        <v>294</v>
      </c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s="16" customFormat="1" ht="15.95" customHeight="1" x14ac:dyDescent="0.2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s="16" customFormat="1" ht="15" customHeight="1" x14ac:dyDescent="0.2">
      <c r="A28" s="121" t="s">
        <v>209</v>
      </c>
      <c r="B28" s="122"/>
      <c r="C28" s="65"/>
      <c r="D28" s="66"/>
      <c r="E28" s="66"/>
      <c r="F28" s="66"/>
      <c r="G28" s="66"/>
      <c r="H28" s="66"/>
      <c r="I28" s="66"/>
      <c r="J28" s="66"/>
    </row>
    <row r="29" spans="1:10" s="66" customFormat="1" ht="12.75" x14ac:dyDescent="0.2">
      <c r="A29" s="115" t="s">
        <v>210</v>
      </c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s="66" customFormat="1" ht="15" customHeight="1" x14ac:dyDescent="0.2">
      <c r="A30" s="115" t="s">
        <v>815</v>
      </c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0" s="66" customFormat="1" ht="12.75" x14ac:dyDescent="0.2">
      <c r="A31" s="119" t="s">
        <v>816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s="103" customFormat="1" ht="25.5" customHeight="1" x14ac:dyDescent="0.25">
      <c r="A32" s="111" t="s">
        <v>817</v>
      </c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10" s="105" customFormat="1" ht="12.75" customHeight="1" x14ac:dyDescent="0.25">
      <c r="A33" s="104" t="s">
        <v>818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 s="105" customFormat="1" ht="15" customHeight="1" x14ac:dyDescent="0.25">
      <c r="A34" s="104" t="s">
        <v>819</v>
      </c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 s="104" customFormat="1" ht="27" customHeight="1" x14ac:dyDescent="0.25">
      <c r="A35" s="111" t="s">
        <v>820</v>
      </c>
      <c r="B35" s="111"/>
      <c r="C35" s="111"/>
      <c r="D35" s="111"/>
      <c r="E35" s="111"/>
      <c r="F35" s="111"/>
      <c r="G35" s="111"/>
      <c r="H35" s="111"/>
      <c r="I35" s="111"/>
      <c r="J35" s="111"/>
    </row>
    <row r="36" spans="1:10" s="104" customFormat="1" ht="41.25" customHeight="1" x14ac:dyDescent="0.25">
      <c r="A36" s="111" t="s">
        <v>821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16" customFormat="1" ht="26.2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16" customFormat="1" ht="34.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6" customFormat="1" ht="39.7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16" customFormat="1" ht="26.2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16" customFormat="1" ht="26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16" customFormat="1" ht="26.2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16" customFormat="1" ht="26.2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16" customFormat="1" ht="1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59" spans="1:10" s="16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33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37.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36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36.7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39.7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30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39.7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30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39.7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0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32" customFormat="1" ht="12.9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32" customFormat="1" ht="12.9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32" customFormat="1" ht="12.9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32" customFormat="1" ht="12.9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6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66" customFormat="1" ht="27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66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66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66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66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66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66" customFormat="1" ht="25.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66" customFormat="1" ht="24.7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66" customFormat="1" ht="19.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75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</sheetData>
  <sheetProtection algorithmName="SHA-512" hashValue="2aD+lg33glwmMtP7+RI2YBH5bfGguGE6wAu6gioPgg/iyPdgzatEfx0zLtZtHNWmPwM5ltF7/PiFEMsdxU2ukg==" saltValue="NIBkqY2bOyfF8WSJwdbHRw==" spinCount="100000" sheet="1" objects="1" scenarios="1"/>
  <mergeCells count="11">
    <mergeCell ref="A36:J36"/>
    <mergeCell ref="A1:F1"/>
    <mergeCell ref="A29:J29"/>
    <mergeCell ref="A35:J35"/>
    <mergeCell ref="A26:J26"/>
    <mergeCell ref="A3:J3"/>
    <mergeCell ref="A25:J25"/>
    <mergeCell ref="A28:B28"/>
    <mergeCell ref="A30:J30"/>
    <mergeCell ref="A31:J31"/>
    <mergeCell ref="A32:J3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21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r:id="rId1"/>
  <rowBreaks count="1" manualBreakCount="1">
    <brk id="23" max="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"/>
  <sheetViews>
    <sheetView view="pageBreakPreview" zoomScale="110" zoomScaleNormal="110" zoomScaleSheetLayoutView="110" workbookViewId="0">
      <pane ySplit="6" topLeftCell="A7" activePane="bottomLeft" state="frozen"/>
      <selection activeCell="A7" sqref="A7:XFD20"/>
      <selection pane="bottomLeft" activeCell="E14" sqref="E14"/>
    </sheetView>
  </sheetViews>
  <sheetFormatPr defaultColWidth="9.28515625" defaultRowHeight="15" x14ac:dyDescent="0.25"/>
  <cols>
    <col min="1" max="1" width="3.42578125" style="5" customWidth="1"/>
    <col min="2" max="2" width="44.85546875" style="5" customWidth="1"/>
    <col min="3" max="3" width="6.7109375" style="5" customWidth="1"/>
    <col min="4" max="4" width="4.5703125" style="5" customWidth="1"/>
    <col min="5" max="5" width="24.85546875" style="5" customWidth="1"/>
    <col min="6" max="9" width="11" style="5" customWidth="1"/>
    <col min="10" max="10" width="8.1406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/>
    <row r="3" spans="1:10" s="62" customFormat="1" ht="17.25" customHeight="1" x14ac:dyDescent="0.3">
      <c r="A3" s="113" t="s">
        <v>812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314</v>
      </c>
      <c r="C7" s="36">
        <v>2300</v>
      </c>
      <c r="D7" s="36" t="s">
        <v>0</v>
      </c>
      <c r="E7" s="39"/>
      <c r="F7" s="108"/>
      <c r="G7" s="41">
        <f>C7*ROUND(F7, 4)</f>
        <v>0</v>
      </c>
      <c r="H7" s="41">
        <f t="shared" ref="H7:H17" si="0">G7*0.095</f>
        <v>0</v>
      </c>
      <c r="I7" s="41">
        <f t="shared" ref="I7:I17" si="1">G7+H7</f>
        <v>0</v>
      </c>
      <c r="J7" s="42"/>
    </row>
    <row r="8" spans="1:10" s="16" customFormat="1" ht="25.15" customHeight="1" x14ac:dyDescent="0.2">
      <c r="A8" s="36">
        <v>2</v>
      </c>
      <c r="B8" s="37" t="s">
        <v>315</v>
      </c>
      <c r="C8" s="36">
        <v>600</v>
      </c>
      <c r="D8" s="36" t="s">
        <v>0</v>
      </c>
      <c r="E8" s="39"/>
      <c r="F8" s="108"/>
      <c r="G8" s="41">
        <f t="shared" ref="G8:G17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25.15" customHeight="1" x14ac:dyDescent="0.2">
      <c r="A9" s="36">
        <v>3</v>
      </c>
      <c r="B9" s="37" t="s">
        <v>316</v>
      </c>
      <c r="C9" s="36">
        <v>1500</v>
      </c>
      <c r="D9" s="36" t="s">
        <v>0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25.15" customHeight="1" x14ac:dyDescent="0.2">
      <c r="A10" s="36">
        <v>4</v>
      </c>
      <c r="B10" s="37" t="s">
        <v>317</v>
      </c>
      <c r="C10" s="36">
        <v>400</v>
      </c>
      <c r="D10" s="36" t="s">
        <v>0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25.15" customHeight="1" x14ac:dyDescent="0.2">
      <c r="A11" s="36">
        <v>5</v>
      </c>
      <c r="B11" s="37" t="s">
        <v>788</v>
      </c>
      <c r="C11" s="36">
        <v>1000</v>
      </c>
      <c r="D11" s="36" t="s">
        <v>0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25.15" customHeight="1" x14ac:dyDescent="0.2">
      <c r="A12" s="36">
        <v>6</v>
      </c>
      <c r="B12" s="37" t="s">
        <v>789</v>
      </c>
      <c r="C12" s="36">
        <v>200</v>
      </c>
      <c r="D12" s="36" t="s">
        <v>0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6">
        <v>7</v>
      </c>
      <c r="B13" s="37" t="s">
        <v>318</v>
      </c>
      <c r="C13" s="36">
        <v>3600</v>
      </c>
      <c r="D13" s="36" t="s">
        <v>0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6">
        <v>8</v>
      </c>
      <c r="B14" s="37" t="s">
        <v>319</v>
      </c>
      <c r="C14" s="36">
        <v>800</v>
      </c>
      <c r="D14" s="36" t="s">
        <v>0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25.15" customHeight="1" x14ac:dyDescent="0.2">
      <c r="A15" s="36">
        <v>9</v>
      </c>
      <c r="B15" s="37" t="s">
        <v>447</v>
      </c>
      <c r="C15" s="36">
        <v>500</v>
      </c>
      <c r="D15" s="36" t="s">
        <v>0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25.15" customHeight="1" x14ac:dyDescent="0.2">
      <c r="A16" s="36">
        <v>10</v>
      </c>
      <c r="B16" s="37" t="s">
        <v>448</v>
      </c>
      <c r="C16" s="36">
        <v>300</v>
      </c>
      <c r="D16" s="36" t="s">
        <v>0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25.15" customHeight="1" x14ac:dyDescent="0.2">
      <c r="A17" s="36">
        <v>11</v>
      </c>
      <c r="B17" s="37" t="s">
        <v>354</v>
      </c>
      <c r="C17" s="36">
        <v>200</v>
      </c>
      <c r="D17" s="36" t="s">
        <v>0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25.15" customHeight="1" x14ac:dyDescent="0.2">
      <c r="A18" s="37"/>
      <c r="B18" s="43" t="s">
        <v>437</v>
      </c>
      <c r="C18" s="44" t="s">
        <v>7</v>
      </c>
      <c r="D18" s="44" t="s">
        <v>7</v>
      </c>
      <c r="E18" s="44" t="s">
        <v>7</v>
      </c>
      <c r="F18" s="45" t="s">
        <v>7</v>
      </c>
      <c r="G18" s="46">
        <f>SUM(G7:G17)</f>
        <v>0</v>
      </c>
      <c r="H18" s="46">
        <f>SUM(H7:H17)</f>
        <v>0</v>
      </c>
      <c r="I18" s="46">
        <f>SUM(I7:I17)</f>
        <v>0</v>
      </c>
      <c r="J18" s="47">
        <f>SUM(J7:J17)</f>
        <v>0</v>
      </c>
    </row>
    <row r="19" spans="1:10" s="10" customFormat="1" ht="15" customHeight="1" x14ac:dyDescent="0.15">
      <c r="A19" s="27"/>
      <c r="B19" s="28"/>
      <c r="C19" s="29"/>
      <c r="D19" s="29"/>
      <c r="E19" s="29"/>
      <c r="F19" s="31"/>
    </row>
    <row r="20" spans="1:10" s="32" customFormat="1" ht="12.95" customHeight="1" x14ac:dyDescent="0.2">
      <c r="A20" s="71" t="s">
        <v>283</v>
      </c>
      <c r="B20" s="3"/>
      <c r="C20" s="69"/>
      <c r="D20" s="70"/>
      <c r="E20" s="3"/>
      <c r="F20" s="3"/>
      <c r="G20" s="3"/>
      <c r="H20" s="3"/>
      <c r="I20" s="3"/>
      <c r="J20" s="3"/>
    </row>
    <row r="21" spans="1:10" s="32" customFormat="1" ht="12.95" customHeight="1" x14ac:dyDescent="0.2">
      <c r="A21" s="114" t="s">
        <v>805</v>
      </c>
      <c r="B21" s="114"/>
      <c r="C21" s="114"/>
      <c r="D21" s="114"/>
      <c r="E21" s="114"/>
      <c r="F21" s="114"/>
      <c r="G21" s="114"/>
      <c r="H21" s="114"/>
      <c r="I21" s="114"/>
      <c r="J21" s="114"/>
    </row>
    <row r="22" spans="1:10" s="32" customFormat="1" ht="22.5" customHeight="1" x14ac:dyDescent="0.2">
      <c r="A22" s="116" t="s">
        <v>415</v>
      </c>
      <c r="B22" s="116"/>
      <c r="C22" s="116"/>
      <c r="D22" s="116"/>
      <c r="E22" s="116"/>
      <c r="F22" s="116"/>
      <c r="G22" s="116"/>
      <c r="H22" s="116"/>
      <c r="I22" s="116"/>
      <c r="J22" s="116"/>
    </row>
    <row r="23" spans="1:10" s="32" customFormat="1" ht="15" customHeight="1" x14ac:dyDescent="0.2">
      <c r="A23" s="116" t="s">
        <v>790</v>
      </c>
      <c r="B23" s="116"/>
      <c r="C23" s="116"/>
      <c r="D23" s="116"/>
      <c r="E23" s="116"/>
      <c r="F23" s="116"/>
      <c r="G23" s="116"/>
      <c r="H23" s="116"/>
      <c r="I23" s="116"/>
      <c r="J23" s="116"/>
    </row>
    <row r="24" spans="1:10" s="16" customFormat="1" ht="28.1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s="66" customFormat="1" ht="23.85" customHeight="1" x14ac:dyDescent="0.2">
      <c r="A25" s="121" t="s">
        <v>209</v>
      </c>
      <c r="B25" s="122"/>
      <c r="C25" s="65"/>
    </row>
    <row r="26" spans="1:10" s="66" customFormat="1" ht="12.75" x14ac:dyDescent="0.2">
      <c r="A26" s="115" t="s">
        <v>210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s="66" customFormat="1" ht="15" customHeight="1" x14ac:dyDescent="0.2">
      <c r="A27" s="115" t="s">
        <v>815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s="66" customFormat="1" ht="12.75" x14ac:dyDescent="0.2">
      <c r="A28" s="119" t="s">
        <v>816</v>
      </c>
      <c r="B28" s="119"/>
      <c r="C28" s="119"/>
      <c r="D28" s="119"/>
      <c r="E28" s="119"/>
      <c r="F28" s="119"/>
      <c r="G28" s="119"/>
      <c r="H28" s="119"/>
      <c r="I28" s="119"/>
      <c r="J28" s="119"/>
    </row>
    <row r="29" spans="1:10" s="103" customFormat="1" ht="25.5" customHeight="1" x14ac:dyDescent="0.25">
      <c r="A29" s="111" t="s">
        <v>817</v>
      </c>
      <c r="B29" s="111"/>
      <c r="C29" s="111"/>
      <c r="D29" s="111"/>
      <c r="E29" s="111"/>
      <c r="F29" s="111"/>
      <c r="G29" s="111"/>
      <c r="H29" s="111"/>
      <c r="I29" s="111"/>
      <c r="J29" s="111"/>
    </row>
    <row r="30" spans="1:10" s="105" customFormat="1" ht="12.75" customHeight="1" x14ac:dyDescent="0.25">
      <c r="A30" s="104" t="s">
        <v>818</v>
      </c>
      <c r="B30" s="104"/>
      <c r="C30" s="104"/>
      <c r="D30" s="104"/>
      <c r="E30" s="104"/>
      <c r="F30" s="104"/>
      <c r="G30" s="104"/>
      <c r="H30" s="104"/>
      <c r="I30" s="104"/>
      <c r="J30" s="104"/>
    </row>
    <row r="31" spans="1:10" s="105" customFormat="1" ht="15" customHeight="1" x14ac:dyDescent="0.25">
      <c r="A31" s="104" t="s">
        <v>819</v>
      </c>
      <c r="B31" s="104"/>
      <c r="C31" s="104"/>
      <c r="D31" s="104"/>
      <c r="E31" s="104"/>
      <c r="F31" s="104"/>
      <c r="G31" s="104"/>
      <c r="H31" s="104"/>
      <c r="I31" s="104"/>
      <c r="J31" s="104"/>
    </row>
    <row r="32" spans="1:10" s="104" customFormat="1" ht="27" customHeight="1" x14ac:dyDescent="0.25">
      <c r="A32" s="111" t="s">
        <v>820</v>
      </c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10" s="104" customFormat="1" ht="41.25" customHeight="1" x14ac:dyDescent="0.25">
      <c r="A33" s="111" t="s">
        <v>821</v>
      </c>
      <c r="B33" s="111"/>
      <c r="C33" s="111"/>
      <c r="D33" s="111"/>
      <c r="E33" s="111"/>
      <c r="F33" s="111"/>
      <c r="G33" s="111"/>
      <c r="H33" s="111"/>
      <c r="I33" s="111"/>
      <c r="J33" s="111"/>
    </row>
  </sheetData>
  <sheetProtection algorithmName="SHA-512" hashValue="GiwufHCZLN4rpuyjWNI8rh/nMTMb0sAbbTt0k/zFe15pUNAaYclJdD7E8SyKJzX/g3Il5IYhCdCF1L8aIbup6Q==" saltValue="Di9WCQM9VPfCAL0dVLFpdQ==" spinCount="100000" sheet="1" objects="1" scenarios="1"/>
  <mergeCells count="12">
    <mergeCell ref="A33:J33"/>
    <mergeCell ref="A1:F1"/>
    <mergeCell ref="A25:B25"/>
    <mergeCell ref="A26:J26"/>
    <mergeCell ref="A32:J32"/>
    <mergeCell ref="A21:J21"/>
    <mergeCell ref="A3:J3"/>
    <mergeCell ref="A22:J22"/>
    <mergeCell ref="A23:J23"/>
    <mergeCell ref="A27:J27"/>
    <mergeCell ref="A28:J28"/>
    <mergeCell ref="A29:J2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17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view="pageBreakPreview" zoomScale="120" zoomScaleNormal="110" zoomScaleSheetLayoutView="120" workbookViewId="0">
      <pane ySplit="6" topLeftCell="A7" activePane="bottomLeft" state="frozen"/>
      <selection activeCell="A7" sqref="A7:XFD20"/>
      <selection pane="bottomLeft" activeCell="F17" sqref="F17"/>
    </sheetView>
  </sheetViews>
  <sheetFormatPr defaultColWidth="9.28515625" defaultRowHeight="15" x14ac:dyDescent="0.25"/>
  <cols>
    <col min="1" max="1" width="3.42578125" style="5" customWidth="1"/>
    <col min="2" max="2" width="46.5703125" style="5" customWidth="1"/>
    <col min="3" max="3" width="6.7109375" style="5" customWidth="1"/>
    <col min="4" max="4" width="4.5703125" style="5" customWidth="1"/>
    <col min="5" max="5" width="29.85546875" style="5" customWidth="1"/>
    <col min="6" max="9" width="11" style="5" customWidth="1"/>
    <col min="10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10" s="9" customFormat="1" ht="6" customHeight="1" x14ac:dyDescent="0.15"/>
    <row r="3" spans="1:10" s="62" customFormat="1" ht="17.25" customHeight="1" x14ac:dyDescent="0.3">
      <c r="A3" s="113" t="s">
        <v>527</v>
      </c>
      <c r="B3" s="113"/>
      <c r="C3" s="113"/>
      <c r="D3" s="113"/>
      <c r="E3" s="113"/>
      <c r="F3" s="113"/>
      <c r="G3" s="113"/>
      <c r="H3" s="113"/>
      <c r="I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10" s="16" customFormat="1" ht="15" customHeight="1" x14ac:dyDescent="0.2">
      <c r="A7" s="36">
        <v>1</v>
      </c>
      <c r="B7" s="37" t="s">
        <v>604</v>
      </c>
      <c r="C7" s="36">
        <v>1600</v>
      </c>
      <c r="D7" s="36" t="s">
        <v>0</v>
      </c>
      <c r="E7" s="57"/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10" s="16" customFormat="1" ht="15" customHeight="1" x14ac:dyDescent="0.2">
      <c r="A8" s="36">
        <v>2</v>
      </c>
      <c r="B8" s="37" t="s">
        <v>605</v>
      </c>
      <c r="C8" s="36">
        <v>300</v>
      </c>
      <c r="D8" s="36" t="s">
        <v>0</v>
      </c>
      <c r="E8" s="57"/>
      <c r="F8" s="108"/>
      <c r="G8" s="41">
        <f t="shared" ref="G8:G10" si="0">C8*ROUND(F8, 4)</f>
        <v>0</v>
      </c>
      <c r="H8" s="41">
        <f t="shared" ref="H8:H10" si="1">G8*0.095</f>
        <v>0</v>
      </c>
      <c r="I8" s="41">
        <f t="shared" ref="I8:I10" si="2">G8+H8</f>
        <v>0</v>
      </c>
    </row>
    <row r="9" spans="1:10" s="16" customFormat="1" ht="15" customHeight="1" x14ac:dyDescent="0.2">
      <c r="A9" s="36">
        <v>3</v>
      </c>
      <c r="B9" s="37" t="s">
        <v>606</v>
      </c>
      <c r="C9" s="36">
        <v>1600</v>
      </c>
      <c r="D9" s="36" t="s">
        <v>0</v>
      </c>
      <c r="E9" s="57"/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</row>
    <row r="10" spans="1:10" s="16" customFormat="1" ht="15" customHeight="1" x14ac:dyDescent="0.2">
      <c r="A10" s="36">
        <v>4</v>
      </c>
      <c r="B10" s="37" t="s">
        <v>607</v>
      </c>
      <c r="C10" s="36">
        <v>300</v>
      </c>
      <c r="D10" s="36" t="s">
        <v>0</v>
      </c>
      <c r="E10" s="57"/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10" s="16" customFormat="1" ht="25.15" customHeight="1" x14ac:dyDescent="0.2">
      <c r="A11" s="37"/>
      <c r="B11" s="43" t="s">
        <v>443</v>
      </c>
      <c r="C11" s="44" t="s">
        <v>7</v>
      </c>
      <c r="D11" s="44" t="s">
        <v>7</v>
      </c>
      <c r="E11" s="44" t="s">
        <v>7</v>
      </c>
      <c r="F11" s="45" t="s">
        <v>7</v>
      </c>
      <c r="G11" s="46">
        <f>SUM(G7:G10)</f>
        <v>0</v>
      </c>
      <c r="H11" s="46">
        <f t="shared" ref="H11:I11" si="3">SUM(H7:H10)</f>
        <v>0</v>
      </c>
      <c r="I11" s="46">
        <f t="shared" si="3"/>
        <v>0</v>
      </c>
    </row>
    <row r="12" spans="1:10" s="10" customFormat="1" ht="15" customHeight="1" x14ac:dyDescent="0.15">
      <c r="A12" s="27"/>
      <c r="B12" s="28"/>
      <c r="C12" s="29"/>
      <c r="D12" s="29"/>
      <c r="E12" s="29"/>
      <c r="F12" s="31"/>
    </row>
    <row r="13" spans="1:10" s="32" customFormat="1" ht="12.95" customHeight="1" x14ac:dyDescent="0.2">
      <c r="A13" s="71" t="s">
        <v>283</v>
      </c>
      <c r="B13" s="3"/>
      <c r="C13" s="69"/>
      <c r="D13" s="70"/>
      <c r="E13" s="3"/>
      <c r="F13" s="3"/>
      <c r="G13" s="3"/>
      <c r="H13" s="3"/>
      <c r="I13" s="3"/>
    </row>
    <row r="14" spans="1:10" s="32" customFormat="1" ht="12.95" customHeight="1" x14ac:dyDescent="0.2">
      <c r="A14" s="114" t="s">
        <v>805</v>
      </c>
      <c r="B14" s="114"/>
      <c r="C14" s="114"/>
      <c r="D14" s="114"/>
      <c r="E14" s="114"/>
      <c r="F14" s="114"/>
      <c r="G14" s="114"/>
      <c r="H14" s="114"/>
      <c r="I14" s="114"/>
    </row>
    <row r="15" spans="1:10" s="32" customFormat="1" ht="32.25" customHeight="1" x14ac:dyDescent="0.2">
      <c r="A15" s="116" t="s">
        <v>415</v>
      </c>
      <c r="B15" s="116"/>
      <c r="C15" s="116"/>
      <c r="D15" s="116"/>
      <c r="E15" s="116"/>
      <c r="F15" s="116"/>
      <c r="G15" s="116"/>
      <c r="H15" s="116"/>
      <c r="I15" s="116"/>
    </row>
    <row r="16" spans="1:10" s="32" customFormat="1" ht="15" customHeight="1" x14ac:dyDescent="0.2">
      <c r="A16" s="116" t="s">
        <v>791</v>
      </c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s="16" customFormat="1" ht="17.100000000000001" customHeight="1" x14ac:dyDescent="0.2"/>
    <row r="18" spans="1:10" s="66" customFormat="1" ht="15" customHeight="1" x14ac:dyDescent="0.2">
      <c r="A18" s="121" t="s">
        <v>209</v>
      </c>
      <c r="B18" s="122"/>
      <c r="C18" s="65"/>
    </row>
    <row r="19" spans="1:10" s="66" customFormat="1" ht="26.25" customHeight="1" x14ac:dyDescent="0.2">
      <c r="A19" s="115" t="s">
        <v>210</v>
      </c>
      <c r="B19" s="115"/>
      <c r="C19" s="115"/>
      <c r="D19" s="115"/>
      <c r="E19" s="115"/>
      <c r="F19" s="115"/>
      <c r="G19" s="115"/>
      <c r="H19" s="115"/>
      <c r="I19" s="115"/>
      <c r="J19" s="110"/>
    </row>
    <row r="20" spans="1:10" s="66" customFormat="1" ht="15" customHeight="1" x14ac:dyDescent="0.2">
      <c r="A20" s="115" t="s">
        <v>815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s="66" customFormat="1" ht="12.75" x14ac:dyDescent="0.2">
      <c r="A21" s="119" t="s">
        <v>816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s="103" customFormat="1" ht="25.5" customHeight="1" x14ac:dyDescent="0.25">
      <c r="A22" s="111" t="s">
        <v>817</v>
      </c>
      <c r="B22" s="111"/>
      <c r="C22" s="111"/>
      <c r="D22" s="111"/>
      <c r="E22" s="111"/>
      <c r="F22" s="111"/>
      <c r="G22" s="111"/>
      <c r="H22" s="111"/>
      <c r="I22" s="111"/>
      <c r="J22" s="109"/>
    </row>
    <row r="23" spans="1:10" s="105" customFormat="1" ht="12.75" customHeight="1" x14ac:dyDescent="0.25">
      <c r="A23" s="104" t="s">
        <v>818</v>
      </c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s="105" customFormat="1" ht="15" customHeight="1" x14ac:dyDescent="0.25">
      <c r="A24" s="104" t="s">
        <v>819</v>
      </c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s="104" customFormat="1" ht="27" customHeight="1" x14ac:dyDescent="0.25">
      <c r="A25" s="111" t="s">
        <v>820</v>
      </c>
      <c r="B25" s="111"/>
      <c r="C25" s="111"/>
      <c r="D25" s="111"/>
      <c r="E25" s="111"/>
      <c r="F25" s="111"/>
      <c r="G25" s="111"/>
      <c r="H25" s="111"/>
      <c r="I25" s="111"/>
      <c r="J25" s="109"/>
    </row>
  </sheetData>
  <sheetProtection algorithmName="SHA-512" hashValue="3FsfQfb/vPYn04zSbX0KV507+vLnZNwX96BgHsUW0prZMIWn3wnbMYcQyZg+JaMSzk6JrvnOOQCbVhEDPWOjqw==" saltValue="aRWf1BGzuPNdFT05B1LxTQ==" spinCount="100000" sheet="1" objects="1" scenarios="1"/>
  <mergeCells count="11">
    <mergeCell ref="A20:J20"/>
    <mergeCell ref="A21:J21"/>
    <mergeCell ref="A1:E1"/>
    <mergeCell ref="A3:I3"/>
    <mergeCell ref="A18:B18"/>
    <mergeCell ref="A14:I14"/>
    <mergeCell ref="A15:I15"/>
    <mergeCell ref="A16:J16"/>
    <mergeCell ref="A19:I19"/>
    <mergeCell ref="A22:I22"/>
    <mergeCell ref="A25:I25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F11" sqref="F11"/>
    </sheetView>
  </sheetViews>
  <sheetFormatPr defaultColWidth="9.28515625" defaultRowHeight="15" x14ac:dyDescent="0.25"/>
  <cols>
    <col min="1" max="1" width="3.42578125" style="5" customWidth="1"/>
    <col min="2" max="2" width="47.42578125" style="5" customWidth="1"/>
    <col min="3" max="3" width="6.85546875" style="5" customWidth="1"/>
    <col min="4" max="4" width="4.5703125" style="5" customWidth="1"/>
    <col min="5" max="5" width="19" style="35" customWidth="1"/>
    <col min="6" max="6" width="10.140625" style="5" customWidth="1"/>
    <col min="7" max="9" width="11.5703125" style="5" customWidth="1"/>
    <col min="10" max="10" width="8.285156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  <c r="I1" s="3"/>
    </row>
    <row r="2" spans="1:10" s="9" customFormat="1" ht="6" customHeight="1" x14ac:dyDescent="0.15">
      <c r="E2" s="33"/>
    </row>
    <row r="3" spans="1:10" ht="18" customHeight="1" x14ac:dyDescent="0.25">
      <c r="A3" s="120" t="s">
        <v>528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s="9" customFormat="1" ht="6" customHeight="1" x14ac:dyDescent="0.15">
      <c r="B4" s="26"/>
      <c r="C4" s="26"/>
      <c r="E4" s="33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151</v>
      </c>
      <c r="C7" s="38">
        <v>1900</v>
      </c>
      <c r="D7" s="36" t="s">
        <v>1</v>
      </c>
      <c r="E7" s="39"/>
      <c r="F7" s="108"/>
      <c r="G7" s="41">
        <f>C7*ROUND(F7, 4)</f>
        <v>0</v>
      </c>
      <c r="H7" s="41">
        <f t="shared" ref="H7:H23" si="0">G7*0.095</f>
        <v>0</v>
      </c>
      <c r="I7" s="41">
        <f t="shared" ref="I7:I23" si="1">G7+H7</f>
        <v>0</v>
      </c>
      <c r="J7" s="42"/>
    </row>
    <row r="8" spans="1:10" s="16" customFormat="1" ht="15" customHeight="1" x14ac:dyDescent="0.2">
      <c r="A8" s="36">
        <v>2</v>
      </c>
      <c r="B8" s="37" t="s">
        <v>613</v>
      </c>
      <c r="C8" s="38">
        <v>700</v>
      </c>
      <c r="D8" s="36" t="s">
        <v>1</v>
      </c>
      <c r="E8" s="39"/>
      <c r="F8" s="108"/>
      <c r="G8" s="41">
        <f t="shared" ref="G8:G23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612</v>
      </c>
      <c r="C9" s="38">
        <v>100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152</v>
      </c>
      <c r="C10" s="38">
        <v>50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134</v>
      </c>
      <c r="C11" s="38">
        <v>50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153</v>
      </c>
      <c r="C12" s="38">
        <v>300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154</v>
      </c>
      <c r="C13" s="38">
        <v>50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6">
        <v>8</v>
      </c>
      <c r="B14" s="37" t="s">
        <v>456</v>
      </c>
      <c r="C14" s="38">
        <v>600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25.15" customHeight="1" x14ac:dyDescent="0.2">
      <c r="A15" s="36">
        <v>9</v>
      </c>
      <c r="B15" s="37" t="s">
        <v>457</v>
      </c>
      <c r="C15" s="38">
        <v>600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135</v>
      </c>
      <c r="C16" s="38">
        <v>50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136</v>
      </c>
      <c r="C17" s="38">
        <v>1800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137</v>
      </c>
      <c r="C18" s="38">
        <v>50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138</v>
      </c>
      <c r="C19" s="38">
        <v>200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139</v>
      </c>
      <c r="C20" s="38">
        <v>1100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25.15" customHeight="1" x14ac:dyDescent="0.2">
      <c r="A21" s="36">
        <v>15</v>
      </c>
      <c r="B21" s="37" t="s">
        <v>140</v>
      </c>
      <c r="C21" s="38">
        <v>50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25.15" customHeight="1" x14ac:dyDescent="0.2">
      <c r="A22" s="36">
        <v>16</v>
      </c>
      <c r="B22" s="37" t="s">
        <v>271</v>
      </c>
      <c r="C22" s="38">
        <v>600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25.15" customHeight="1" x14ac:dyDescent="0.2">
      <c r="A23" s="36">
        <v>17</v>
      </c>
      <c r="B23" s="37" t="s">
        <v>27</v>
      </c>
      <c r="C23" s="38">
        <v>1000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25.15" customHeight="1" x14ac:dyDescent="0.2">
      <c r="A24" s="37"/>
      <c r="B24" s="43" t="s">
        <v>416</v>
      </c>
      <c r="C24" s="43"/>
      <c r="D24" s="44" t="s">
        <v>7</v>
      </c>
      <c r="E24" s="44" t="s">
        <v>7</v>
      </c>
      <c r="F24" s="45" t="s">
        <v>7</v>
      </c>
      <c r="G24" s="46">
        <f>SUM(G7:G23)</f>
        <v>0</v>
      </c>
      <c r="H24" s="46">
        <f t="shared" ref="H24:I24" si="3">SUM(H7:H23)</f>
        <v>0</v>
      </c>
      <c r="I24" s="46">
        <f t="shared" si="3"/>
        <v>0</v>
      </c>
      <c r="J24" s="47">
        <f t="shared" ref="H24:J24" si="4">SUM(J7:J23)</f>
        <v>0</v>
      </c>
    </row>
    <row r="25" spans="1:10" s="16" customFormat="1" ht="3.75" customHeight="1" x14ac:dyDescent="0.25">
      <c r="A25" s="11"/>
      <c r="B25" s="12"/>
      <c r="C25" s="13"/>
      <c r="D25" s="14"/>
      <c r="E25" s="12"/>
      <c r="F25" s="12"/>
      <c r="G25" s="12"/>
      <c r="H25" s="12"/>
      <c r="I25" s="12"/>
      <c r="J25" s="12"/>
    </row>
    <row r="26" spans="1:10" s="32" customFormat="1" ht="12.75" customHeight="1" x14ac:dyDescent="0.2">
      <c r="A26" s="71" t="s">
        <v>283</v>
      </c>
      <c r="B26" s="3"/>
      <c r="C26" s="69"/>
      <c r="D26" s="70"/>
      <c r="E26" s="3"/>
      <c r="F26" s="3"/>
      <c r="G26" s="3"/>
      <c r="H26" s="3"/>
      <c r="I26" s="3"/>
      <c r="J26" s="3"/>
    </row>
    <row r="27" spans="1:10" s="32" customFormat="1" ht="12.95" customHeight="1" x14ac:dyDescent="0.2">
      <c r="A27" s="114" t="s">
        <v>455</v>
      </c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s="32" customFormat="1" ht="12.95" customHeight="1" x14ac:dyDescent="0.2">
      <c r="A28" s="114" t="s">
        <v>321</v>
      </c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s="32" customFormat="1" ht="12.95" customHeight="1" x14ac:dyDescent="0.2">
      <c r="A29" s="116" t="s">
        <v>320</v>
      </c>
      <c r="B29" s="116"/>
      <c r="C29" s="116"/>
      <c r="D29" s="116"/>
      <c r="E29" s="116"/>
      <c r="F29" s="116"/>
      <c r="G29" s="116"/>
      <c r="H29" s="116"/>
      <c r="I29" s="116"/>
      <c r="J29" s="116"/>
    </row>
    <row r="30" spans="1:10" s="16" customFormat="1" ht="9.75" customHeight="1" x14ac:dyDescent="0.2">
      <c r="E30" s="34"/>
    </row>
    <row r="31" spans="1:10" s="66" customFormat="1" ht="21.75" customHeight="1" x14ac:dyDescent="0.2">
      <c r="A31" s="121" t="s">
        <v>209</v>
      </c>
      <c r="B31" s="122"/>
      <c r="C31" s="65"/>
    </row>
    <row r="32" spans="1:10" s="66" customFormat="1" ht="12.75" x14ac:dyDescent="0.2">
      <c r="A32" s="115" t="s">
        <v>210</v>
      </c>
      <c r="B32" s="115"/>
      <c r="C32" s="115"/>
      <c r="D32" s="115"/>
      <c r="E32" s="115"/>
      <c r="F32" s="115"/>
      <c r="G32" s="115"/>
      <c r="H32" s="115"/>
      <c r="I32" s="115"/>
      <c r="J32" s="115"/>
    </row>
    <row r="33" spans="1:10" s="66" customFormat="1" ht="15" customHeight="1" x14ac:dyDescent="0.2">
      <c r="A33" s="115" t="s">
        <v>815</v>
      </c>
      <c r="B33" s="115"/>
      <c r="C33" s="115"/>
      <c r="D33" s="115"/>
      <c r="E33" s="115"/>
      <c r="F33" s="115"/>
      <c r="G33" s="115"/>
      <c r="H33" s="115"/>
      <c r="I33" s="115"/>
      <c r="J33" s="115"/>
    </row>
    <row r="34" spans="1:10" s="66" customFormat="1" ht="12.75" x14ac:dyDescent="0.2">
      <c r="A34" s="119" t="s">
        <v>816</v>
      </c>
      <c r="B34" s="119"/>
      <c r="C34" s="119"/>
      <c r="D34" s="119"/>
      <c r="E34" s="119"/>
      <c r="F34" s="119"/>
      <c r="G34" s="119"/>
      <c r="H34" s="119"/>
      <c r="I34" s="119"/>
      <c r="J34" s="119"/>
    </row>
    <row r="35" spans="1:10" s="103" customFormat="1" ht="25.5" customHeight="1" x14ac:dyDescent="0.25">
      <c r="A35" s="111" t="s">
        <v>817</v>
      </c>
      <c r="B35" s="111"/>
      <c r="C35" s="111"/>
      <c r="D35" s="111"/>
      <c r="E35" s="111"/>
      <c r="F35" s="111"/>
      <c r="G35" s="111"/>
      <c r="H35" s="111"/>
      <c r="I35" s="111"/>
      <c r="J35" s="111"/>
    </row>
    <row r="36" spans="1:10" s="105" customFormat="1" ht="12.75" customHeight="1" x14ac:dyDescent="0.25">
      <c r="A36" s="104" t="s">
        <v>818</v>
      </c>
      <c r="B36" s="104"/>
      <c r="C36" s="104"/>
      <c r="D36" s="104"/>
      <c r="E36" s="104"/>
      <c r="F36" s="104"/>
      <c r="G36" s="104"/>
      <c r="H36" s="104"/>
      <c r="I36" s="104"/>
      <c r="J36" s="104"/>
    </row>
    <row r="37" spans="1:10" s="105" customFormat="1" ht="15" customHeight="1" x14ac:dyDescent="0.25">
      <c r="A37" s="104" t="s">
        <v>819</v>
      </c>
      <c r="B37" s="104"/>
      <c r="C37" s="104"/>
      <c r="D37" s="104"/>
      <c r="E37" s="104"/>
      <c r="F37" s="104"/>
      <c r="G37" s="104"/>
      <c r="H37" s="104"/>
      <c r="I37" s="104"/>
      <c r="J37" s="104"/>
    </row>
    <row r="38" spans="1:10" s="104" customFormat="1" ht="27" customHeight="1" x14ac:dyDescent="0.25">
      <c r="A38" s="111" t="s">
        <v>820</v>
      </c>
      <c r="B38" s="111"/>
      <c r="C38" s="111"/>
      <c r="D38" s="111"/>
      <c r="E38" s="111"/>
      <c r="F38" s="111"/>
      <c r="G38" s="111"/>
      <c r="H38" s="111"/>
      <c r="I38" s="111"/>
      <c r="J38" s="111"/>
    </row>
    <row r="39" spans="1:10" s="104" customFormat="1" ht="41.25" customHeight="1" x14ac:dyDescent="0.25">
      <c r="A39" s="111" t="s">
        <v>821</v>
      </c>
      <c r="B39" s="111"/>
      <c r="C39" s="111"/>
      <c r="D39" s="111"/>
      <c r="E39" s="111"/>
      <c r="F39" s="111"/>
      <c r="G39" s="111"/>
      <c r="H39" s="111"/>
      <c r="I39" s="111"/>
      <c r="J39" s="111"/>
    </row>
  </sheetData>
  <sheetProtection algorithmName="SHA-512" hashValue="H1MWhuu2/S93515BKIcT31T2vIuwCG+gVNfBZ6eqFHU8Ku6OrRIeDx+yyF3DYrkXw8EkHIE+S5qQbFUXa3vUVg==" saltValue="Js9zrhOYrsaPmJbOmvh2Jg==" spinCount="100000" sheet="1" objects="1" scenarios="1"/>
  <mergeCells count="12">
    <mergeCell ref="A39:J39"/>
    <mergeCell ref="A3:J3"/>
    <mergeCell ref="A32:J32"/>
    <mergeCell ref="A1:F1"/>
    <mergeCell ref="A38:J38"/>
    <mergeCell ref="A31:B31"/>
    <mergeCell ref="A27:J27"/>
    <mergeCell ref="A28:J28"/>
    <mergeCell ref="A29:J29"/>
    <mergeCell ref="A33:J33"/>
    <mergeCell ref="A34:J34"/>
    <mergeCell ref="A35:J35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23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22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M16" sqref="M16"/>
    </sheetView>
  </sheetViews>
  <sheetFormatPr defaultColWidth="9.28515625" defaultRowHeight="15" x14ac:dyDescent="0.25"/>
  <cols>
    <col min="1" max="1" width="3.42578125" style="5" customWidth="1"/>
    <col min="2" max="2" width="42.28515625" style="5" customWidth="1"/>
    <col min="3" max="3" width="7" style="5" customWidth="1"/>
    <col min="4" max="4" width="5.28515625" style="5" customWidth="1"/>
    <col min="5" max="5" width="22.7109375" style="5" customWidth="1"/>
    <col min="6" max="9" width="11.5703125" style="5" customWidth="1"/>
    <col min="10" max="10" width="8.425781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/>
    <row r="3" spans="1:10" s="59" customFormat="1" ht="18" customHeight="1" x14ac:dyDescent="0.3">
      <c r="A3" s="113" t="s">
        <v>529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622</v>
      </c>
      <c r="C7" s="38">
        <v>1200</v>
      </c>
      <c r="D7" s="36" t="s">
        <v>1</v>
      </c>
      <c r="E7" s="39"/>
      <c r="F7" s="108"/>
      <c r="G7" s="41">
        <f>C7*ROUND(F7, 4)</f>
        <v>0</v>
      </c>
      <c r="H7" s="41">
        <f t="shared" ref="H7:H38" si="0">G7*0.095</f>
        <v>0</v>
      </c>
      <c r="I7" s="41">
        <f t="shared" ref="I7:I38" si="1">G7+H7</f>
        <v>0</v>
      </c>
      <c r="J7" s="42"/>
    </row>
    <row r="8" spans="1:10" s="16" customFormat="1" ht="15" customHeight="1" x14ac:dyDescent="0.2">
      <c r="A8" s="36">
        <v>2</v>
      </c>
      <c r="B8" s="37" t="s">
        <v>621</v>
      </c>
      <c r="C8" s="38">
        <v>2300</v>
      </c>
      <c r="D8" s="36" t="s">
        <v>1</v>
      </c>
      <c r="E8" s="39"/>
      <c r="F8" s="108"/>
      <c r="G8" s="41">
        <f t="shared" ref="G8:G38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620</v>
      </c>
      <c r="C9" s="38">
        <v>500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619</v>
      </c>
      <c r="C10" s="38">
        <v>2000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623</v>
      </c>
      <c r="C11" s="38">
        <v>100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792</v>
      </c>
      <c r="C12" s="38">
        <v>500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624</v>
      </c>
      <c r="C13" s="38">
        <v>200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15" customHeight="1" x14ac:dyDescent="0.2">
      <c r="A14" s="36">
        <v>8</v>
      </c>
      <c r="B14" s="37" t="s">
        <v>141</v>
      </c>
      <c r="C14" s="38">
        <v>100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15" customHeight="1" x14ac:dyDescent="0.2">
      <c r="A15" s="36">
        <v>9</v>
      </c>
      <c r="B15" s="37" t="s">
        <v>618</v>
      </c>
      <c r="C15" s="38">
        <v>100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625</v>
      </c>
      <c r="C16" s="38">
        <v>100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146</v>
      </c>
      <c r="C17" s="38">
        <v>100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614</v>
      </c>
      <c r="C18" s="38">
        <v>50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615</v>
      </c>
      <c r="C19" s="38">
        <v>50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616</v>
      </c>
      <c r="C20" s="38">
        <v>50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15" customHeight="1" x14ac:dyDescent="0.2">
      <c r="A21" s="36">
        <v>15</v>
      </c>
      <c r="B21" s="37" t="s">
        <v>617</v>
      </c>
      <c r="C21" s="38">
        <v>50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15" customHeight="1" x14ac:dyDescent="0.2">
      <c r="A22" s="36">
        <v>16</v>
      </c>
      <c r="B22" s="37" t="s">
        <v>150</v>
      </c>
      <c r="C22" s="38">
        <v>500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15" customHeight="1" x14ac:dyDescent="0.2">
      <c r="A23" s="36">
        <v>17</v>
      </c>
      <c r="B23" s="37" t="s">
        <v>635</v>
      </c>
      <c r="C23" s="38">
        <v>1100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15" customHeight="1" x14ac:dyDescent="0.2">
      <c r="A24" s="36">
        <v>18</v>
      </c>
      <c r="B24" s="37" t="s">
        <v>634</v>
      </c>
      <c r="C24" s="38">
        <v>550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15" customHeight="1" x14ac:dyDescent="0.2">
      <c r="A25" s="36">
        <v>19</v>
      </c>
      <c r="B25" s="37" t="s">
        <v>29</v>
      </c>
      <c r="C25" s="38">
        <v>800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15" customHeight="1" x14ac:dyDescent="0.2">
      <c r="A26" s="36">
        <v>20</v>
      </c>
      <c r="B26" s="37" t="s">
        <v>28</v>
      </c>
      <c r="C26" s="38">
        <v>800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15" customHeight="1" x14ac:dyDescent="0.2">
      <c r="A27" s="36">
        <v>21</v>
      </c>
      <c r="B27" s="37" t="s">
        <v>42</v>
      </c>
      <c r="C27" s="38">
        <v>600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15" customHeight="1" x14ac:dyDescent="0.2">
      <c r="A28" s="36">
        <v>22</v>
      </c>
      <c r="B28" s="37" t="s">
        <v>626</v>
      </c>
      <c r="C28" s="38">
        <v>1000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15" customHeight="1" x14ac:dyDescent="0.2">
      <c r="A29" s="36">
        <v>23</v>
      </c>
      <c r="B29" s="37" t="s">
        <v>272</v>
      </c>
      <c r="C29" s="38">
        <v>150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15" customHeight="1" x14ac:dyDescent="0.2">
      <c r="A30" s="36">
        <v>24</v>
      </c>
      <c r="B30" s="37" t="s">
        <v>627</v>
      </c>
      <c r="C30" s="38">
        <v>3200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15" customHeight="1" x14ac:dyDescent="0.2">
      <c r="A31" s="36">
        <v>25</v>
      </c>
      <c r="B31" s="37" t="s">
        <v>628</v>
      </c>
      <c r="C31" s="38">
        <v>500</v>
      </c>
      <c r="D31" s="36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  <c r="J31" s="42"/>
    </row>
    <row r="32" spans="1:10" s="16" customFormat="1" ht="25.15" customHeight="1" x14ac:dyDescent="0.2">
      <c r="A32" s="36">
        <v>26</v>
      </c>
      <c r="B32" s="37" t="s">
        <v>629</v>
      </c>
      <c r="C32" s="38">
        <v>300</v>
      </c>
      <c r="D32" s="36" t="s">
        <v>1</v>
      </c>
      <c r="E32" s="39"/>
      <c r="F32" s="108"/>
      <c r="G32" s="41">
        <f t="shared" si="2"/>
        <v>0</v>
      </c>
      <c r="H32" s="41">
        <f t="shared" si="0"/>
        <v>0</v>
      </c>
      <c r="I32" s="41">
        <f t="shared" si="1"/>
        <v>0</v>
      </c>
      <c r="J32" s="42"/>
    </row>
    <row r="33" spans="1:10" s="16" customFormat="1" ht="15" customHeight="1" x14ac:dyDescent="0.2">
      <c r="A33" s="36">
        <v>27</v>
      </c>
      <c r="B33" s="37" t="s">
        <v>142</v>
      </c>
      <c r="C33" s="38">
        <v>300</v>
      </c>
      <c r="D33" s="36" t="s">
        <v>1</v>
      </c>
      <c r="E33" s="39"/>
      <c r="F33" s="108"/>
      <c r="G33" s="41">
        <f t="shared" si="2"/>
        <v>0</v>
      </c>
      <c r="H33" s="41">
        <f t="shared" si="0"/>
        <v>0</v>
      </c>
      <c r="I33" s="41">
        <f t="shared" si="1"/>
        <v>0</v>
      </c>
      <c r="J33" s="42"/>
    </row>
    <row r="34" spans="1:10" s="16" customFormat="1" ht="15" customHeight="1" x14ac:dyDescent="0.2">
      <c r="A34" s="36">
        <v>28</v>
      </c>
      <c r="B34" s="37" t="s">
        <v>144</v>
      </c>
      <c r="C34" s="38">
        <v>550</v>
      </c>
      <c r="D34" s="36" t="s">
        <v>1</v>
      </c>
      <c r="E34" s="39"/>
      <c r="F34" s="108"/>
      <c r="G34" s="41">
        <f t="shared" si="2"/>
        <v>0</v>
      </c>
      <c r="H34" s="41">
        <f t="shared" si="0"/>
        <v>0</v>
      </c>
      <c r="I34" s="41">
        <f t="shared" si="1"/>
        <v>0</v>
      </c>
      <c r="J34" s="42"/>
    </row>
    <row r="35" spans="1:10" s="16" customFormat="1" ht="15" customHeight="1" x14ac:dyDescent="0.2">
      <c r="A35" s="36">
        <v>29</v>
      </c>
      <c r="B35" s="37" t="s">
        <v>143</v>
      </c>
      <c r="C35" s="38">
        <v>350</v>
      </c>
      <c r="D35" s="36" t="s">
        <v>1</v>
      </c>
      <c r="E35" s="39"/>
      <c r="F35" s="108"/>
      <c r="G35" s="41">
        <f t="shared" si="2"/>
        <v>0</v>
      </c>
      <c r="H35" s="41">
        <f t="shared" si="0"/>
        <v>0</v>
      </c>
      <c r="I35" s="41">
        <f t="shared" si="1"/>
        <v>0</v>
      </c>
      <c r="J35" s="42"/>
    </row>
    <row r="36" spans="1:10" s="16" customFormat="1" ht="15" customHeight="1" x14ac:dyDescent="0.2">
      <c r="A36" s="36">
        <v>30</v>
      </c>
      <c r="B36" s="37" t="s">
        <v>630</v>
      </c>
      <c r="C36" s="38">
        <v>100</v>
      </c>
      <c r="D36" s="36" t="s">
        <v>1</v>
      </c>
      <c r="E36" s="39"/>
      <c r="F36" s="108"/>
      <c r="G36" s="41">
        <f t="shared" si="2"/>
        <v>0</v>
      </c>
      <c r="H36" s="41">
        <f t="shared" si="0"/>
        <v>0</v>
      </c>
      <c r="I36" s="41">
        <f t="shared" si="1"/>
        <v>0</v>
      </c>
      <c r="J36" s="42"/>
    </row>
    <row r="37" spans="1:10" s="16" customFormat="1" ht="15" customHeight="1" x14ac:dyDescent="0.2">
      <c r="A37" s="36">
        <v>31</v>
      </c>
      <c r="B37" s="37" t="s">
        <v>631</v>
      </c>
      <c r="C37" s="38">
        <v>100</v>
      </c>
      <c r="D37" s="36" t="s">
        <v>1</v>
      </c>
      <c r="E37" s="39"/>
      <c r="F37" s="108"/>
      <c r="G37" s="41">
        <f t="shared" si="2"/>
        <v>0</v>
      </c>
      <c r="H37" s="41">
        <f t="shared" si="0"/>
        <v>0</v>
      </c>
      <c r="I37" s="41">
        <f t="shared" si="1"/>
        <v>0</v>
      </c>
      <c r="J37" s="42"/>
    </row>
    <row r="38" spans="1:10" s="16" customFormat="1" ht="15" customHeight="1" x14ac:dyDescent="0.2">
      <c r="A38" s="36">
        <v>32</v>
      </c>
      <c r="B38" s="37" t="s">
        <v>632</v>
      </c>
      <c r="C38" s="38">
        <v>100</v>
      </c>
      <c r="D38" s="36" t="s">
        <v>1</v>
      </c>
      <c r="E38" s="39"/>
      <c r="F38" s="108"/>
      <c r="G38" s="41">
        <f t="shared" si="2"/>
        <v>0</v>
      </c>
      <c r="H38" s="41">
        <f t="shared" si="0"/>
        <v>0</v>
      </c>
      <c r="I38" s="41">
        <f t="shared" si="1"/>
        <v>0</v>
      </c>
      <c r="J38" s="42"/>
    </row>
    <row r="39" spans="1:10" s="16" customFormat="1" ht="25.15" customHeight="1" x14ac:dyDescent="0.2">
      <c r="A39" s="37"/>
      <c r="B39" s="43" t="s">
        <v>417</v>
      </c>
      <c r="C39" s="44" t="s">
        <v>7</v>
      </c>
      <c r="D39" s="44" t="s">
        <v>7</v>
      </c>
      <c r="E39" s="44" t="s">
        <v>7</v>
      </c>
      <c r="F39" s="45" t="s">
        <v>7</v>
      </c>
      <c r="G39" s="46">
        <f>SUM(G7:G38)</f>
        <v>0</v>
      </c>
      <c r="H39" s="46">
        <f t="shared" ref="H39:I39" si="3">SUM(H7:H38)</f>
        <v>0</v>
      </c>
      <c r="I39" s="46">
        <f t="shared" si="3"/>
        <v>0</v>
      </c>
      <c r="J39" s="47">
        <f>SUM(J7:J38)</f>
        <v>0</v>
      </c>
    </row>
    <row r="40" spans="1:10" s="16" customFormat="1" ht="15" customHeight="1" x14ac:dyDescent="0.2"/>
    <row r="41" spans="1:10" s="16" customFormat="1" ht="15" customHeight="1" x14ac:dyDescent="0.2">
      <c r="A41" s="68" t="s">
        <v>283</v>
      </c>
      <c r="B41" s="3"/>
      <c r="C41" s="69"/>
      <c r="D41" s="70"/>
      <c r="E41" s="3"/>
      <c r="F41" s="3"/>
      <c r="G41" s="3"/>
      <c r="H41" s="3"/>
      <c r="I41" s="3"/>
      <c r="J41" s="3"/>
    </row>
    <row r="42" spans="1:10" s="16" customFormat="1" ht="15" customHeight="1" x14ac:dyDescent="0.2">
      <c r="A42" s="114" t="s">
        <v>805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s="16" customFormat="1" ht="1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0" s="16" customFormat="1" ht="15" customHeight="1" x14ac:dyDescent="0.2">
      <c r="A44" s="117" t="s">
        <v>209</v>
      </c>
      <c r="B44" s="118"/>
      <c r="C44" s="65"/>
      <c r="D44" s="66"/>
      <c r="E44" s="66"/>
      <c r="F44" s="66"/>
      <c r="G44" s="66"/>
      <c r="H44" s="66"/>
      <c r="I44" s="66"/>
      <c r="J44" s="66"/>
    </row>
    <row r="45" spans="1:10" s="66" customFormat="1" ht="12.75" x14ac:dyDescent="0.2">
      <c r="A45" s="115" t="s">
        <v>210</v>
      </c>
      <c r="B45" s="115"/>
      <c r="C45" s="115"/>
      <c r="D45" s="115"/>
      <c r="E45" s="115"/>
      <c r="F45" s="115"/>
      <c r="G45" s="115"/>
      <c r="H45" s="115"/>
      <c r="I45" s="115"/>
      <c r="J45" s="115"/>
    </row>
    <row r="46" spans="1:10" s="66" customFormat="1" ht="15" customHeight="1" x14ac:dyDescent="0.2">
      <c r="A46" s="115" t="s">
        <v>815</v>
      </c>
      <c r="B46" s="115"/>
      <c r="C46" s="115"/>
      <c r="D46" s="115"/>
      <c r="E46" s="115"/>
      <c r="F46" s="115"/>
      <c r="G46" s="115"/>
      <c r="H46" s="115"/>
      <c r="I46" s="115"/>
      <c r="J46" s="115"/>
    </row>
    <row r="47" spans="1:10" s="66" customFormat="1" ht="12.75" x14ac:dyDescent="0.2">
      <c r="A47" s="119" t="s">
        <v>816</v>
      </c>
      <c r="B47" s="119"/>
      <c r="C47" s="119"/>
      <c r="D47" s="119"/>
      <c r="E47" s="119"/>
      <c r="F47" s="119"/>
      <c r="G47" s="119"/>
      <c r="H47" s="119"/>
      <c r="I47" s="119"/>
      <c r="J47" s="119"/>
    </row>
    <row r="48" spans="1:10" s="103" customFormat="1" ht="25.5" customHeight="1" x14ac:dyDescent="0.25">
      <c r="A48" s="111" t="s">
        <v>817</v>
      </c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s="105" customFormat="1" ht="12.75" customHeight="1" x14ac:dyDescent="0.25">
      <c r="A49" s="104" t="s">
        <v>818</v>
      </c>
      <c r="B49" s="104"/>
      <c r="C49" s="104"/>
      <c r="D49" s="104"/>
      <c r="E49" s="104"/>
      <c r="F49" s="104"/>
      <c r="G49" s="104"/>
      <c r="H49" s="104"/>
      <c r="I49" s="104"/>
      <c r="J49" s="104"/>
    </row>
    <row r="50" spans="1:10" s="105" customFormat="1" ht="15" customHeight="1" x14ac:dyDescent="0.25">
      <c r="A50" s="104" t="s">
        <v>819</v>
      </c>
      <c r="B50" s="104"/>
      <c r="C50" s="104"/>
      <c r="D50" s="104"/>
      <c r="E50" s="104"/>
      <c r="F50" s="104"/>
      <c r="G50" s="104"/>
      <c r="H50" s="104"/>
      <c r="I50" s="104"/>
      <c r="J50" s="104"/>
    </row>
    <row r="51" spans="1:10" s="104" customFormat="1" ht="27" customHeight="1" x14ac:dyDescent="0.25">
      <c r="A51" s="111" t="s">
        <v>820</v>
      </c>
      <c r="B51" s="111"/>
      <c r="C51" s="111"/>
      <c r="D51" s="111"/>
      <c r="E51" s="111"/>
      <c r="F51" s="111"/>
      <c r="G51" s="111"/>
      <c r="H51" s="111"/>
      <c r="I51" s="111"/>
      <c r="J51" s="111"/>
    </row>
    <row r="52" spans="1:10" s="104" customFormat="1" ht="41.25" customHeight="1" x14ac:dyDescent="0.25">
      <c r="A52" s="111" t="s">
        <v>821</v>
      </c>
      <c r="B52" s="111"/>
      <c r="C52" s="111"/>
      <c r="D52" s="111"/>
      <c r="E52" s="111"/>
      <c r="F52" s="111"/>
      <c r="G52" s="111"/>
      <c r="H52" s="111"/>
      <c r="I52" s="111"/>
      <c r="J52" s="111"/>
    </row>
    <row r="53" spans="1:10" s="16" customFormat="1" ht="1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s="16" customFormat="1" ht="27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s="16" customFormat="1" ht="27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s="16" customFormat="1" ht="27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s="16" customFormat="1" ht="27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s="16" customFormat="1" ht="27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s="16" customFormat="1" ht="14.2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s="16" customFormat="1" ht="14.2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s="16" customFormat="1" ht="14.2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s="16" customFormat="1" ht="14.2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s="16" customFormat="1" ht="14.2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s="16" customFormat="1" ht="14.2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27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6.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6.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16.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6.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24.7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8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8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24.7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24.7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24.7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1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15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18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8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8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8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27.7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8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18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8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1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26.2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1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18.7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25.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25.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25.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17.2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7.2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25.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25.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25.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25.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1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17.100000000000001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32" customFormat="1" ht="12.9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32" customFormat="1" ht="12.9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17.100000000000001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66" customFormat="1" ht="15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66" customFormat="1" ht="27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66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66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66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66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66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66" customFormat="1" ht="25.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66" customFormat="1" ht="24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66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75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</row>
  </sheetData>
  <sheetProtection algorithmName="SHA-512" hashValue="ZwVYayS1G+q1+qhoBw9OEYBmtMHRW1tjAdAW+M/YARHJf7hxHWTQlaC446FHEhdCZSCZ2lVmsVvj3sZOJwGggg==" saltValue="jc9uvZXLKa64TfglLmCjIA==" spinCount="100000" sheet="1" objects="1" scenarios="1"/>
  <mergeCells count="10">
    <mergeCell ref="A52:J52"/>
    <mergeCell ref="A1:F1"/>
    <mergeCell ref="A51:J51"/>
    <mergeCell ref="A3:J3"/>
    <mergeCell ref="A44:B44"/>
    <mergeCell ref="A42:J42"/>
    <mergeCell ref="A45:J45"/>
    <mergeCell ref="A46:J46"/>
    <mergeCell ref="A47:J47"/>
    <mergeCell ref="A48:J48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3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4"/>
  <sheetViews>
    <sheetView view="pageBreakPreview" zoomScale="110" zoomScaleNormal="120" zoomScaleSheetLayoutView="110" workbookViewId="0">
      <pane ySplit="6" topLeftCell="A16" activePane="bottomLeft" state="frozen"/>
      <selection activeCell="A7" sqref="A7:XFD20"/>
      <selection pane="bottomLeft" activeCell="A30" sqref="A30:J30"/>
    </sheetView>
  </sheetViews>
  <sheetFormatPr defaultColWidth="9.28515625" defaultRowHeight="15" x14ac:dyDescent="0.25"/>
  <cols>
    <col min="1" max="1" width="3.42578125" style="5" customWidth="1"/>
    <col min="2" max="2" width="40" style="5" customWidth="1"/>
    <col min="3" max="3" width="7" style="5" customWidth="1"/>
    <col min="4" max="4" width="5.28515625" style="5" customWidth="1"/>
    <col min="5" max="5" width="31.42578125" style="5" customWidth="1"/>
    <col min="6" max="9" width="11.5703125" style="5" customWidth="1"/>
    <col min="10" max="16384" width="9.28515625" style="5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9" s="9" customFormat="1" ht="6" customHeight="1" x14ac:dyDescent="0.15"/>
    <row r="3" spans="1:9" s="59" customFormat="1" ht="18" customHeight="1" x14ac:dyDescent="0.3">
      <c r="A3" s="113" t="s">
        <v>530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>
      <c r="B4" s="26"/>
      <c r="C4" s="26"/>
    </row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636</v>
      </c>
      <c r="C7" s="38">
        <v>200</v>
      </c>
      <c r="D7" s="36" t="s">
        <v>1</v>
      </c>
      <c r="E7" s="57"/>
      <c r="F7" s="108"/>
      <c r="G7" s="41">
        <f>C7*ROUND(F7, 4)</f>
        <v>0</v>
      </c>
      <c r="H7" s="41">
        <f t="shared" ref="H7:H21" si="0">G7*0.095</f>
        <v>0</v>
      </c>
      <c r="I7" s="41">
        <f t="shared" ref="I7:I21" si="1">G7+H7</f>
        <v>0</v>
      </c>
    </row>
    <row r="8" spans="1:9" s="16" customFormat="1" ht="15" customHeight="1" x14ac:dyDescent="0.2">
      <c r="A8" s="36">
        <v>2</v>
      </c>
      <c r="B8" s="37" t="s">
        <v>637</v>
      </c>
      <c r="C8" s="38">
        <v>250</v>
      </c>
      <c r="D8" s="36" t="s">
        <v>1</v>
      </c>
      <c r="E8" s="57"/>
      <c r="F8" s="108"/>
      <c r="G8" s="41">
        <f t="shared" ref="G8:G21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37" t="s">
        <v>638</v>
      </c>
      <c r="C9" s="38">
        <v>100</v>
      </c>
      <c r="D9" s="36" t="s">
        <v>1</v>
      </c>
      <c r="E9" s="57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37" t="s">
        <v>639</v>
      </c>
      <c r="C10" s="38">
        <v>100</v>
      </c>
      <c r="D10" s="36" t="s">
        <v>1</v>
      </c>
      <c r="E10" s="57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37" t="s">
        <v>643</v>
      </c>
      <c r="C11" s="38">
        <v>50</v>
      </c>
      <c r="D11" s="36" t="s">
        <v>1</v>
      </c>
      <c r="E11" s="57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37" t="s">
        <v>645</v>
      </c>
      <c r="C12" s="38">
        <v>50</v>
      </c>
      <c r="D12" s="36" t="s">
        <v>1</v>
      </c>
      <c r="E12" s="57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7</v>
      </c>
      <c r="B13" s="37" t="s">
        <v>793</v>
      </c>
      <c r="C13" s="38">
        <v>100</v>
      </c>
      <c r="D13" s="36" t="s">
        <v>1</v>
      </c>
      <c r="E13" s="57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15" customHeight="1" x14ac:dyDescent="0.2">
      <c r="A14" s="36">
        <v>8</v>
      </c>
      <c r="B14" s="37" t="s">
        <v>640</v>
      </c>
      <c r="C14" s="38">
        <v>50</v>
      </c>
      <c r="D14" s="36" t="s">
        <v>1</v>
      </c>
      <c r="E14" s="57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15" customHeight="1" x14ac:dyDescent="0.2">
      <c r="A15" s="36">
        <v>9</v>
      </c>
      <c r="B15" s="37" t="s">
        <v>646</v>
      </c>
      <c r="C15" s="38">
        <v>50</v>
      </c>
      <c r="D15" s="36" t="s">
        <v>1</v>
      </c>
      <c r="E15" s="57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15" customHeight="1" x14ac:dyDescent="0.2">
      <c r="A16" s="36">
        <v>10</v>
      </c>
      <c r="B16" s="37" t="s">
        <v>794</v>
      </c>
      <c r="C16" s="38">
        <v>200</v>
      </c>
      <c r="D16" s="36" t="s">
        <v>1</v>
      </c>
      <c r="E16" s="57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10" s="16" customFormat="1" ht="15" customHeight="1" x14ac:dyDescent="0.2">
      <c r="A17" s="36">
        <v>11</v>
      </c>
      <c r="B17" s="37" t="s">
        <v>647</v>
      </c>
      <c r="C17" s="38">
        <v>50</v>
      </c>
      <c r="D17" s="36" t="s">
        <v>1</v>
      </c>
      <c r="E17" s="57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</row>
    <row r="18" spans="1:10" s="16" customFormat="1" ht="15" customHeight="1" x14ac:dyDescent="0.2">
      <c r="A18" s="36">
        <v>12</v>
      </c>
      <c r="B18" s="37" t="s">
        <v>648</v>
      </c>
      <c r="C18" s="38">
        <v>50</v>
      </c>
      <c r="D18" s="36" t="s">
        <v>1</v>
      </c>
      <c r="E18" s="57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</row>
    <row r="19" spans="1:10" s="16" customFormat="1" ht="15" customHeight="1" x14ac:dyDescent="0.2">
      <c r="A19" s="36">
        <v>13</v>
      </c>
      <c r="B19" s="37" t="s">
        <v>641</v>
      </c>
      <c r="C19" s="38">
        <v>100</v>
      </c>
      <c r="D19" s="36" t="s">
        <v>1</v>
      </c>
      <c r="E19" s="57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</row>
    <row r="20" spans="1:10" s="16" customFormat="1" ht="15" customHeight="1" x14ac:dyDescent="0.2">
      <c r="A20" s="36">
        <v>14</v>
      </c>
      <c r="B20" s="37" t="s">
        <v>642</v>
      </c>
      <c r="C20" s="38">
        <v>400</v>
      </c>
      <c r="D20" s="36" t="s">
        <v>1</v>
      </c>
      <c r="E20" s="57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</row>
    <row r="21" spans="1:10" s="16" customFormat="1" ht="15" customHeight="1" x14ac:dyDescent="0.2">
      <c r="A21" s="36">
        <v>15</v>
      </c>
      <c r="B21" s="37" t="s">
        <v>644</v>
      </c>
      <c r="C21" s="38">
        <v>100</v>
      </c>
      <c r="D21" s="36" t="s">
        <v>1</v>
      </c>
      <c r="E21" s="57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</row>
    <row r="22" spans="1:10" s="16" customFormat="1" ht="25.15" customHeight="1" x14ac:dyDescent="0.2">
      <c r="A22" s="37"/>
      <c r="B22" s="43" t="s">
        <v>444</v>
      </c>
      <c r="C22" s="44" t="s">
        <v>7</v>
      </c>
      <c r="D22" s="44" t="s">
        <v>7</v>
      </c>
      <c r="E22" s="44" t="s">
        <v>7</v>
      </c>
      <c r="F22" s="45" t="s">
        <v>7</v>
      </c>
      <c r="G22" s="46">
        <f>SUM(G7:G21)</f>
        <v>0</v>
      </c>
      <c r="H22" s="46">
        <f t="shared" ref="H22:I22" si="3">SUM(H7:H21)</f>
        <v>0</v>
      </c>
      <c r="I22" s="46">
        <f t="shared" si="3"/>
        <v>0</v>
      </c>
    </row>
    <row r="23" spans="1:10" s="16" customFormat="1" ht="3.75" customHeight="1" x14ac:dyDescent="0.2"/>
    <row r="24" spans="1:10" s="32" customFormat="1" ht="12.95" customHeight="1" x14ac:dyDescent="0.2">
      <c r="A24" s="68" t="s">
        <v>283</v>
      </c>
      <c r="B24" s="3"/>
      <c r="C24" s="69"/>
      <c r="D24" s="70"/>
      <c r="E24" s="3"/>
      <c r="F24" s="3"/>
      <c r="G24" s="3"/>
      <c r="H24" s="3"/>
      <c r="I24" s="3"/>
    </row>
    <row r="25" spans="1:10" s="32" customFormat="1" ht="12.95" customHeight="1" x14ac:dyDescent="0.2">
      <c r="A25" s="114" t="s">
        <v>805</v>
      </c>
      <c r="B25" s="114"/>
      <c r="C25" s="114"/>
      <c r="D25" s="114"/>
      <c r="E25" s="114"/>
      <c r="F25" s="114"/>
      <c r="G25" s="114"/>
      <c r="H25" s="114"/>
      <c r="I25" s="114"/>
    </row>
    <row r="26" spans="1:10" s="16" customFormat="1" ht="9.75" customHeight="1" x14ac:dyDescent="0.2">
      <c r="A26" s="25"/>
      <c r="B26" s="25"/>
      <c r="C26" s="25"/>
      <c r="D26" s="25"/>
      <c r="E26" s="25"/>
      <c r="F26" s="25"/>
      <c r="G26" s="25"/>
      <c r="H26" s="25"/>
      <c r="I26" s="25"/>
    </row>
    <row r="27" spans="1:10" s="66" customFormat="1" ht="15" customHeight="1" x14ac:dyDescent="0.2">
      <c r="A27" s="117" t="s">
        <v>209</v>
      </c>
      <c r="B27" s="118"/>
      <c r="C27" s="65"/>
    </row>
    <row r="28" spans="1:10" s="66" customFormat="1" ht="27" customHeight="1" x14ac:dyDescent="0.2">
      <c r="A28" s="115" t="s">
        <v>210</v>
      </c>
      <c r="B28" s="115"/>
      <c r="C28" s="115"/>
      <c r="D28" s="115"/>
      <c r="E28" s="115"/>
      <c r="F28" s="115"/>
      <c r="G28" s="115"/>
      <c r="H28" s="115"/>
      <c r="I28" s="115"/>
      <c r="J28" s="110"/>
    </row>
    <row r="29" spans="1:10" s="66" customFormat="1" ht="15" customHeight="1" x14ac:dyDescent="0.2">
      <c r="A29" s="115" t="s">
        <v>815</v>
      </c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s="66" customFormat="1" ht="12.75" x14ac:dyDescent="0.2">
      <c r="A30" s="119" t="s">
        <v>816</v>
      </c>
      <c r="B30" s="119"/>
      <c r="C30" s="119"/>
      <c r="D30" s="119"/>
      <c r="E30" s="119"/>
      <c r="F30" s="119"/>
      <c r="G30" s="119"/>
      <c r="H30" s="119"/>
      <c r="I30" s="119"/>
      <c r="J30" s="119"/>
    </row>
    <row r="31" spans="1:10" s="103" customFormat="1" ht="25.5" customHeight="1" x14ac:dyDescent="0.25">
      <c r="A31" s="111" t="s">
        <v>817</v>
      </c>
      <c r="B31" s="111"/>
      <c r="C31" s="111"/>
      <c r="D31" s="111"/>
      <c r="E31" s="111"/>
      <c r="F31" s="111"/>
      <c r="G31" s="111"/>
      <c r="H31" s="111"/>
      <c r="I31" s="111"/>
      <c r="J31" s="109"/>
    </row>
    <row r="32" spans="1:10" s="105" customFormat="1" ht="12.75" customHeight="1" x14ac:dyDescent="0.25">
      <c r="A32" s="104" t="s">
        <v>818</v>
      </c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s="105" customFormat="1" ht="15" customHeight="1" x14ac:dyDescent="0.25">
      <c r="A33" s="104" t="s">
        <v>819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 s="104" customFormat="1" ht="27" customHeight="1" x14ac:dyDescent="0.25">
      <c r="A34" s="111" t="s">
        <v>820</v>
      </c>
      <c r="B34" s="111"/>
      <c r="C34" s="111"/>
      <c r="D34" s="111"/>
      <c r="E34" s="111"/>
      <c r="F34" s="111"/>
      <c r="G34" s="111"/>
      <c r="H34" s="111"/>
      <c r="I34" s="111"/>
      <c r="J34" s="109"/>
    </row>
  </sheetData>
  <sheetProtection algorithmName="SHA-512" hashValue="IVnNQ/yDqbqRIs4bgraRcKAxvhXT5wsFfWUO2xyg8PGprEOMZXM+RH4mqdGOiC426VYMVgzYdI9j3OVFPW/NFQ==" saltValue="efQwbxbSiDkf1Yjk3sOalg==" spinCount="100000" sheet="1" objects="1" scenarios="1"/>
  <mergeCells count="9">
    <mergeCell ref="A3:I3"/>
    <mergeCell ref="A1:E1"/>
    <mergeCell ref="A28:I28"/>
    <mergeCell ref="A31:I31"/>
    <mergeCell ref="A29:J29"/>
    <mergeCell ref="A30:J30"/>
    <mergeCell ref="A25:I25"/>
    <mergeCell ref="A27:B27"/>
    <mergeCell ref="A34:I34"/>
  </mergeCells>
  <pageMargins left="0.43307086614173229" right="0.23622047244094491" top="0.74803149606299213" bottom="0.35433070866141736" header="0.31496062992125984" footer="0.31496062992125984"/>
  <pageSetup paperSize="9" scale="8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44"/>
  <sheetViews>
    <sheetView view="pageBreakPreview" zoomScale="110" zoomScaleNormal="120" zoomScaleSheetLayoutView="110" workbookViewId="0">
      <pane ySplit="6" topLeftCell="A19" activePane="bottomLeft" state="frozen"/>
      <selection activeCell="A7" sqref="A7:XFD20"/>
      <selection pane="bottomLeft" activeCell="G20" sqref="G20"/>
    </sheetView>
  </sheetViews>
  <sheetFormatPr defaultColWidth="9.28515625" defaultRowHeight="15" x14ac:dyDescent="0.25"/>
  <cols>
    <col min="1" max="1" width="3.42578125" style="5" customWidth="1"/>
    <col min="2" max="2" width="40" style="5" customWidth="1"/>
    <col min="3" max="3" width="7" style="5" customWidth="1"/>
    <col min="4" max="4" width="5.28515625" style="5" customWidth="1"/>
    <col min="5" max="5" width="21.140625" style="5" customWidth="1"/>
    <col min="6" max="9" width="11.5703125" style="5" customWidth="1"/>
    <col min="10" max="10" width="8.425781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</row>
    <row r="2" spans="1:10" s="9" customFormat="1" ht="6" customHeight="1" x14ac:dyDescent="0.15"/>
    <row r="3" spans="1:10" s="59" customFormat="1" ht="18" customHeight="1" x14ac:dyDescent="0.3">
      <c r="A3" s="113" t="s">
        <v>531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216</v>
      </c>
      <c r="C7" s="38">
        <v>200</v>
      </c>
      <c r="D7" s="36" t="s">
        <v>1</v>
      </c>
      <c r="E7" s="39"/>
      <c r="F7" s="108"/>
      <c r="G7" s="41">
        <f>C7*ROUND(F7, 4)</f>
        <v>0</v>
      </c>
      <c r="H7" s="41">
        <f t="shared" ref="H7:H30" si="0">G7*0.095</f>
        <v>0</v>
      </c>
      <c r="I7" s="41">
        <f t="shared" ref="I7:I30" si="1">G7+H7</f>
        <v>0</v>
      </c>
      <c r="J7" s="42"/>
    </row>
    <row r="8" spans="1:10" s="16" customFormat="1" ht="15" customHeight="1" x14ac:dyDescent="0.2">
      <c r="A8" s="36">
        <v>2</v>
      </c>
      <c r="B8" s="37" t="s">
        <v>32</v>
      </c>
      <c r="C8" s="38">
        <v>200</v>
      </c>
      <c r="D8" s="36" t="s">
        <v>1</v>
      </c>
      <c r="E8" s="39"/>
      <c r="F8" s="108"/>
      <c r="G8" s="41">
        <f t="shared" ref="G8:G30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31</v>
      </c>
      <c r="C9" s="38">
        <v>200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33</v>
      </c>
      <c r="C10" s="38">
        <v>100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34</v>
      </c>
      <c r="C11" s="38">
        <v>200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656</v>
      </c>
      <c r="C12" s="96">
        <v>150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35</v>
      </c>
      <c r="C13" s="96">
        <v>60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15" customHeight="1" x14ac:dyDescent="0.2">
      <c r="A14" s="36">
        <v>8</v>
      </c>
      <c r="B14" s="37" t="s">
        <v>147</v>
      </c>
      <c r="C14" s="96">
        <v>1000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15" customHeight="1" x14ac:dyDescent="0.2">
      <c r="A15" s="36">
        <v>9</v>
      </c>
      <c r="B15" s="37" t="s">
        <v>649</v>
      </c>
      <c r="C15" s="96">
        <v>100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148</v>
      </c>
      <c r="C16" s="96">
        <v>300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149</v>
      </c>
      <c r="C17" s="96">
        <v>50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36</v>
      </c>
      <c r="C18" s="96">
        <v>200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37</v>
      </c>
      <c r="C19" s="96">
        <v>200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38</v>
      </c>
      <c r="C20" s="96">
        <v>2000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15" customHeight="1" x14ac:dyDescent="0.2">
      <c r="A21" s="36">
        <v>15</v>
      </c>
      <c r="B21" s="37" t="s">
        <v>40</v>
      </c>
      <c r="C21" s="96">
        <v>50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15" customHeight="1" x14ac:dyDescent="0.2">
      <c r="A22" s="36">
        <v>16</v>
      </c>
      <c r="B22" s="37" t="s">
        <v>39</v>
      </c>
      <c r="C22" s="96">
        <v>600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15" customHeight="1" x14ac:dyDescent="0.2">
      <c r="A23" s="36">
        <v>17</v>
      </c>
      <c r="B23" s="37" t="s">
        <v>41</v>
      </c>
      <c r="C23" s="96">
        <v>30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25.15" customHeight="1" x14ac:dyDescent="0.2">
      <c r="A24" s="36">
        <v>18</v>
      </c>
      <c r="B24" s="37" t="s">
        <v>659</v>
      </c>
      <c r="C24" s="96">
        <v>300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25.15" customHeight="1" x14ac:dyDescent="0.2">
      <c r="A25" s="36">
        <v>19</v>
      </c>
      <c r="B25" s="37" t="s">
        <v>658</v>
      </c>
      <c r="C25" s="96">
        <v>50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25.15" customHeight="1" x14ac:dyDescent="0.2">
      <c r="A26" s="36">
        <v>20</v>
      </c>
      <c r="B26" s="37" t="s">
        <v>657</v>
      </c>
      <c r="C26" s="96">
        <v>2000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25.15" customHeight="1" x14ac:dyDescent="0.2">
      <c r="A27" s="36">
        <v>21</v>
      </c>
      <c r="B27" s="37" t="s">
        <v>660</v>
      </c>
      <c r="C27" s="96">
        <v>1000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15" customHeight="1" x14ac:dyDescent="0.2">
      <c r="A28" s="36">
        <v>22</v>
      </c>
      <c r="B28" s="37" t="s">
        <v>661</v>
      </c>
      <c r="C28" s="96">
        <v>50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15" customHeight="1" x14ac:dyDescent="0.2">
      <c r="A29" s="36">
        <v>23</v>
      </c>
      <c r="B29" s="37" t="s">
        <v>795</v>
      </c>
      <c r="C29" s="96">
        <v>50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15" customHeight="1" x14ac:dyDescent="0.2">
      <c r="A30" s="36">
        <v>24</v>
      </c>
      <c r="B30" s="37" t="s">
        <v>796</v>
      </c>
      <c r="C30" s="96">
        <v>300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25.15" customHeight="1" x14ac:dyDescent="0.2">
      <c r="A31" s="37"/>
      <c r="B31" s="43" t="s">
        <v>418</v>
      </c>
      <c r="C31" s="44" t="s">
        <v>7</v>
      </c>
      <c r="D31" s="44" t="s">
        <v>7</v>
      </c>
      <c r="E31" s="44" t="s">
        <v>7</v>
      </c>
      <c r="F31" s="45" t="s">
        <v>7</v>
      </c>
      <c r="G31" s="46">
        <f>SUM(G7:G30)</f>
        <v>0</v>
      </c>
      <c r="H31" s="46">
        <f t="shared" ref="H31:I31" si="3">SUM(H7:H30)</f>
        <v>0</v>
      </c>
      <c r="I31" s="46">
        <f t="shared" si="3"/>
        <v>0</v>
      </c>
      <c r="J31" s="47">
        <f>SUM(J7:J30)</f>
        <v>0</v>
      </c>
    </row>
    <row r="32" spans="1:10" s="16" customFormat="1" ht="17.100000000000001" customHeight="1" x14ac:dyDescent="0.2"/>
    <row r="33" spans="1:10" s="32" customFormat="1" ht="12.95" customHeight="1" x14ac:dyDescent="0.2">
      <c r="A33" s="68" t="s">
        <v>283</v>
      </c>
      <c r="B33" s="3"/>
      <c r="C33" s="69"/>
      <c r="D33" s="70"/>
      <c r="E33" s="3"/>
      <c r="F33" s="3"/>
      <c r="G33" s="3"/>
      <c r="H33" s="3"/>
      <c r="I33" s="3"/>
      <c r="J33" s="3"/>
    </row>
    <row r="34" spans="1:10" s="32" customFormat="1" ht="12.95" customHeight="1" x14ac:dyDescent="0.2">
      <c r="A34" s="114" t="s">
        <v>805</v>
      </c>
      <c r="B34" s="114"/>
      <c r="C34" s="114"/>
      <c r="D34" s="114"/>
      <c r="E34" s="114"/>
      <c r="F34" s="114"/>
      <c r="G34" s="114"/>
      <c r="H34" s="114"/>
      <c r="I34" s="114"/>
      <c r="J34" s="114"/>
    </row>
    <row r="35" spans="1:10" s="16" customFormat="1" ht="17.100000000000001" customHeight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</row>
    <row r="36" spans="1:10" s="66" customFormat="1" ht="15" customHeight="1" x14ac:dyDescent="0.2">
      <c r="A36" s="117" t="s">
        <v>209</v>
      </c>
      <c r="B36" s="118"/>
      <c r="C36" s="65"/>
    </row>
    <row r="37" spans="1:10" s="66" customFormat="1" ht="12.75" x14ac:dyDescent="0.2">
      <c r="A37" s="115" t="s">
        <v>210</v>
      </c>
      <c r="B37" s="115"/>
      <c r="C37" s="115"/>
      <c r="D37" s="115"/>
      <c r="E37" s="115"/>
      <c r="F37" s="115"/>
      <c r="G37" s="115"/>
      <c r="H37" s="115"/>
      <c r="I37" s="115"/>
      <c r="J37" s="115"/>
    </row>
    <row r="38" spans="1:10" s="66" customFormat="1" ht="15" customHeight="1" x14ac:dyDescent="0.2">
      <c r="A38" s="115" t="s">
        <v>815</v>
      </c>
      <c r="B38" s="115"/>
      <c r="C38" s="115"/>
      <c r="D38" s="115"/>
      <c r="E38" s="115"/>
      <c r="F38" s="115"/>
      <c r="G38" s="115"/>
      <c r="H38" s="115"/>
      <c r="I38" s="115"/>
      <c r="J38" s="115"/>
    </row>
    <row r="39" spans="1:10" s="66" customFormat="1" ht="12.75" x14ac:dyDescent="0.2">
      <c r="A39" s="119" t="s">
        <v>816</v>
      </c>
      <c r="B39" s="119"/>
      <c r="C39" s="119"/>
      <c r="D39" s="119"/>
      <c r="E39" s="119"/>
      <c r="F39" s="119"/>
      <c r="G39" s="119"/>
      <c r="H39" s="119"/>
      <c r="I39" s="119"/>
      <c r="J39" s="119"/>
    </row>
    <row r="40" spans="1:10" s="103" customFormat="1" ht="25.5" customHeight="1" x14ac:dyDescent="0.25">
      <c r="A40" s="111" t="s">
        <v>817</v>
      </c>
      <c r="B40" s="111"/>
      <c r="C40" s="111"/>
      <c r="D40" s="111"/>
      <c r="E40" s="111"/>
      <c r="F40" s="111"/>
      <c r="G40" s="111"/>
      <c r="H40" s="111"/>
      <c r="I40" s="111"/>
      <c r="J40" s="111"/>
    </row>
    <row r="41" spans="1:10" s="105" customFormat="1" ht="12.75" customHeight="1" x14ac:dyDescent="0.25">
      <c r="A41" s="104" t="s">
        <v>818</v>
      </c>
      <c r="B41" s="104"/>
      <c r="C41" s="104"/>
      <c r="D41" s="104"/>
      <c r="E41" s="104"/>
      <c r="F41" s="104"/>
      <c r="G41" s="104"/>
      <c r="H41" s="104"/>
      <c r="I41" s="104"/>
      <c r="J41" s="104"/>
    </row>
    <row r="42" spans="1:10" s="105" customFormat="1" ht="15" customHeight="1" x14ac:dyDescent="0.25">
      <c r="A42" s="104" t="s">
        <v>819</v>
      </c>
      <c r="B42" s="104"/>
      <c r="C42" s="104"/>
      <c r="D42" s="104"/>
      <c r="E42" s="104"/>
      <c r="F42" s="104"/>
      <c r="G42" s="104"/>
      <c r="H42" s="104"/>
      <c r="I42" s="104"/>
      <c r="J42" s="104"/>
    </row>
    <row r="43" spans="1:10" s="104" customFormat="1" ht="27" customHeight="1" x14ac:dyDescent="0.25">
      <c r="A43" s="111" t="s">
        <v>820</v>
      </c>
      <c r="B43" s="111"/>
      <c r="C43" s="111"/>
      <c r="D43" s="111"/>
      <c r="E43" s="111"/>
      <c r="F43" s="111"/>
      <c r="G43" s="111"/>
      <c r="H43" s="111"/>
      <c r="I43" s="111"/>
      <c r="J43" s="111"/>
    </row>
    <row r="44" spans="1:10" s="104" customFormat="1" ht="41.25" customHeight="1" x14ac:dyDescent="0.25">
      <c r="A44" s="111" t="s">
        <v>821</v>
      </c>
      <c r="B44" s="111"/>
      <c r="C44" s="111"/>
      <c r="D44" s="111"/>
      <c r="E44" s="111"/>
      <c r="F44" s="111"/>
      <c r="G44" s="111"/>
      <c r="H44" s="111"/>
      <c r="I44" s="111"/>
      <c r="J44" s="111"/>
    </row>
  </sheetData>
  <sheetProtection algorithmName="SHA-512" hashValue="K1Mib/AQXPCvoo5QpDpBz9y1lURNhLqjWOnnxJH4VhmXaHahWGOS6ctbkPlLR6i7BGEWPuoYcwIJRzeWhlxi6Q==" saltValue="4XYK9x8RsKFADzOe0KIGmw==" spinCount="100000" sheet="1" objects="1" scenarios="1"/>
  <mergeCells count="10">
    <mergeCell ref="A44:J44"/>
    <mergeCell ref="A1:F1"/>
    <mergeCell ref="A43:J43"/>
    <mergeCell ref="A34:J34"/>
    <mergeCell ref="A36:B36"/>
    <mergeCell ref="A3:J3"/>
    <mergeCell ref="A37:J37"/>
    <mergeCell ref="A38:J38"/>
    <mergeCell ref="A39:J39"/>
    <mergeCell ref="A40:J40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30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2" orientation="landscape" r:id="rId1"/>
  <rowBreaks count="1" manualBreakCount="1">
    <brk id="31" max="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2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Id="1" sqref="E7:F18 A1:E1"/>
    </sheetView>
  </sheetViews>
  <sheetFormatPr defaultColWidth="9.28515625" defaultRowHeight="15" x14ac:dyDescent="0.25"/>
  <cols>
    <col min="1" max="1" width="3.42578125" style="5" customWidth="1"/>
    <col min="2" max="2" width="41.140625" style="5" customWidth="1"/>
    <col min="3" max="3" width="7" style="5" customWidth="1"/>
    <col min="4" max="4" width="5.28515625" style="5" customWidth="1"/>
    <col min="5" max="5" width="26.7109375" style="5" customWidth="1"/>
    <col min="6" max="9" width="11.5703125" style="5" customWidth="1"/>
    <col min="10" max="16384" width="9.28515625" style="5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9" s="9" customFormat="1" ht="6" customHeight="1" x14ac:dyDescent="0.15"/>
    <row r="3" spans="1:9" s="59" customFormat="1" ht="18" customHeight="1" x14ac:dyDescent="0.3">
      <c r="A3" s="113" t="s">
        <v>532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>
      <c r="B4" s="26"/>
      <c r="C4" s="26"/>
    </row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2.75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662</v>
      </c>
      <c r="C7" s="38">
        <v>100</v>
      </c>
      <c r="D7" s="36" t="s">
        <v>1</v>
      </c>
      <c r="E7" s="57"/>
      <c r="F7" s="108"/>
      <c r="G7" s="41">
        <f>C7*ROUND(F7, 4)</f>
        <v>0</v>
      </c>
      <c r="H7" s="41">
        <f t="shared" ref="H7:H18" si="0">G7*0.095</f>
        <v>0</v>
      </c>
      <c r="I7" s="41">
        <f t="shared" ref="I7:I18" si="1">G7+H7</f>
        <v>0</v>
      </c>
    </row>
    <row r="8" spans="1:9" s="16" customFormat="1" ht="15" customHeight="1" x14ac:dyDescent="0.2">
      <c r="A8" s="36">
        <v>2</v>
      </c>
      <c r="B8" s="37" t="s">
        <v>663</v>
      </c>
      <c r="C8" s="38">
        <v>300</v>
      </c>
      <c r="D8" s="36" t="s">
        <v>1</v>
      </c>
      <c r="E8" s="57"/>
      <c r="F8" s="108"/>
      <c r="G8" s="41">
        <f t="shared" ref="G8:G18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37" t="s">
        <v>664</v>
      </c>
      <c r="C9" s="38">
        <v>100</v>
      </c>
      <c r="D9" s="36" t="s">
        <v>1</v>
      </c>
      <c r="E9" s="57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37" t="s">
        <v>665</v>
      </c>
      <c r="C10" s="38">
        <v>300</v>
      </c>
      <c r="D10" s="36" t="s">
        <v>1</v>
      </c>
      <c r="E10" s="57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37" t="s">
        <v>672</v>
      </c>
      <c r="C11" s="38">
        <v>100</v>
      </c>
      <c r="D11" s="36" t="s">
        <v>1</v>
      </c>
      <c r="E11" s="57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37" t="s">
        <v>666</v>
      </c>
      <c r="C12" s="38">
        <v>100</v>
      </c>
      <c r="D12" s="36" t="s">
        <v>1</v>
      </c>
      <c r="E12" s="57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7</v>
      </c>
      <c r="B13" s="37" t="s">
        <v>667</v>
      </c>
      <c r="C13" s="38">
        <v>100</v>
      </c>
      <c r="D13" s="36" t="s">
        <v>1</v>
      </c>
      <c r="E13" s="57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15" customHeight="1" x14ac:dyDescent="0.2">
      <c r="A14" s="36">
        <v>8</v>
      </c>
      <c r="B14" s="37" t="s">
        <v>668</v>
      </c>
      <c r="C14" s="38">
        <v>100</v>
      </c>
      <c r="D14" s="36" t="s">
        <v>1</v>
      </c>
      <c r="E14" s="57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15" customHeight="1" x14ac:dyDescent="0.2">
      <c r="A15" s="36">
        <v>9</v>
      </c>
      <c r="B15" s="37" t="s">
        <v>669</v>
      </c>
      <c r="C15" s="38">
        <v>100</v>
      </c>
      <c r="D15" s="36" t="s">
        <v>1</v>
      </c>
      <c r="E15" s="57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15" customHeight="1" x14ac:dyDescent="0.2">
      <c r="A16" s="36">
        <v>10</v>
      </c>
      <c r="B16" s="37" t="s">
        <v>670</v>
      </c>
      <c r="C16" s="38">
        <v>150</v>
      </c>
      <c r="D16" s="36" t="s">
        <v>1</v>
      </c>
      <c r="E16" s="57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10" s="16" customFormat="1" ht="15" customHeight="1" x14ac:dyDescent="0.2">
      <c r="A17" s="36">
        <v>11</v>
      </c>
      <c r="B17" s="37" t="s">
        <v>671</v>
      </c>
      <c r="C17" s="38">
        <v>100</v>
      </c>
      <c r="D17" s="36" t="s">
        <v>1</v>
      </c>
      <c r="E17" s="57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</row>
    <row r="18" spans="1:10" s="16" customFormat="1" ht="15" customHeight="1" x14ac:dyDescent="0.2">
      <c r="A18" s="36">
        <v>12</v>
      </c>
      <c r="B18" s="37" t="s">
        <v>797</v>
      </c>
      <c r="C18" s="38">
        <v>100</v>
      </c>
      <c r="D18" s="36" t="s">
        <v>1</v>
      </c>
      <c r="E18" s="57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</row>
    <row r="19" spans="1:10" s="16" customFormat="1" ht="25.15" customHeight="1" x14ac:dyDescent="0.2">
      <c r="A19" s="37"/>
      <c r="B19" s="43" t="s">
        <v>419</v>
      </c>
      <c r="C19" s="44" t="s">
        <v>7</v>
      </c>
      <c r="D19" s="44" t="s">
        <v>7</v>
      </c>
      <c r="E19" s="44" t="s">
        <v>7</v>
      </c>
      <c r="F19" s="45" t="s">
        <v>7</v>
      </c>
      <c r="G19" s="46">
        <f>SUM(G7:G18)</f>
        <v>0</v>
      </c>
      <c r="H19" s="46">
        <f t="shared" ref="H19:I19" si="3">SUM(H7:H18)</f>
        <v>0</v>
      </c>
      <c r="I19" s="46">
        <f t="shared" si="3"/>
        <v>0</v>
      </c>
    </row>
    <row r="20" spans="1:10" s="16" customFormat="1" ht="17.100000000000001" customHeight="1" x14ac:dyDescent="0.2"/>
    <row r="21" spans="1:10" s="32" customFormat="1" ht="12.95" customHeight="1" x14ac:dyDescent="0.2">
      <c r="A21" s="68" t="s">
        <v>283</v>
      </c>
      <c r="B21" s="3"/>
      <c r="C21" s="69"/>
      <c r="D21" s="70"/>
      <c r="E21" s="3"/>
      <c r="F21" s="3"/>
      <c r="G21" s="3"/>
      <c r="H21" s="3"/>
      <c r="I21" s="3"/>
    </row>
    <row r="22" spans="1:10" s="32" customFormat="1" ht="15" customHeight="1" x14ac:dyDescent="0.2">
      <c r="A22" s="114" t="s">
        <v>805</v>
      </c>
      <c r="B22" s="114"/>
      <c r="C22" s="114"/>
      <c r="D22" s="114"/>
      <c r="E22" s="114"/>
      <c r="F22" s="114"/>
      <c r="G22" s="114"/>
      <c r="H22" s="114"/>
      <c r="I22" s="114"/>
    </row>
    <row r="23" spans="1:10" s="16" customFormat="1" ht="17.100000000000001" customHeight="1" x14ac:dyDescent="0.2">
      <c r="A23" s="25"/>
      <c r="B23" s="25"/>
      <c r="C23" s="25"/>
      <c r="D23" s="25"/>
      <c r="E23" s="25"/>
      <c r="F23" s="25"/>
      <c r="G23" s="25"/>
      <c r="H23" s="25"/>
      <c r="I23" s="25"/>
    </row>
    <row r="24" spans="1:10" s="66" customFormat="1" ht="15" customHeight="1" x14ac:dyDescent="0.2">
      <c r="A24" s="117" t="s">
        <v>209</v>
      </c>
      <c r="B24" s="118"/>
      <c r="C24" s="65"/>
    </row>
    <row r="25" spans="1:10" s="66" customFormat="1" ht="27.75" customHeight="1" x14ac:dyDescent="0.2">
      <c r="A25" s="115" t="s">
        <v>210</v>
      </c>
      <c r="B25" s="115"/>
      <c r="C25" s="115"/>
      <c r="D25" s="115"/>
      <c r="E25" s="115"/>
      <c r="F25" s="115"/>
      <c r="G25" s="115"/>
      <c r="H25" s="115"/>
      <c r="I25" s="115"/>
      <c r="J25" s="110"/>
    </row>
    <row r="26" spans="1:10" s="66" customFormat="1" ht="15" customHeight="1" x14ac:dyDescent="0.2">
      <c r="A26" s="115" t="s">
        <v>815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s="66" customFormat="1" ht="12.75" x14ac:dyDescent="0.2">
      <c r="A27" s="119" t="s">
        <v>816</v>
      </c>
      <c r="B27" s="119"/>
      <c r="C27" s="119"/>
      <c r="D27" s="119"/>
      <c r="E27" s="119"/>
      <c r="F27" s="119"/>
      <c r="G27" s="119"/>
      <c r="H27" s="119"/>
      <c r="I27" s="119"/>
      <c r="J27" s="119"/>
    </row>
    <row r="28" spans="1:10" s="103" customFormat="1" ht="25.5" customHeight="1" x14ac:dyDescent="0.25">
      <c r="A28" s="111" t="s">
        <v>817</v>
      </c>
      <c r="B28" s="111"/>
      <c r="C28" s="111"/>
      <c r="D28" s="111"/>
      <c r="E28" s="111"/>
      <c r="F28" s="111"/>
      <c r="G28" s="111"/>
      <c r="H28" s="111"/>
      <c r="I28" s="111"/>
      <c r="J28" s="109"/>
    </row>
    <row r="29" spans="1:10" s="105" customFormat="1" ht="12.75" customHeight="1" x14ac:dyDescent="0.25">
      <c r="A29" s="104" t="s">
        <v>818</v>
      </c>
      <c r="B29" s="104"/>
      <c r="C29" s="104"/>
      <c r="D29" s="104"/>
      <c r="E29" s="104"/>
      <c r="F29" s="104"/>
      <c r="G29" s="104"/>
      <c r="H29" s="104"/>
      <c r="I29" s="104"/>
      <c r="J29" s="104"/>
    </row>
    <row r="30" spans="1:10" s="105" customFormat="1" ht="15" customHeight="1" x14ac:dyDescent="0.25">
      <c r="A30" s="104" t="s">
        <v>819</v>
      </c>
      <c r="B30" s="104"/>
      <c r="C30" s="104"/>
      <c r="D30" s="104"/>
      <c r="E30" s="104"/>
      <c r="F30" s="104"/>
      <c r="G30" s="104"/>
      <c r="H30" s="104"/>
      <c r="I30" s="104"/>
      <c r="J30" s="104"/>
    </row>
    <row r="31" spans="1:10" s="104" customFormat="1" ht="27" customHeight="1" x14ac:dyDescent="0.25">
      <c r="A31" s="111" t="s">
        <v>820</v>
      </c>
      <c r="B31" s="111"/>
      <c r="C31" s="111"/>
      <c r="D31" s="111"/>
      <c r="E31" s="111"/>
      <c r="F31" s="111"/>
      <c r="G31" s="111"/>
      <c r="H31" s="111"/>
      <c r="I31" s="111"/>
      <c r="J31" s="109"/>
    </row>
    <row r="32" spans="1:10" s="75" customFormat="1" x14ac:dyDescent="0.25">
      <c r="A32" s="5"/>
      <c r="B32" s="5"/>
      <c r="C32" s="5"/>
      <c r="D32" s="5"/>
      <c r="E32" s="5"/>
      <c r="F32" s="5"/>
      <c r="G32" s="5"/>
      <c r="H32" s="5"/>
      <c r="I32" s="5"/>
    </row>
  </sheetData>
  <sheetProtection algorithmName="SHA-512" hashValue="btC2JJPSew5oxbC+CFSuSHbx2WVl9sl7c4N4NhbB/QfBNNZFs4RjVtPnRxf0Xi5EXSlGemHHHZSjHmA3F30LYQ==" saltValue="xbCPdndFQImFPy2wDWQCiQ==" spinCount="100000" sheet="1" objects="1" scenarios="1"/>
  <mergeCells count="9">
    <mergeCell ref="A3:I3"/>
    <mergeCell ref="A1:E1"/>
    <mergeCell ref="A25:I25"/>
    <mergeCell ref="A28:I28"/>
    <mergeCell ref="A26:J26"/>
    <mergeCell ref="A27:J27"/>
    <mergeCell ref="A22:I22"/>
    <mergeCell ref="A24:B24"/>
    <mergeCell ref="A31:I31"/>
  </mergeCells>
  <pageMargins left="0.62992125984251968" right="0.23622047244094491" top="0.74803149606299213" bottom="0.55118110236220474" header="0.31496062992125984" footer="0.31496062992125984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4"/>
  <sheetViews>
    <sheetView view="pageBreakPreview" zoomScale="120" zoomScaleNormal="100" zoomScaleSheetLayoutView="120" workbookViewId="0">
      <pane ySplit="6" topLeftCell="A7" activePane="bottomLeft" state="frozen"/>
      <selection activeCell="E56" sqref="E56"/>
      <selection pane="bottomLeft" activeCell="E7" sqref="E7:F20"/>
    </sheetView>
  </sheetViews>
  <sheetFormatPr defaultColWidth="9.28515625" defaultRowHeight="15.75" x14ac:dyDescent="0.3"/>
  <cols>
    <col min="1" max="1" width="4.140625" style="4" customWidth="1"/>
    <col min="2" max="2" width="47.7109375" style="4" customWidth="1"/>
    <col min="3" max="3" width="7" style="17" customWidth="1"/>
    <col min="4" max="4" width="4.42578125" style="18" customWidth="1"/>
    <col min="5" max="5" width="20" style="4" customWidth="1"/>
    <col min="6" max="6" width="10.140625" style="4" customWidth="1"/>
    <col min="7" max="9" width="10.85546875" style="4" customWidth="1"/>
    <col min="10" max="16384" width="9.28515625" style="5"/>
  </cols>
  <sheetData>
    <row r="1" spans="1:9" x14ac:dyDescent="0.3">
      <c r="A1" s="112" t="s">
        <v>2</v>
      </c>
      <c r="B1" s="112"/>
      <c r="C1" s="112"/>
      <c r="D1" s="112"/>
      <c r="E1" s="112"/>
      <c r="F1" s="3" t="s">
        <v>8</v>
      </c>
      <c r="H1" s="3"/>
    </row>
    <row r="2" spans="1:9" s="9" customFormat="1" ht="6" customHeight="1" x14ac:dyDescent="0.15">
      <c r="A2" s="6"/>
      <c r="B2" s="6"/>
      <c r="C2" s="7"/>
      <c r="D2" s="8"/>
      <c r="E2" s="6"/>
      <c r="F2" s="6"/>
      <c r="G2" s="6"/>
      <c r="H2" s="6"/>
      <c r="I2" s="6"/>
    </row>
    <row r="3" spans="1:9" ht="18" x14ac:dyDescent="0.25">
      <c r="A3" s="113" t="s">
        <v>378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>
      <c r="A4" s="6"/>
      <c r="B4" s="6"/>
      <c r="C4" s="7"/>
      <c r="D4" s="8"/>
      <c r="E4" s="6"/>
      <c r="F4" s="6"/>
      <c r="G4" s="6"/>
      <c r="H4" s="6"/>
      <c r="I4" s="6"/>
    </row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48" t="s">
        <v>768</v>
      </c>
      <c r="C7" s="38">
        <v>18000</v>
      </c>
      <c r="D7" s="38" t="s">
        <v>0</v>
      </c>
      <c r="E7" s="39"/>
      <c r="F7" s="108"/>
      <c r="G7" s="41">
        <f>C7*ROUND(F7, 4)</f>
        <v>0</v>
      </c>
      <c r="H7" s="41">
        <f t="shared" ref="H7:H20" si="0">G7*0.095</f>
        <v>0</v>
      </c>
      <c r="I7" s="41">
        <f t="shared" ref="I7:I20" si="1">G7+H7</f>
        <v>0</v>
      </c>
    </row>
    <row r="8" spans="1:9" s="16" customFormat="1" ht="15" customHeight="1" x14ac:dyDescent="0.2">
      <c r="A8" s="36">
        <v>2</v>
      </c>
      <c r="B8" s="48" t="s">
        <v>769</v>
      </c>
      <c r="C8" s="38">
        <v>400</v>
      </c>
      <c r="D8" s="38" t="s">
        <v>0</v>
      </c>
      <c r="E8" s="39"/>
      <c r="F8" s="108"/>
      <c r="G8" s="41">
        <f t="shared" ref="G8:G20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48" t="s">
        <v>593</v>
      </c>
      <c r="C9" s="38">
        <v>100</v>
      </c>
      <c r="D9" s="38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48" t="s">
        <v>594</v>
      </c>
      <c r="C10" s="38">
        <v>300</v>
      </c>
      <c r="D10" s="38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48" t="s">
        <v>595</v>
      </c>
      <c r="C11" s="38">
        <v>600</v>
      </c>
      <c r="D11" s="38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48" t="s">
        <v>596</v>
      </c>
      <c r="C12" s="38">
        <v>300</v>
      </c>
      <c r="D12" s="38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7</v>
      </c>
      <c r="B13" s="48" t="s">
        <v>770</v>
      </c>
      <c r="C13" s="38">
        <v>900</v>
      </c>
      <c r="D13" s="38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24.75" customHeight="1" x14ac:dyDescent="0.2">
      <c r="A14" s="36">
        <v>8</v>
      </c>
      <c r="B14" s="48" t="s">
        <v>597</v>
      </c>
      <c r="C14" s="38">
        <v>130</v>
      </c>
      <c r="D14" s="38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24.75" customHeight="1" x14ac:dyDescent="0.2">
      <c r="A15" s="36">
        <v>9</v>
      </c>
      <c r="B15" s="48" t="s">
        <v>598</v>
      </c>
      <c r="C15" s="38">
        <v>240</v>
      </c>
      <c r="D15" s="38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24.75" customHeight="1" x14ac:dyDescent="0.2">
      <c r="A16" s="36">
        <v>10</v>
      </c>
      <c r="B16" s="48" t="s">
        <v>599</v>
      </c>
      <c r="C16" s="38">
        <v>300</v>
      </c>
      <c r="D16" s="38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10" s="16" customFormat="1" ht="24.75" customHeight="1" x14ac:dyDescent="0.2">
      <c r="A17" s="36">
        <v>11</v>
      </c>
      <c r="B17" s="48" t="s">
        <v>600</v>
      </c>
      <c r="C17" s="38">
        <v>600</v>
      </c>
      <c r="D17" s="38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</row>
    <row r="18" spans="1:10" s="16" customFormat="1" ht="24.75" customHeight="1" x14ac:dyDescent="0.2">
      <c r="A18" s="36">
        <v>12</v>
      </c>
      <c r="B18" s="37" t="s">
        <v>601</v>
      </c>
      <c r="C18" s="38">
        <v>100</v>
      </c>
      <c r="D18" s="38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</row>
    <row r="19" spans="1:10" s="16" customFormat="1" ht="24.75" customHeight="1" x14ac:dyDescent="0.2">
      <c r="A19" s="36">
        <v>13</v>
      </c>
      <c r="B19" s="37" t="s">
        <v>602</v>
      </c>
      <c r="C19" s="38">
        <v>200</v>
      </c>
      <c r="D19" s="38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</row>
    <row r="20" spans="1:10" s="16" customFormat="1" ht="15" customHeight="1" x14ac:dyDescent="0.2">
      <c r="A20" s="36">
        <v>14</v>
      </c>
      <c r="B20" s="49" t="s">
        <v>603</v>
      </c>
      <c r="C20" s="50">
        <v>800</v>
      </c>
      <c r="D20" s="38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</row>
    <row r="21" spans="1:10" s="16" customFormat="1" ht="25.15" customHeight="1" x14ac:dyDescent="0.2">
      <c r="A21" s="37"/>
      <c r="B21" s="43" t="s">
        <v>385</v>
      </c>
      <c r="C21" s="44" t="s">
        <v>7</v>
      </c>
      <c r="D21" s="44" t="s">
        <v>7</v>
      </c>
      <c r="E21" s="44" t="s">
        <v>7</v>
      </c>
      <c r="F21" s="45" t="s">
        <v>7</v>
      </c>
      <c r="G21" s="46">
        <f>SUM(G7:G20)</f>
        <v>0</v>
      </c>
      <c r="H21" s="46">
        <f t="shared" ref="H21:I21" si="3">SUM(H7:H20)</f>
        <v>0</v>
      </c>
      <c r="I21" s="46">
        <f t="shared" si="3"/>
        <v>0</v>
      </c>
    </row>
    <row r="22" spans="1:10" ht="4.5" customHeight="1" x14ac:dyDescent="0.3"/>
    <row r="23" spans="1:10" s="32" customFormat="1" ht="17.100000000000001" customHeight="1" x14ac:dyDescent="0.2">
      <c r="A23" s="71" t="s">
        <v>283</v>
      </c>
      <c r="B23" s="3"/>
      <c r="C23" s="69"/>
      <c r="D23" s="70"/>
      <c r="E23" s="3"/>
      <c r="F23" s="3"/>
      <c r="G23" s="3"/>
      <c r="H23" s="3"/>
      <c r="I23" s="3"/>
    </row>
    <row r="24" spans="1:10" s="32" customFormat="1" ht="12.95" customHeight="1" x14ac:dyDescent="0.2">
      <c r="A24" s="114" t="s">
        <v>801</v>
      </c>
      <c r="B24" s="114"/>
      <c r="C24" s="114"/>
      <c r="D24" s="114"/>
      <c r="E24" s="114"/>
      <c r="F24" s="114"/>
      <c r="G24" s="114"/>
      <c r="H24" s="114"/>
      <c r="I24" s="114"/>
    </row>
    <row r="25" spans="1:10" s="32" customFormat="1" ht="12.95" customHeight="1" x14ac:dyDescent="0.2">
      <c r="A25" s="114" t="s">
        <v>284</v>
      </c>
      <c r="B25" s="114"/>
      <c r="C25" s="114"/>
      <c r="D25" s="114"/>
      <c r="E25" s="114"/>
      <c r="F25" s="114"/>
      <c r="G25" s="114"/>
      <c r="H25" s="114"/>
      <c r="I25" s="114"/>
    </row>
    <row r="26" spans="1:10" ht="6.4" customHeight="1" x14ac:dyDescent="0.25">
      <c r="A26" s="12"/>
      <c r="B26" s="12"/>
      <c r="C26" s="13"/>
      <c r="D26" s="14"/>
      <c r="E26" s="12"/>
      <c r="F26" s="12"/>
      <c r="G26" s="12"/>
      <c r="H26" s="12"/>
      <c r="I26" s="12"/>
    </row>
    <row r="27" spans="1:10" s="66" customFormat="1" ht="15" customHeight="1" x14ac:dyDescent="0.2">
      <c r="A27" s="117" t="s">
        <v>209</v>
      </c>
      <c r="B27" s="118"/>
      <c r="C27" s="65"/>
    </row>
    <row r="28" spans="1:10" s="66" customFormat="1" ht="27" customHeight="1" x14ac:dyDescent="0.2">
      <c r="A28" s="115" t="s">
        <v>210</v>
      </c>
      <c r="B28" s="115"/>
      <c r="C28" s="115"/>
      <c r="D28" s="115"/>
      <c r="E28" s="115"/>
      <c r="F28" s="115"/>
      <c r="G28" s="115"/>
      <c r="H28" s="115"/>
      <c r="I28" s="115"/>
      <c r="J28" s="110"/>
    </row>
    <row r="29" spans="1:10" s="66" customFormat="1" ht="15" customHeight="1" x14ac:dyDescent="0.2">
      <c r="A29" s="115" t="s">
        <v>815</v>
      </c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s="66" customFormat="1" ht="12.75" x14ac:dyDescent="0.2">
      <c r="A30" s="119" t="s">
        <v>816</v>
      </c>
      <c r="B30" s="119"/>
      <c r="C30" s="119"/>
      <c r="D30" s="119"/>
      <c r="E30" s="119"/>
      <c r="F30" s="119"/>
      <c r="G30" s="119"/>
      <c r="H30" s="119"/>
      <c r="I30" s="119"/>
      <c r="J30" s="119"/>
    </row>
    <row r="31" spans="1:10" s="103" customFormat="1" ht="25.5" customHeight="1" x14ac:dyDescent="0.25">
      <c r="A31" s="111" t="s">
        <v>817</v>
      </c>
      <c r="B31" s="111"/>
      <c r="C31" s="111"/>
      <c r="D31" s="111"/>
      <c r="E31" s="111"/>
      <c r="F31" s="111"/>
      <c r="G31" s="111"/>
      <c r="H31" s="111"/>
      <c r="I31" s="111"/>
      <c r="J31" s="109"/>
    </row>
    <row r="32" spans="1:10" s="105" customFormat="1" ht="12.75" customHeight="1" x14ac:dyDescent="0.25">
      <c r="A32" s="104" t="s">
        <v>818</v>
      </c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s="105" customFormat="1" ht="15" customHeight="1" x14ac:dyDescent="0.25">
      <c r="A33" s="104" t="s">
        <v>819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 s="104" customFormat="1" ht="27" customHeight="1" x14ac:dyDescent="0.25">
      <c r="A34" s="111" t="s">
        <v>820</v>
      </c>
      <c r="B34" s="111"/>
      <c r="C34" s="111"/>
      <c r="D34" s="111"/>
      <c r="E34" s="111"/>
      <c r="F34" s="111"/>
      <c r="G34" s="111"/>
      <c r="H34" s="111"/>
      <c r="I34" s="111"/>
      <c r="J34" s="109"/>
    </row>
  </sheetData>
  <sheetProtection algorithmName="SHA-512" hashValue="7MBaAPYFSQCJIJ4XOv220DuOlFXpsm2FY9J+1N1dR5PVcH928HbII3v6ABlLbJ8/Dx9rdCm4rxhUj43pk8zgPQ==" saltValue="BqHFb171N3/3YrveBKFvQA==" spinCount="100000" sheet="1" objects="1" scenarios="1"/>
  <mergeCells count="10">
    <mergeCell ref="A29:J29"/>
    <mergeCell ref="A30:J30"/>
    <mergeCell ref="A31:I31"/>
    <mergeCell ref="A34:I34"/>
    <mergeCell ref="A1:E1"/>
    <mergeCell ref="A3:I3"/>
    <mergeCell ref="A28:I28"/>
    <mergeCell ref="A27:B27"/>
    <mergeCell ref="A24:I24"/>
    <mergeCell ref="A25:I25"/>
  </mergeCells>
  <pageMargins left="0.62992125984251968" right="0.23622047244094491" top="0.74803149606299213" bottom="0.55118110236220474" header="0.31496062992125984" footer="0.31496062992125984"/>
  <pageSetup paperSize="9" fitToHeight="6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32"/>
  <sheetViews>
    <sheetView view="pageBreakPreview" zoomScale="110" zoomScaleNormal="120" zoomScaleSheetLayoutView="110" workbookViewId="0">
      <pane ySplit="6" topLeftCell="A30" activePane="bottomLeft" state="frozen"/>
      <selection activeCell="A7" sqref="A7:XFD20"/>
      <selection pane="bottomLeft" activeCellId="2" sqref="E7:F46 J7:J46 A1:F1"/>
    </sheetView>
  </sheetViews>
  <sheetFormatPr defaultColWidth="9.28515625" defaultRowHeight="15" x14ac:dyDescent="0.25"/>
  <cols>
    <col min="1" max="1" width="3.5703125" style="5" customWidth="1"/>
    <col min="2" max="2" width="44.140625" style="5" customWidth="1"/>
    <col min="3" max="3" width="7.5703125" style="5" customWidth="1"/>
    <col min="4" max="4" width="4.5703125" style="5" customWidth="1"/>
    <col min="5" max="5" width="18.85546875" style="5" customWidth="1"/>
    <col min="6" max="9" width="11.140625" style="5" customWidth="1"/>
    <col min="10" max="10" width="8.1406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H1" s="3"/>
      <c r="I1" s="3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62" customFormat="1" ht="18.75" x14ac:dyDescent="0.3">
      <c r="A3" s="113" t="s">
        <v>533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421</v>
      </c>
      <c r="C7" s="96">
        <v>1100</v>
      </c>
      <c r="D7" s="36" t="s">
        <v>1</v>
      </c>
      <c r="E7" s="39"/>
      <c r="F7" s="108"/>
      <c r="G7" s="41">
        <f>C7*ROUND(F7, 4)</f>
        <v>0</v>
      </c>
      <c r="H7" s="41">
        <f t="shared" ref="H7:H46" si="0">G7*0.095</f>
        <v>0</v>
      </c>
      <c r="I7" s="41">
        <f t="shared" ref="I7:I46" si="1">G7+H7</f>
        <v>0</v>
      </c>
      <c r="J7" s="42"/>
    </row>
    <row r="8" spans="1:10" s="16" customFormat="1" ht="25.15" customHeight="1" x14ac:dyDescent="0.2">
      <c r="A8" s="36">
        <v>2</v>
      </c>
      <c r="B8" s="37" t="s">
        <v>420</v>
      </c>
      <c r="C8" s="96">
        <v>3000</v>
      </c>
      <c r="D8" s="36" t="s">
        <v>1</v>
      </c>
      <c r="E8" s="39"/>
      <c r="F8" s="108"/>
      <c r="G8" s="41">
        <f t="shared" ref="G8:G46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25.15" customHeight="1" x14ac:dyDescent="0.2">
      <c r="A9" s="36">
        <v>3</v>
      </c>
      <c r="B9" s="37" t="s">
        <v>422</v>
      </c>
      <c r="C9" s="96">
        <v>800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25.15" customHeight="1" x14ac:dyDescent="0.2">
      <c r="A10" s="36">
        <v>4</v>
      </c>
      <c r="B10" s="37" t="s">
        <v>423</v>
      </c>
      <c r="C10" s="96">
        <v>800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25.15" customHeight="1" x14ac:dyDescent="0.2">
      <c r="A11" s="36">
        <v>5</v>
      </c>
      <c r="B11" s="37" t="s">
        <v>424</v>
      </c>
      <c r="C11" s="96">
        <v>800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25.15" customHeight="1" x14ac:dyDescent="0.2">
      <c r="A12" s="36">
        <v>6</v>
      </c>
      <c r="B12" s="37" t="s">
        <v>425</v>
      </c>
      <c r="C12" s="96">
        <v>1500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426</v>
      </c>
      <c r="C13" s="96">
        <v>100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15" customHeight="1" x14ac:dyDescent="0.2">
      <c r="A14" s="36">
        <v>8</v>
      </c>
      <c r="B14" s="37" t="s">
        <v>427</v>
      </c>
      <c r="C14" s="96">
        <v>2000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15" customHeight="1" x14ac:dyDescent="0.2">
      <c r="A15" s="36">
        <v>9</v>
      </c>
      <c r="B15" s="37" t="s">
        <v>428</v>
      </c>
      <c r="C15" s="96">
        <v>150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25.15" customHeight="1" x14ac:dyDescent="0.2">
      <c r="A16" s="36">
        <v>10</v>
      </c>
      <c r="B16" s="37" t="s">
        <v>429</v>
      </c>
      <c r="C16" s="96">
        <v>2500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430</v>
      </c>
      <c r="C17" s="96">
        <v>1700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431</v>
      </c>
      <c r="C18" s="96">
        <v>3000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432</v>
      </c>
      <c r="C19" s="96">
        <v>2000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433</v>
      </c>
      <c r="C20" s="96">
        <v>4500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25.15" customHeight="1" x14ac:dyDescent="0.2">
      <c r="A21" s="36">
        <v>15</v>
      </c>
      <c r="B21" s="37" t="s">
        <v>434</v>
      </c>
      <c r="C21" s="96">
        <v>100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15" customHeight="1" x14ac:dyDescent="0.2">
      <c r="A22" s="36">
        <v>16</v>
      </c>
      <c r="B22" s="37" t="s">
        <v>435</v>
      </c>
      <c r="C22" s="96">
        <v>3000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15" customHeight="1" x14ac:dyDescent="0.2">
      <c r="A23" s="36">
        <v>17</v>
      </c>
      <c r="B23" s="37" t="s">
        <v>436</v>
      </c>
      <c r="C23" s="96">
        <v>100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25.15" customHeight="1" x14ac:dyDescent="0.2">
      <c r="A24" s="36">
        <v>18</v>
      </c>
      <c r="B24" s="37" t="s">
        <v>673</v>
      </c>
      <c r="C24" s="96">
        <v>600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25.15" customHeight="1" x14ac:dyDescent="0.2">
      <c r="A25" s="36">
        <v>19</v>
      </c>
      <c r="B25" s="37" t="s">
        <v>675</v>
      </c>
      <c r="C25" s="96">
        <v>600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25.15" customHeight="1" x14ac:dyDescent="0.2">
      <c r="A26" s="36">
        <v>20</v>
      </c>
      <c r="B26" s="37" t="s">
        <v>676</v>
      </c>
      <c r="C26" s="96">
        <v>400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25.15" customHeight="1" x14ac:dyDescent="0.2">
      <c r="A27" s="36">
        <v>21</v>
      </c>
      <c r="B27" s="37" t="s">
        <v>677</v>
      </c>
      <c r="C27" s="96">
        <v>600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25.15" customHeight="1" x14ac:dyDescent="0.2">
      <c r="A28" s="36">
        <v>22</v>
      </c>
      <c r="B28" s="37" t="s">
        <v>678</v>
      </c>
      <c r="C28" s="96">
        <v>400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25.15" customHeight="1" x14ac:dyDescent="0.2">
      <c r="A29" s="36">
        <v>23</v>
      </c>
      <c r="B29" s="37" t="s">
        <v>679</v>
      </c>
      <c r="C29" s="96">
        <v>500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25.15" customHeight="1" x14ac:dyDescent="0.2">
      <c r="A30" s="36">
        <v>24</v>
      </c>
      <c r="B30" s="37" t="s">
        <v>680</v>
      </c>
      <c r="C30" s="96">
        <v>100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25.15" customHeight="1" x14ac:dyDescent="0.2">
      <c r="A31" s="36">
        <v>25</v>
      </c>
      <c r="B31" s="37" t="s">
        <v>681</v>
      </c>
      <c r="C31" s="96">
        <v>100</v>
      </c>
      <c r="D31" s="36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  <c r="J31" s="42"/>
    </row>
    <row r="32" spans="1:10" s="16" customFormat="1" ht="25.15" customHeight="1" x14ac:dyDescent="0.2">
      <c r="A32" s="36">
        <v>26</v>
      </c>
      <c r="B32" s="37" t="s">
        <v>682</v>
      </c>
      <c r="C32" s="96">
        <v>100</v>
      </c>
      <c r="D32" s="36" t="s">
        <v>1</v>
      </c>
      <c r="E32" s="39"/>
      <c r="F32" s="108"/>
      <c r="G32" s="41">
        <f t="shared" si="2"/>
        <v>0</v>
      </c>
      <c r="H32" s="41">
        <f t="shared" si="0"/>
        <v>0</v>
      </c>
      <c r="I32" s="41">
        <f t="shared" si="1"/>
        <v>0</v>
      </c>
      <c r="J32" s="42"/>
    </row>
    <row r="33" spans="1:10" s="16" customFormat="1" ht="25.15" customHeight="1" x14ac:dyDescent="0.2">
      <c r="A33" s="36">
        <v>27</v>
      </c>
      <c r="B33" s="37" t="s">
        <v>693</v>
      </c>
      <c r="C33" s="96">
        <v>100</v>
      </c>
      <c r="D33" s="36" t="s">
        <v>1</v>
      </c>
      <c r="E33" s="39"/>
      <c r="F33" s="108"/>
      <c r="G33" s="41">
        <f t="shared" si="2"/>
        <v>0</v>
      </c>
      <c r="H33" s="41">
        <f t="shared" si="0"/>
        <v>0</v>
      </c>
      <c r="I33" s="41">
        <f t="shared" si="1"/>
        <v>0</v>
      </c>
      <c r="J33" s="42"/>
    </row>
    <row r="34" spans="1:10" s="16" customFormat="1" ht="25.15" customHeight="1" x14ac:dyDescent="0.2">
      <c r="A34" s="36">
        <v>28</v>
      </c>
      <c r="B34" s="37" t="s">
        <v>683</v>
      </c>
      <c r="C34" s="96">
        <v>100</v>
      </c>
      <c r="D34" s="36" t="s">
        <v>1</v>
      </c>
      <c r="E34" s="39"/>
      <c r="F34" s="108"/>
      <c r="G34" s="41">
        <f t="shared" si="2"/>
        <v>0</v>
      </c>
      <c r="H34" s="41">
        <f t="shared" si="0"/>
        <v>0</v>
      </c>
      <c r="I34" s="41">
        <f t="shared" si="1"/>
        <v>0</v>
      </c>
      <c r="J34" s="42"/>
    </row>
    <row r="35" spans="1:10" s="16" customFormat="1" ht="25.15" customHeight="1" x14ac:dyDescent="0.2">
      <c r="A35" s="36">
        <v>29</v>
      </c>
      <c r="B35" s="37" t="s">
        <v>692</v>
      </c>
      <c r="C35" s="96">
        <v>100</v>
      </c>
      <c r="D35" s="36" t="s">
        <v>1</v>
      </c>
      <c r="E35" s="39"/>
      <c r="F35" s="108"/>
      <c r="G35" s="41">
        <f t="shared" si="2"/>
        <v>0</v>
      </c>
      <c r="H35" s="41">
        <f t="shared" si="0"/>
        <v>0</v>
      </c>
      <c r="I35" s="41">
        <f t="shared" si="1"/>
        <v>0</v>
      </c>
      <c r="J35" s="42"/>
    </row>
    <row r="36" spans="1:10" s="16" customFormat="1" ht="25.15" customHeight="1" x14ac:dyDescent="0.2">
      <c r="A36" s="36">
        <v>30</v>
      </c>
      <c r="B36" s="37" t="s">
        <v>684</v>
      </c>
      <c r="C36" s="96">
        <v>100</v>
      </c>
      <c r="D36" s="36" t="s">
        <v>1</v>
      </c>
      <c r="E36" s="39"/>
      <c r="F36" s="108"/>
      <c r="G36" s="41">
        <f t="shared" si="2"/>
        <v>0</v>
      </c>
      <c r="H36" s="41">
        <f t="shared" si="0"/>
        <v>0</v>
      </c>
      <c r="I36" s="41">
        <f t="shared" si="1"/>
        <v>0</v>
      </c>
      <c r="J36" s="42"/>
    </row>
    <row r="37" spans="1:10" s="16" customFormat="1" ht="25.15" customHeight="1" x14ac:dyDescent="0.2">
      <c r="A37" s="36">
        <v>31</v>
      </c>
      <c r="B37" s="37" t="s">
        <v>685</v>
      </c>
      <c r="C37" s="96">
        <v>100</v>
      </c>
      <c r="D37" s="36" t="s">
        <v>1</v>
      </c>
      <c r="E37" s="39"/>
      <c r="F37" s="108"/>
      <c r="G37" s="41">
        <f t="shared" si="2"/>
        <v>0</v>
      </c>
      <c r="H37" s="41">
        <f t="shared" si="0"/>
        <v>0</v>
      </c>
      <c r="I37" s="41">
        <f t="shared" si="1"/>
        <v>0</v>
      </c>
      <c r="J37" s="42"/>
    </row>
    <row r="38" spans="1:10" s="16" customFormat="1" ht="25.15" customHeight="1" x14ac:dyDescent="0.2">
      <c r="A38" s="36">
        <v>32</v>
      </c>
      <c r="B38" s="37" t="s">
        <v>686</v>
      </c>
      <c r="C38" s="96">
        <v>200</v>
      </c>
      <c r="D38" s="36" t="s">
        <v>1</v>
      </c>
      <c r="E38" s="39"/>
      <c r="F38" s="108"/>
      <c r="G38" s="41">
        <f t="shared" si="2"/>
        <v>0</v>
      </c>
      <c r="H38" s="41">
        <f t="shared" si="0"/>
        <v>0</v>
      </c>
      <c r="I38" s="41">
        <f t="shared" si="1"/>
        <v>0</v>
      </c>
      <c r="J38" s="42"/>
    </row>
    <row r="39" spans="1:10" s="16" customFormat="1" ht="15" customHeight="1" x14ac:dyDescent="0.2">
      <c r="A39" s="36">
        <v>33</v>
      </c>
      <c r="B39" s="37" t="s">
        <v>212</v>
      </c>
      <c r="C39" s="96">
        <v>100</v>
      </c>
      <c r="D39" s="36" t="s">
        <v>1</v>
      </c>
      <c r="E39" s="39"/>
      <c r="F39" s="108"/>
      <c r="G39" s="41">
        <f t="shared" si="2"/>
        <v>0</v>
      </c>
      <c r="H39" s="41">
        <f t="shared" si="0"/>
        <v>0</v>
      </c>
      <c r="I39" s="41">
        <f t="shared" si="1"/>
        <v>0</v>
      </c>
      <c r="J39" s="42"/>
    </row>
    <row r="40" spans="1:10" s="16" customFormat="1" ht="15" customHeight="1" x14ac:dyDescent="0.2">
      <c r="A40" s="36">
        <v>34</v>
      </c>
      <c r="B40" s="37" t="s">
        <v>687</v>
      </c>
      <c r="C40" s="96">
        <v>700</v>
      </c>
      <c r="D40" s="36" t="s">
        <v>1</v>
      </c>
      <c r="E40" s="39"/>
      <c r="F40" s="108"/>
      <c r="G40" s="41">
        <f t="shared" si="2"/>
        <v>0</v>
      </c>
      <c r="H40" s="41">
        <f t="shared" si="0"/>
        <v>0</v>
      </c>
      <c r="I40" s="41">
        <f t="shared" si="1"/>
        <v>0</v>
      </c>
      <c r="J40" s="42"/>
    </row>
    <row r="41" spans="1:10" s="16" customFormat="1" ht="15" customHeight="1" x14ac:dyDescent="0.2">
      <c r="A41" s="36">
        <v>35</v>
      </c>
      <c r="B41" s="37" t="s">
        <v>155</v>
      </c>
      <c r="C41" s="96">
        <v>100</v>
      </c>
      <c r="D41" s="36" t="s">
        <v>1</v>
      </c>
      <c r="E41" s="39"/>
      <c r="F41" s="108"/>
      <c r="G41" s="41">
        <f t="shared" si="2"/>
        <v>0</v>
      </c>
      <c r="H41" s="41">
        <f t="shared" si="0"/>
        <v>0</v>
      </c>
      <c r="I41" s="41">
        <f t="shared" si="1"/>
        <v>0</v>
      </c>
      <c r="J41" s="42"/>
    </row>
    <row r="42" spans="1:10" s="16" customFormat="1" ht="15" customHeight="1" x14ac:dyDescent="0.2">
      <c r="A42" s="36">
        <v>36</v>
      </c>
      <c r="B42" s="37" t="s">
        <v>44</v>
      </c>
      <c r="C42" s="96">
        <v>300</v>
      </c>
      <c r="D42" s="36" t="s">
        <v>1</v>
      </c>
      <c r="E42" s="39"/>
      <c r="F42" s="108"/>
      <c r="G42" s="41">
        <f t="shared" si="2"/>
        <v>0</v>
      </c>
      <c r="H42" s="41">
        <f t="shared" si="0"/>
        <v>0</v>
      </c>
      <c r="I42" s="41">
        <f t="shared" si="1"/>
        <v>0</v>
      </c>
      <c r="J42" s="42"/>
    </row>
    <row r="43" spans="1:10" s="16" customFormat="1" ht="25.15" customHeight="1" x14ac:dyDescent="0.2">
      <c r="A43" s="36">
        <v>37</v>
      </c>
      <c r="B43" s="37" t="s">
        <v>688</v>
      </c>
      <c r="C43" s="96">
        <v>100</v>
      </c>
      <c r="D43" s="36" t="s">
        <v>1</v>
      </c>
      <c r="E43" s="39"/>
      <c r="F43" s="108"/>
      <c r="G43" s="41">
        <f t="shared" si="2"/>
        <v>0</v>
      </c>
      <c r="H43" s="41">
        <f t="shared" si="0"/>
        <v>0</v>
      </c>
      <c r="I43" s="41">
        <f t="shared" si="1"/>
        <v>0</v>
      </c>
      <c r="J43" s="42"/>
    </row>
    <row r="44" spans="1:10" s="16" customFormat="1" ht="25.15" customHeight="1" x14ac:dyDescent="0.2">
      <c r="A44" s="36">
        <v>38</v>
      </c>
      <c r="B44" s="37" t="s">
        <v>689</v>
      </c>
      <c r="C44" s="96">
        <v>200</v>
      </c>
      <c r="D44" s="36" t="s">
        <v>1</v>
      </c>
      <c r="E44" s="39"/>
      <c r="F44" s="108"/>
      <c r="G44" s="41">
        <f t="shared" si="2"/>
        <v>0</v>
      </c>
      <c r="H44" s="41">
        <f t="shared" si="0"/>
        <v>0</v>
      </c>
      <c r="I44" s="41">
        <f t="shared" si="1"/>
        <v>0</v>
      </c>
      <c r="J44" s="42"/>
    </row>
    <row r="45" spans="1:10" s="16" customFormat="1" ht="25.15" customHeight="1" x14ac:dyDescent="0.2">
      <c r="A45" s="36">
        <v>39</v>
      </c>
      <c r="B45" s="37" t="s">
        <v>690</v>
      </c>
      <c r="C45" s="96">
        <v>400</v>
      </c>
      <c r="D45" s="36" t="s">
        <v>1</v>
      </c>
      <c r="E45" s="39"/>
      <c r="F45" s="108"/>
      <c r="G45" s="41">
        <f t="shared" si="2"/>
        <v>0</v>
      </c>
      <c r="H45" s="41">
        <f t="shared" si="0"/>
        <v>0</v>
      </c>
      <c r="I45" s="41">
        <f t="shared" si="1"/>
        <v>0</v>
      </c>
      <c r="J45" s="42"/>
    </row>
    <row r="46" spans="1:10" s="16" customFormat="1" ht="25.15" customHeight="1" x14ac:dyDescent="0.2">
      <c r="A46" s="36">
        <v>40</v>
      </c>
      <c r="B46" s="37" t="s">
        <v>691</v>
      </c>
      <c r="C46" s="96">
        <v>200</v>
      </c>
      <c r="D46" s="36" t="s">
        <v>1</v>
      </c>
      <c r="E46" s="39"/>
      <c r="F46" s="108"/>
      <c r="G46" s="41">
        <f t="shared" si="2"/>
        <v>0</v>
      </c>
      <c r="H46" s="41">
        <f t="shared" si="0"/>
        <v>0</v>
      </c>
      <c r="I46" s="41">
        <f t="shared" si="1"/>
        <v>0</v>
      </c>
      <c r="J46" s="42"/>
    </row>
    <row r="47" spans="1:10" s="16" customFormat="1" ht="25.15" customHeight="1" x14ac:dyDescent="0.2">
      <c r="A47" s="37"/>
      <c r="B47" s="43" t="s">
        <v>438</v>
      </c>
      <c r="C47" s="44" t="s">
        <v>7</v>
      </c>
      <c r="D47" s="44" t="s">
        <v>7</v>
      </c>
      <c r="E47" s="44" t="s">
        <v>7</v>
      </c>
      <c r="F47" s="45" t="s">
        <v>7</v>
      </c>
      <c r="G47" s="46">
        <f>SUM(G7:G46)</f>
        <v>0</v>
      </c>
      <c r="H47" s="46">
        <f t="shared" ref="H47:I47" si="3">SUM(H7:H46)</f>
        <v>0</v>
      </c>
      <c r="I47" s="46">
        <f t="shared" si="3"/>
        <v>0</v>
      </c>
      <c r="J47" s="47">
        <f t="shared" ref="I47:J47" si="4">SUM(J7:J46)</f>
        <v>0</v>
      </c>
    </row>
    <row r="48" spans="1:10" s="16" customFormat="1" ht="15" customHeight="1" x14ac:dyDescent="0.2"/>
    <row r="49" spans="1:10" s="16" customFormat="1" ht="15" customHeight="1" x14ac:dyDescent="0.2">
      <c r="A49" s="71" t="s">
        <v>283</v>
      </c>
      <c r="B49" s="3"/>
      <c r="C49" s="69"/>
      <c r="D49" s="70"/>
      <c r="E49" s="3"/>
      <c r="F49" s="3"/>
      <c r="G49" s="3"/>
      <c r="H49" s="3"/>
      <c r="I49" s="3"/>
      <c r="J49" s="3"/>
    </row>
    <row r="50" spans="1:10" s="16" customFormat="1" ht="15" customHeight="1" x14ac:dyDescent="0.2">
      <c r="A50" s="114" t="s">
        <v>801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s="91" customFormat="1" ht="15" customHeight="1" x14ac:dyDescent="0.2">
      <c r="A51" s="116" t="s">
        <v>439</v>
      </c>
      <c r="B51" s="116"/>
      <c r="C51" s="116"/>
      <c r="D51" s="116"/>
      <c r="E51" s="116"/>
      <c r="F51" s="116"/>
      <c r="G51" s="116"/>
      <c r="H51" s="116"/>
      <c r="I51" s="116"/>
      <c r="J51" s="116"/>
    </row>
    <row r="52" spans="1:10" s="91" customFormat="1" ht="15" customHeight="1" x14ac:dyDescent="0.2">
      <c r="A52" s="116" t="s">
        <v>674</v>
      </c>
      <c r="B52" s="116"/>
      <c r="C52" s="116"/>
      <c r="D52" s="116"/>
      <c r="E52" s="116"/>
      <c r="F52" s="116"/>
      <c r="G52" s="116"/>
      <c r="H52" s="116"/>
      <c r="I52" s="116"/>
      <c r="J52" s="116"/>
    </row>
    <row r="53" spans="1:10" s="91" customFormat="1" ht="25.15" customHeight="1" x14ac:dyDescent="0.2">
      <c r="A53" s="116" t="s">
        <v>458</v>
      </c>
      <c r="B53" s="116"/>
      <c r="C53" s="116"/>
      <c r="D53" s="116"/>
      <c r="E53" s="116"/>
      <c r="F53" s="116"/>
      <c r="G53" s="116"/>
      <c r="H53" s="116"/>
      <c r="I53" s="116"/>
      <c r="J53" s="116"/>
    </row>
    <row r="54" spans="1:10" s="16" customFormat="1" ht="15" customHeight="1" x14ac:dyDescent="0.2"/>
    <row r="55" spans="1:10" s="16" customFormat="1" ht="15" customHeight="1" x14ac:dyDescent="0.2">
      <c r="A55" s="117" t="s">
        <v>209</v>
      </c>
      <c r="B55" s="118"/>
      <c r="C55" s="65"/>
      <c r="D55" s="66"/>
      <c r="E55" s="66"/>
      <c r="F55" s="66"/>
      <c r="G55" s="66"/>
      <c r="H55" s="66"/>
      <c r="I55" s="66"/>
      <c r="J55" s="66"/>
    </row>
    <row r="56" spans="1:10" s="66" customFormat="1" ht="12.75" x14ac:dyDescent="0.2">
      <c r="A56" s="115" t="s">
        <v>210</v>
      </c>
      <c r="B56" s="115"/>
      <c r="C56" s="115"/>
      <c r="D56" s="115"/>
      <c r="E56" s="115"/>
      <c r="F56" s="115"/>
      <c r="G56" s="115"/>
      <c r="H56" s="115"/>
      <c r="I56" s="115"/>
      <c r="J56" s="115"/>
    </row>
    <row r="57" spans="1:10" s="66" customFormat="1" ht="15" customHeight="1" x14ac:dyDescent="0.2">
      <c r="A57" s="115" t="s">
        <v>815</v>
      </c>
      <c r="B57" s="115"/>
      <c r="C57" s="115"/>
      <c r="D57" s="115"/>
      <c r="E57" s="115"/>
      <c r="F57" s="115"/>
      <c r="G57" s="115"/>
      <c r="H57" s="115"/>
      <c r="I57" s="115"/>
      <c r="J57" s="115"/>
    </row>
    <row r="58" spans="1:10" s="66" customFormat="1" ht="12.75" x14ac:dyDescent="0.2">
      <c r="A58" s="119" t="s">
        <v>816</v>
      </c>
      <c r="B58" s="119"/>
      <c r="C58" s="119"/>
      <c r="D58" s="119"/>
      <c r="E58" s="119"/>
      <c r="F58" s="119"/>
      <c r="G58" s="119"/>
      <c r="H58" s="119"/>
      <c r="I58" s="119"/>
      <c r="J58" s="119"/>
    </row>
    <row r="59" spans="1:10" s="103" customFormat="1" ht="25.5" customHeight="1" x14ac:dyDescent="0.25">
      <c r="A59" s="111" t="s">
        <v>817</v>
      </c>
      <c r="B59" s="111"/>
      <c r="C59" s="111"/>
      <c r="D59" s="111"/>
      <c r="E59" s="111"/>
      <c r="F59" s="111"/>
      <c r="G59" s="111"/>
      <c r="H59" s="111"/>
      <c r="I59" s="111"/>
      <c r="J59" s="111"/>
    </row>
    <row r="60" spans="1:10" s="105" customFormat="1" ht="12.75" customHeight="1" x14ac:dyDescent="0.25">
      <c r="A60" s="104" t="s">
        <v>818</v>
      </c>
      <c r="B60" s="104"/>
      <c r="C60" s="104"/>
      <c r="D60" s="104"/>
      <c r="E60" s="104"/>
      <c r="F60" s="104"/>
      <c r="G60" s="104"/>
      <c r="H60" s="104"/>
      <c r="I60" s="104"/>
      <c r="J60" s="104"/>
    </row>
    <row r="61" spans="1:10" s="105" customFormat="1" ht="15" customHeight="1" x14ac:dyDescent="0.25">
      <c r="A61" s="104" t="s">
        <v>819</v>
      </c>
      <c r="B61" s="104"/>
      <c r="C61" s="104"/>
      <c r="D61" s="104"/>
      <c r="E61" s="104"/>
      <c r="F61" s="104"/>
      <c r="G61" s="104"/>
      <c r="H61" s="104"/>
      <c r="I61" s="104"/>
      <c r="J61" s="104"/>
    </row>
    <row r="62" spans="1:10" s="104" customFormat="1" ht="27" customHeight="1" x14ac:dyDescent="0.25">
      <c r="A62" s="111" t="s">
        <v>820</v>
      </c>
      <c r="B62" s="111"/>
      <c r="C62" s="111"/>
      <c r="D62" s="111"/>
      <c r="E62" s="111"/>
      <c r="F62" s="111"/>
      <c r="G62" s="111"/>
      <c r="H62" s="111"/>
      <c r="I62" s="111"/>
      <c r="J62" s="111"/>
    </row>
    <row r="63" spans="1:10" s="104" customFormat="1" ht="41.25" customHeight="1" x14ac:dyDescent="0.25">
      <c r="A63" s="111" t="s">
        <v>821</v>
      </c>
      <c r="B63" s="111"/>
      <c r="C63" s="111"/>
      <c r="D63" s="111"/>
      <c r="E63" s="111"/>
      <c r="F63" s="111"/>
      <c r="G63" s="111"/>
      <c r="H63" s="111"/>
      <c r="I63" s="111"/>
      <c r="J63" s="111"/>
    </row>
    <row r="64" spans="1:10" s="16" customFormat="1" ht="24.7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s="16" customFormat="1" ht="24.7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s="16" customFormat="1" ht="1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s="16" customFormat="1" ht="1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s="16" customFormat="1" ht="1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s="16" customFormat="1" ht="1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s="16" customFormat="1" ht="1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s="16" customFormat="1" ht="1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s="16" customFormat="1" ht="1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s="16" customFormat="1" ht="25.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s="16" customFormat="1" ht="25.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s="16" customFormat="1" ht="1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s="16" customFormat="1" ht="26.2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s="16" customFormat="1" ht="1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s="16" customFormat="1" ht="1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s="16" customFormat="1" ht="1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s="16" customFormat="1" ht="1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s="16" customFormat="1" ht="1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s="16" customFormat="1" ht="1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s="16" customFormat="1" ht="1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s="16" customFormat="1" ht="15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s="16" customFormat="1" ht="25.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s="16" customFormat="1" ht="1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s="16" customFormat="1" ht="1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s="16" customFormat="1" ht="1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s="16" customFormat="1" ht="1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s="16" customFormat="1" ht="1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s="16" customFormat="1" ht="27.7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s="16" customFormat="1" ht="1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s="16" customFormat="1" ht="1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s="16" customFormat="1" ht="24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s="16" customFormat="1" ht="24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s="16" customFormat="1" ht="24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s="16" customFormat="1" ht="24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s="16" customFormat="1" ht="1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s="16" customFormat="1" ht="1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s="16" customFormat="1" ht="1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s="16" customFormat="1" ht="15" customHeigh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s="16" customFormat="1" ht="15" customHeigh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s="16" customFormat="1" ht="15" customHeigh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s="16" customFormat="1" ht="1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s="16" customFormat="1" ht="15" customHeigh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s="16" customFormat="1" ht="15" customHeigh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s="16" customFormat="1" ht="15" customHeigh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s="16" customFormat="1" ht="15" customHeigh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s="16" customFormat="1" ht="15" customHeigh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0" s="16" customFormat="1" ht="15" customHeigh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0" s="16" customFormat="1" ht="15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0" s="16" customFormat="1" ht="15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 s="16" customFormat="1" ht="1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 s="16" customFormat="1" ht="24.7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spans="1:10" s="16" customFormat="1" ht="1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spans="1:10" s="16" customFormat="1" ht="17.100000000000001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spans="1:10" s="32" customFormat="1" ht="17.100000000000001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spans="1:10" s="32" customFormat="1" ht="27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spans="1:10" s="32" customFormat="1" ht="39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spans="1:10" s="16" customFormat="1" ht="17.100000000000001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spans="1:10" s="66" customFormat="1" ht="1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spans="1:10" s="66" customFormat="1" ht="27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spans="1:10" s="66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spans="1:10" s="66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spans="1:10" s="66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spans="1:10" s="66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spans="1:10" s="66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spans="1:10" s="66" customFormat="1" ht="25.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spans="1:10" s="66" customFormat="1" ht="26.2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spans="1:10" s="66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spans="1:10" s="75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spans="1:10" s="16" customFormat="1" ht="17.100000000000001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</row>
  </sheetData>
  <sheetProtection algorithmName="SHA-512" hashValue="c6RPNgxhLvpGt8VofUZNe3OuelflAkSH+L7vBV+RaTOm+Ff5gYd7Zc+rB9g1+S+jPQ/vxcjnTVuaR77tT787aA==" saltValue="UMO+8Oevi97YDMywXzhlYA==" spinCount="100000" sheet="1" objects="1" scenarios="1"/>
  <mergeCells count="13">
    <mergeCell ref="A63:J63"/>
    <mergeCell ref="A1:F1"/>
    <mergeCell ref="A50:J50"/>
    <mergeCell ref="A55:B55"/>
    <mergeCell ref="A62:J62"/>
    <mergeCell ref="A51:J51"/>
    <mergeCell ref="A3:J3"/>
    <mergeCell ref="A53:J53"/>
    <mergeCell ref="A52:J52"/>
    <mergeCell ref="A56:J56"/>
    <mergeCell ref="A57:J57"/>
    <mergeCell ref="A58:J58"/>
    <mergeCell ref="A59:J59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46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7"/>
  <sheetViews>
    <sheetView view="pageBreakPreview" zoomScale="120" zoomScaleNormal="120" zoomScaleSheetLayoutView="120" workbookViewId="0">
      <pane ySplit="6" topLeftCell="A19" activePane="bottomLeft" state="frozen"/>
      <selection activeCell="A7" sqref="A7:XFD20"/>
      <selection pane="bottomLeft" activeCellId="1" sqref="E7:F31 A1:E1"/>
    </sheetView>
  </sheetViews>
  <sheetFormatPr defaultColWidth="9.28515625" defaultRowHeight="15" x14ac:dyDescent="0.25"/>
  <cols>
    <col min="1" max="1" width="3.5703125" style="5" customWidth="1"/>
    <col min="2" max="2" width="48.7109375" style="5" customWidth="1"/>
    <col min="3" max="3" width="7.5703125" style="5" customWidth="1"/>
    <col min="4" max="4" width="4.5703125" style="5" customWidth="1"/>
    <col min="5" max="5" width="21" style="5" customWidth="1"/>
    <col min="6" max="9" width="11.140625" style="5" customWidth="1"/>
    <col min="10" max="16384" width="9.28515625" style="5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H1" s="3"/>
      <c r="I1" s="3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s="62" customFormat="1" ht="18.75" x14ac:dyDescent="0.3">
      <c r="A3" s="113" t="s">
        <v>534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>
      <c r="B4" s="26"/>
      <c r="C4" s="26"/>
    </row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15" customHeight="1" x14ac:dyDescent="0.2">
      <c r="A7" s="36">
        <v>1</v>
      </c>
      <c r="B7" s="37" t="s">
        <v>694</v>
      </c>
      <c r="C7" s="96">
        <v>700</v>
      </c>
      <c r="D7" s="36" t="s">
        <v>1</v>
      </c>
      <c r="E7" s="57"/>
      <c r="F7" s="108"/>
      <c r="G7" s="41">
        <f>C7*ROUND(F7, 4)</f>
        <v>0</v>
      </c>
      <c r="H7" s="41">
        <f t="shared" ref="H7:H31" si="0">G7*0.095</f>
        <v>0</v>
      </c>
      <c r="I7" s="41">
        <f t="shared" ref="I7:I31" si="1">G7+H7</f>
        <v>0</v>
      </c>
    </row>
    <row r="8" spans="1:9" s="16" customFormat="1" ht="15" customHeight="1" x14ac:dyDescent="0.2">
      <c r="A8" s="36">
        <v>2</v>
      </c>
      <c r="B8" s="37" t="s">
        <v>695</v>
      </c>
      <c r="C8" s="96">
        <v>400</v>
      </c>
      <c r="D8" s="36" t="s">
        <v>1</v>
      </c>
      <c r="E8" s="57"/>
      <c r="F8" s="108"/>
      <c r="G8" s="41">
        <f t="shared" ref="G8:G31" si="2">C8*ROUND(F8, 4)</f>
        <v>0</v>
      </c>
      <c r="H8" s="41">
        <f t="shared" si="0"/>
        <v>0</v>
      </c>
      <c r="I8" s="41">
        <f t="shared" si="1"/>
        <v>0</v>
      </c>
    </row>
    <row r="9" spans="1:9" s="16" customFormat="1" ht="15" customHeight="1" x14ac:dyDescent="0.2">
      <c r="A9" s="36">
        <v>3</v>
      </c>
      <c r="B9" s="37" t="s">
        <v>696</v>
      </c>
      <c r="C9" s="96">
        <v>200</v>
      </c>
      <c r="D9" s="36" t="s">
        <v>1</v>
      </c>
      <c r="E9" s="57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4</v>
      </c>
      <c r="B10" s="37" t="s">
        <v>650</v>
      </c>
      <c r="C10" s="96">
        <v>200</v>
      </c>
      <c r="D10" s="36" t="s">
        <v>1</v>
      </c>
      <c r="E10" s="57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5</v>
      </c>
      <c r="B11" s="37" t="s">
        <v>651</v>
      </c>
      <c r="C11" s="96">
        <v>300</v>
      </c>
      <c r="D11" s="36" t="s">
        <v>1</v>
      </c>
      <c r="E11" s="57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6</v>
      </c>
      <c r="B12" s="37" t="s">
        <v>652</v>
      </c>
      <c r="C12" s="96">
        <v>300</v>
      </c>
      <c r="D12" s="36" t="s">
        <v>1</v>
      </c>
      <c r="E12" s="57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7</v>
      </c>
      <c r="B13" s="37" t="s">
        <v>653</v>
      </c>
      <c r="C13" s="96">
        <v>500</v>
      </c>
      <c r="D13" s="36" t="s">
        <v>1</v>
      </c>
      <c r="E13" s="57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15" customHeight="1" x14ac:dyDescent="0.2">
      <c r="A14" s="36">
        <v>8</v>
      </c>
      <c r="B14" s="37" t="s">
        <v>712</v>
      </c>
      <c r="C14" s="96">
        <v>100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15" customHeight="1" x14ac:dyDescent="0.2">
      <c r="A15" s="36">
        <v>9</v>
      </c>
      <c r="B15" s="37" t="s">
        <v>713</v>
      </c>
      <c r="C15" s="96">
        <v>400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15" customHeight="1" x14ac:dyDescent="0.2">
      <c r="A16" s="36">
        <v>10</v>
      </c>
      <c r="B16" s="37" t="s">
        <v>698</v>
      </c>
      <c r="C16" s="96">
        <v>200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9" s="16" customFormat="1" ht="15" customHeight="1" x14ac:dyDescent="0.2">
      <c r="A17" s="36">
        <v>11</v>
      </c>
      <c r="B17" s="37" t="s">
        <v>699</v>
      </c>
      <c r="C17" s="96">
        <v>800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</row>
    <row r="18" spans="1:9" s="16" customFormat="1" ht="15" customHeight="1" x14ac:dyDescent="0.2">
      <c r="A18" s="36">
        <v>12</v>
      </c>
      <c r="B18" s="37" t="s">
        <v>700</v>
      </c>
      <c r="C18" s="96">
        <v>100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</row>
    <row r="19" spans="1:9" s="16" customFormat="1" ht="15" customHeight="1" x14ac:dyDescent="0.2">
      <c r="A19" s="36">
        <v>13</v>
      </c>
      <c r="B19" s="37" t="s">
        <v>701</v>
      </c>
      <c r="C19" s="96">
        <v>200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</row>
    <row r="20" spans="1:9" s="16" customFormat="1" ht="15" customHeight="1" x14ac:dyDescent="0.2">
      <c r="A20" s="36">
        <v>14</v>
      </c>
      <c r="B20" s="37" t="s">
        <v>702</v>
      </c>
      <c r="C20" s="96">
        <v>100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</row>
    <row r="21" spans="1:9" s="16" customFormat="1" ht="15" customHeight="1" x14ac:dyDescent="0.2">
      <c r="A21" s="36">
        <v>15</v>
      </c>
      <c r="B21" s="37" t="s">
        <v>703</v>
      </c>
      <c r="C21" s="96">
        <v>200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</row>
    <row r="22" spans="1:9" s="16" customFormat="1" ht="15" customHeight="1" x14ac:dyDescent="0.2">
      <c r="A22" s="36">
        <v>16</v>
      </c>
      <c r="B22" s="37" t="s">
        <v>704</v>
      </c>
      <c r="C22" s="96">
        <v>100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</row>
    <row r="23" spans="1:9" s="16" customFormat="1" ht="15" customHeight="1" x14ac:dyDescent="0.2">
      <c r="A23" s="36">
        <v>17</v>
      </c>
      <c r="B23" s="37" t="s">
        <v>705</v>
      </c>
      <c r="C23" s="96">
        <v>200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</row>
    <row r="24" spans="1:9" s="16" customFormat="1" ht="25.15" customHeight="1" x14ac:dyDescent="0.2">
      <c r="A24" s="36">
        <v>18</v>
      </c>
      <c r="B24" s="37" t="s">
        <v>706</v>
      </c>
      <c r="C24" s="96">
        <v>100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</row>
    <row r="25" spans="1:9" s="16" customFormat="1" ht="25.15" customHeight="1" x14ac:dyDescent="0.2">
      <c r="A25" s="36">
        <v>19</v>
      </c>
      <c r="B25" s="37" t="s">
        <v>707</v>
      </c>
      <c r="C25" s="96">
        <v>200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</row>
    <row r="26" spans="1:9" s="16" customFormat="1" ht="15" customHeight="1" x14ac:dyDescent="0.2">
      <c r="A26" s="36">
        <v>20</v>
      </c>
      <c r="B26" s="37" t="s">
        <v>708</v>
      </c>
      <c r="C26" s="96">
        <v>50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</row>
    <row r="27" spans="1:9" s="16" customFormat="1" ht="15" customHeight="1" x14ac:dyDescent="0.2">
      <c r="A27" s="36">
        <v>21</v>
      </c>
      <c r="B27" s="37" t="s">
        <v>709</v>
      </c>
      <c r="C27" s="96">
        <v>100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</row>
    <row r="28" spans="1:9" s="16" customFormat="1" ht="15" customHeight="1" x14ac:dyDescent="0.2">
      <c r="A28" s="36">
        <v>22</v>
      </c>
      <c r="B28" s="37" t="s">
        <v>714</v>
      </c>
      <c r="C28" s="96">
        <v>100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</row>
    <row r="29" spans="1:9" s="16" customFormat="1" ht="15" customHeight="1" x14ac:dyDescent="0.2">
      <c r="A29" s="36">
        <v>23</v>
      </c>
      <c r="B29" s="37" t="s">
        <v>697</v>
      </c>
      <c r="C29" s="96">
        <v>100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</row>
    <row r="30" spans="1:9" s="16" customFormat="1" ht="25.15" customHeight="1" x14ac:dyDescent="0.2">
      <c r="A30" s="36">
        <v>24</v>
      </c>
      <c r="B30" s="37" t="s">
        <v>710</v>
      </c>
      <c r="C30" s="96">
        <v>200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</row>
    <row r="31" spans="1:9" s="16" customFormat="1" ht="25.15" customHeight="1" x14ac:dyDescent="0.2">
      <c r="A31" s="36">
        <v>25</v>
      </c>
      <c r="B31" s="37" t="s">
        <v>711</v>
      </c>
      <c r="C31" s="96">
        <v>400</v>
      </c>
      <c r="D31" s="36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</row>
    <row r="32" spans="1:9" s="16" customFormat="1" ht="25.15" customHeight="1" x14ac:dyDescent="0.2">
      <c r="A32" s="37"/>
      <c r="B32" s="43" t="s">
        <v>548</v>
      </c>
      <c r="C32" s="44" t="s">
        <v>7</v>
      </c>
      <c r="D32" s="44" t="s">
        <v>7</v>
      </c>
      <c r="E32" s="44" t="s">
        <v>7</v>
      </c>
      <c r="F32" s="45" t="s">
        <v>7</v>
      </c>
      <c r="G32" s="46">
        <f>SUM(G7:G31)</f>
        <v>0</v>
      </c>
      <c r="H32" s="46">
        <f t="shared" ref="H32:I32" si="3">SUM(H7:H31)</f>
        <v>0</v>
      </c>
      <c r="I32" s="46">
        <f t="shared" si="3"/>
        <v>0</v>
      </c>
    </row>
    <row r="33" spans="1:10" s="16" customFormat="1" ht="15" customHeight="1" x14ac:dyDescent="0.2">
      <c r="A33" s="78"/>
      <c r="B33" s="79"/>
      <c r="C33" s="80"/>
      <c r="D33" s="80"/>
      <c r="E33" s="80"/>
      <c r="F33" s="81"/>
      <c r="G33" s="86"/>
      <c r="H33" s="86"/>
      <c r="I33" s="86"/>
    </row>
    <row r="34" spans="1:10" s="32" customFormat="1" ht="17.100000000000001" customHeight="1" x14ac:dyDescent="0.2">
      <c r="A34" s="71" t="s">
        <v>283</v>
      </c>
      <c r="B34" s="3"/>
      <c r="C34" s="69"/>
      <c r="D34" s="70"/>
      <c r="E34" s="3"/>
      <c r="F34" s="3"/>
      <c r="G34" s="3"/>
      <c r="H34" s="3"/>
      <c r="I34" s="3"/>
    </row>
    <row r="35" spans="1:10" s="32" customFormat="1" ht="12.75" x14ac:dyDescent="0.2">
      <c r="A35" s="114" t="s">
        <v>801</v>
      </c>
      <c r="B35" s="114"/>
      <c r="C35" s="114"/>
      <c r="D35" s="114"/>
      <c r="E35" s="114"/>
      <c r="F35" s="114"/>
      <c r="G35" s="114"/>
      <c r="H35" s="114"/>
      <c r="I35" s="114"/>
    </row>
    <row r="36" spans="1:10" s="91" customFormat="1" ht="15" customHeight="1" x14ac:dyDescent="0.2">
      <c r="A36" s="116" t="s">
        <v>439</v>
      </c>
      <c r="B36" s="116"/>
      <c r="C36" s="116"/>
      <c r="D36" s="116"/>
      <c r="E36" s="116"/>
      <c r="F36" s="116"/>
      <c r="G36" s="116"/>
      <c r="H36" s="116"/>
      <c r="I36" s="116"/>
      <c r="J36" s="116"/>
    </row>
    <row r="37" spans="1:10" s="91" customFormat="1" ht="15" customHeight="1" x14ac:dyDescent="0.2">
      <c r="A37" s="116" t="s">
        <v>674</v>
      </c>
      <c r="B37" s="116"/>
      <c r="C37" s="116"/>
      <c r="D37" s="116"/>
      <c r="E37" s="116"/>
      <c r="F37" s="116"/>
      <c r="G37" s="116"/>
      <c r="H37" s="116"/>
      <c r="I37" s="116"/>
      <c r="J37" s="116"/>
    </row>
    <row r="38" spans="1:10" s="91" customFormat="1" ht="25.15" customHeight="1" x14ac:dyDescent="0.2">
      <c r="A38" s="116" t="s">
        <v>458</v>
      </c>
      <c r="B38" s="116"/>
      <c r="C38" s="116"/>
      <c r="D38" s="116"/>
      <c r="E38" s="116"/>
      <c r="F38" s="116"/>
      <c r="G38" s="116"/>
      <c r="H38" s="116"/>
      <c r="I38" s="116"/>
      <c r="J38" s="95"/>
    </row>
    <row r="39" spans="1:10" s="16" customFormat="1" ht="17.100000000000001" customHeight="1" x14ac:dyDescent="0.2"/>
    <row r="40" spans="1:10" s="66" customFormat="1" ht="15" customHeight="1" x14ac:dyDescent="0.2">
      <c r="A40" s="117" t="s">
        <v>209</v>
      </c>
      <c r="B40" s="118"/>
      <c r="C40" s="65"/>
    </row>
    <row r="41" spans="1:10" s="66" customFormat="1" ht="27" customHeight="1" x14ac:dyDescent="0.2">
      <c r="A41" s="115" t="s">
        <v>210</v>
      </c>
      <c r="B41" s="115"/>
      <c r="C41" s="115"/>
      <c r="D41" s="115"/>
      <c r="E41" s="115"/>
      <c r="F41" s="115"/>
      <c r="G41" s="115"/>
      <c r="H41" s="115"/>
      <c r="I41" s="115"/>
      <c r="J41" s="110"/>
    </row>
    <row r="42" spans="1:10" s="66" customFormat="1" ht="15" customHeight="1" x14ac:dyDescent="0.2">
      <c r="A42" s="115" t="s">
        <v>815</v>
      </c>
      <c r="B42" s="115"/>
      <c r="C42" s="115"/>
      <c r="D42" s="115"/>
      <c r="E42" s="115"/>
      <c r="F42" s="115"/>
      <c r="G42" s="115"/>
      <c r="H42" s="115"/>
      <c r="I42" s="115"/>
      <c r="J42" s="115"/>
    </row>
    <row r="43" spans="1:10" s="66" customFormat="1" ht="12.75" x14ac:dyDescent="0.2">
      <c r="A43" s="119" t="s">
        <v>816</v>
      </c>
      <c r="B43" s="119"/>
      <c r="C43" s="119"/>
      <c r="D43" s="119"/>
      <c r="E43" s="119"/>
      <c r="F43" s="119"/>
      <c r="G43" s="119"/>
      <c r="H43" s="119"/>
      <c r="I43" s="119"/>
      <c r="J43" s="119"/>
    </row>
    <row r="44" spans="1:10" s="103" customFormat="1" ht="25.5" customHeight="1" x14ac:dyDescent="0.25">
      <c r="A44" s="111" t="s">
        <v>817</v>
      </c>
      <c r="B44" s="111"/>
      <c r="C44" s="111"/>
      <c r="D44" s="111"/>
      <c r="E44" s="111"/>
      <c r="F44" s="111"/>
      <c r="G44" s="111"/>
      <c r="H44" s="111"/>
      <c r="I44" s="111"/>
      <c r="J44" s="109"/>
    </row>
    <row r="45" spans="1:10" s="105" customFormat="1" ht="12.75" customHeight="1" x14ac:dyDescent="0.25">
      <c r="A45" s="104" t="s">
        <v>818</v>
      </c>
      <c r="B45" s="104"/>
      <c r="C45" s="104"/>
      <c r="D45" s="104"/>
      <c r="E45" s="104"/>
      <c r="F45" s="104"/>
      <c r="G45" s="104"/>
      <c r="H45" s="104"/>
      <c r="I45" s="104"/>
      <c r="J45" s="104"/>
    </row>
    <row r="46" spans="1:10" s="105" customFormat="1" ht="15" customHeight="1" x14ac:dyDescent="0.25">
      <c r="A46" s="104" t="s">
        <v>819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04" customFormat="1" ht="27" customHeight="1" x14ac:dyDescent="0.25">
      <c r="A47" s="111" t="s">
        <v>820</v>
      </c>
      <c r="B47" s="111"/>
      <c r="C47" s="111"/>
      <c r="D47" s="111"/>
      <c r="E47" s="111"/>
      <c r="F47" s="111"/>
      <c r="G47" s="111"/>
      <c r="H47" s="111"/>
      <c r="I47" s="111"/>
      <c r="J47" s="109"/>
    </row>
  </sheetData>
  <sheetProtection algorithmName="SHA-512" hashValue="gazMpAEgC6kZWetDRuGJs3tKGfqPvNToU44E7+RhJo1ZcdPWZI/oWjNkIkeayFNFSoPY6bU2ioORWoSKmED2zw==" saltValue="AMnfVZ+tzq+ZkZyJ5idT5A==" spinCount="100000" sheet="1" objects="1" scenarios="1"/>
  <mergeCells count="12">
    <mergeCell ref="A42:J42"/>
    <mergeCell ref="A43:J43"/>
    <mergeCell ref="A1:E1"/>
    <mergeCell ref="A40:B40"/>
    <mergeCell ref="A35:I35"/>
    <mergeCell ref="A3:I3"/>
    <mergeCell ref="A36:J36"/>
    <mergeCell ref="A37:J37"/>
    <mergeCell ref="A38:I38"/>
    <mergeCell ref="A41:I41"/>
    <mergeCell ref="A44:I44"/>
    <mergeCell ref="A47:I47"/>
  </mergeCells>
  <pageMargins left="0.62992125984251968" right="0.23622047244094491" top="0.74803149606299213" bottom="0.55118110236220474" header="0.31496062992125984" footer="0.31496062992125984"/>
  <pageSetup paperSize="9" scale="80" fitToHeight="2" orientation="landscape" r:id="rId1"/>
  <rowBreaks count="1" manualBreakCount="1">
    <brk id="32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1"/>
  <sheetViews>
    <sheetView view="pageBreakPreview" zoomScale="110" zoomScaleNormal="120" zoomScaleSheetLayoutView="110" workbookViewId="0">
      <pane ySplit="6" topLeftCell="A7" activePane="bottomLeft" state="frozen"/>
      <selection activeCell="A7" sqref="A7:XFD20"/>
      <selection pane="bottomLeft" activeCell="F12" sqref="F12"/>
    </sheetView>
  </sheetViews>
  <sheetFormatPr defaultColWidth="9.28515625" defaultRowHeight="15" x14ac:dyDescent="0.25"/>
  <cols>
    <col min="1" max="1" width="3.5703125" style="5" customWidth="1"/>
    <col min="2" max="2" width="39.5703125" style="5" customWidth="1"/>
    <col min="3" max="3" width="7.5703125" style="5" customWidth="1"/>
    <col min="4" max="4" width="4.5703125" style="5" customWidth="1"/>
    <col min="5" max="5" width="25.140625" style="5" customWidth="1"/>
    <col min="6" max="9" width="11.140625" style="5" customWidth="1"/>
    <col min="10" max="10" width="8.140625" style="5" customWidth="1"/>
    <col min="11" max="16384" width="9.28515625" style="5"/>
  </cols>
  <sheetData>
    <row r="1" spans="1:10" x14ac:dyDescent="0.25">
      <c r="A1" s="125" t="s">
        <v>2</v>
      </c>
      <c r="B1" s="125"/>
      <c r="C1" s="125"/>
      <c r="D1" s="125"/>
      <c r="E1" s="125"/>
      <c r="F1" s="3" t="s">
        <v>8</v>
      </c>
      <c r="H1" s="3"/>
      <c r="I1" s="3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s="62" customFormat="1" ht="18.75" x14ac:dyDescent="0.3">
      <c r="A3" s="113" t="s">
        <v>535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>
      <c r="B4" s="26"/>
      <c r="C4" s="26"/>
    </row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716</v>
      </c>
      <c r="C7" s="96">
        <v>200</v>
      </c>
      <c r="D7" s="36" t="s">
        <v>1</v>
      </c>
      <c r="E7" s="39"/>
      <c r="F7" s="108"/>
      <c r="G7" s="41">
        <f>C7*ROUND(F7, 4)</f>
        <v>0</v>
      </c>
      <c r="H7" s="41">
        <f t="shared" ref="H7:H37" si="0">G7*0.095</f>
        <v>0</v>
      </c>
      <c r="I7" s="41">
        <f t="shared" ref="I7:I37" si="1">G7+H7</f>
        <v>0</v>
      </c>
      <c r="J7" s="42"/>
    </row>
    <row r="8" spans="1:10" s="16" customFormat="1" ht="15" customHeight="1" x14ac:dyDescent="0.2">
      <c r="A8" s="36">
        <v>2</v>
      </c>
      <c r="B8" s="37" t="s">
        <v>213</v>
      </c>
      <c r="C8" s="96">
        <v>200</v>
      </c>
      <c r="D8" s="36" t="s">
        <v>1</v>
      </c>
      <c r="E8" s="39"/>
      <c r="F8" s="108"/>
      <c r="G8" s="41">
        <f t="shared" ref="G8:G37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717</v>
      </c>
      <c r="C9" s="96">
        <v>200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718</v>
      </c>
      <c r="C10" s="96">
        <v>100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214</v>
      </c>
      <c r="C11" s="96">
        <v>200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215</v>
      </c>
      <c r="C12" s="96">
        <v>200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15" customHeight="1" x14ac:dyDescent="0.2">
      <c r="A13" s="36">
        <v>7</v>
      </c>
      <c r="B13" s="37" t="s">
        <v>609</v>
      </c>
      <c r="C13" s="96">
        <v>600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15" customHeight="1" x14ac:dyDescent="0.2">
      <c r="A14" s="36">
        <v>8</v>
      </c>
      <c r="B14" s="37" t="s">
        <v>610</v>
      </c>
      <c r="C14" s="96">
        <v>50</v>
      </c>
      <c r="D14" s="36" t="s">
        <v>1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15" customHeight="1" x14ac:dyDescent="0.2">
      <c r="A15" s="36">
        <v>9</v>
      </c>
      <c r="B15" s="37" t="s">
        <v>719</v>
      </c>
      <c r="C15" s="96">
        <v>100</v>
      </c>
      <c r="D15" s="36"/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15" customHeight="1" x14ac:dyDescent="0.2">
      <c r="A16" s="36">
        <v>10</v>
      </c>
      <c r="B16" s="37" t="s">
        <v>611</v>
      </c>
      <c r="C16" s="96">
        <v>200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15" customHeight="1" x14ac:dyDescent="0.2">
      <c r="A17" s="36">
        <v>11</v>
      </c>
      <c r="B17" s="37" t="s">
        <v>163</v>
      </c>
      <c r="C17" s="96">
        <v>50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15" customHeight="1" x14ac:dyDescent="0.2">
      <c r="A18" s="36">
        <v>12</v>
      </c>
      <c r="B18" s="37" t="s">
        <v>164</v>
      </c>
      <c r="C18" s="96">
        <v>150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15" customHeight="1" x14ac:dyDescent="0.2">
      <c r="A19" s="36">
        <v>13</v>
      </c>
      <c r="B19" s="37" t="s">
        <v>165</v>
      </c>
      <c r="C19" s="96">
        <v>30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15" customHeight="1" x14ac:dyDescent="0.2">
      <c r="A20" s="36">
        <v>14</v>
      </c>
      <c r="B20" s="37" t="s">
        <v>166</v>
      </c>
      <c r="C20" s="96">
        <v>200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15" customHeight="1" x14ac:dyDescent="0.2">
      <c r="A21" s="36">
        <v>15</v>
      </c>
      <c r="B21" s="37" t="s">
        <v>167</v>
      </c>
      <c r="C21" s="96">
        <v>50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15" customHeight="1" x14ac:dyDescent="0.2">
      <c r="A22" s="36">
        <v>16</v>
      </c>
      <c r="B22" s="37" t="s">
        <v>168</v>
      </c>
      <c r="C22" s="96">
        <v>20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15" customHeight="1" x14ac:dyDescent="0.2">
      <c r="A23" s="36">
        <v>17</v>
      </c>
      <c r="B23" s="37" t="s">
        <v>169</v>
      </c>
      <c r="C23" s="96">
        <v>60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15" customHeight="1" x14ac:dyDescent="0.2">
      <c r="A24" s="36">
        <v>18</v>
      </c>
      <c r="B24" s="37" t="s">
        <v>355</v>
      </c>
      <c r="C24" s="96">
        <v>60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15" customHeight="1" x14ac:dyDescent="0.2">
      <c r="A25" s="36">
        <v>19</v>
      </c>
      <c r="B25" s="37" t="s">
        <v>170</v>
      </c>
      <c r="C25" s="96">
        <v>20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15" customHeight="1" x14ac:dyDescent="0.2">
      <c r="A26" s="36">
        <v>20</v>
      </c>
      <c r="B26" s="37" t="s">
        <v>174</v>
      </c>
      <c r="C26" s="96">
        <v>20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15" customHeight="1" x14ac:dyDescent="0.2">
      <c r="A27" s="36">
        <v>21</v>
      </c>
      <c r="B27" s="37" t="s">
        <v>175</v>
      </c>
      <c r="C27" s="96">
        <v>20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15" customHeight="1" x14ac:dyDescent="0.2">
      <c r="A28" s="36">
        <v>22</v>
      </c>
      <c r="B28" s="37" t="s">
        <v>171</v>
      </c>
      <c r="C28" s="96">
        <v>20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15" customHeight="1" x14ac:dyDescent="0.2">
      <c r="A29" s="36">
        <v>23</v>
      </c>
      <c r="B29" s="37" t="s">
        <v>172</v>
      </c>
      <c r="C29" s="96">
        <v>20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15" customHeight="1" x14ac:dyDescent="0.2">
      <c r="A30" s="36">
        <v>24</v>
      </c>
      <c r="B30" s="37" t="s">
        <v>173</v>
      </c>
      <c r="C30" s="96">
        <v>20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15" customHeight="1" x14ac:dyDescent="0.2">
      <c r="A31" s="36">
        <v>25</v>
      </c>
      <c r="B31" s="37" t="s">
        <v>375</v>
      </c>
      <c r="C31" s="96">
        <v>50</v>
      </c>
      <c r="D31" s="36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  <c r="J31" s="42"/>
    </row>
    <row r="32" spans="1:10" s="16" customFormat="1" ht="15" customHeight="1" x14ac:dyDescent="0.2">
      <c r="A32" s="36">
        <v>26</v>
      </c>
      <c r="B32" s="37" t="s">
        <v>176</v>
      </c>
      <c r="C32" s="96">
        <v>50</v>
      </c>
      <c r="D32" s="36" t="s">
        <v>1</v>
      </c>
      <c r="E32" s="39"/>
      <c r="F32" s="108"/>
      <c r="G32" s="41">
        <f t="shared" si="2"/>
        <v>0</v>
      </c>
      <c r="H32" s="41">
        <f t="shared" si="0"/>
        <v>0</v>
      </c>
      <c r="I32" s="41">
        <f t="shared" si="1"/>
        <v>0</v>
      </c>
      <c r="J32" s="42"/>
    </row>
    <row r="33" spans="1:10" s="16" customFormat="1" ht="15" customHeight="1" x14ac:dyDescent="0.2">
      <c r="A33" s="36">
        <v>27</v>
      </c>
      <c r="B33" s="37" t="s">
        <v>179</v>
      </c>
      <c r="C33" s="96">
        <v>300</v>
      </c>
      <c r="D33" s="36" t="s">
        <v>1</v>
      </c>
      <c r="E33" s="39"/>
      <c r="F33" s="108"/>
      <c r="G33" s="41">
        <f t="shared" si="2"/>
        <v>0</v>
      </c>
      <c r="H33" s="41">
        <f t="shared" si="0"/>
        <v>0</v>
      </c>
      <c r="I33" s="41">
        <f t="shared" si="1"/>
        <v>0</v>
      </c>
      <c r="J33" s="42"/>
    </row>
    <row r="34" spans="1:10" s="16" customFormat="1" ht="15" customHeight="1" x14ac:dyDescent="0.2">
      <c r="A34" s="36">
        <v>28</v>
      </c>
      <c r="B34" s="37" t="s">
        <v>459</v>
      </c>
      <c r="C34" s="96">
        <v>50</v>
      </c>
      <c r="D34" s="36" t="s">
        <v>1</v>
      </c>
      <c r="E34" s="39"/>
      <c r="F34" s="108"/>
      <c r="G34" s="41">
        <f t="shared" si="2"/>
        <v>0</v>
      </c>
      <c r="H34" s="41">
        <f t="shared" si="0"/>
        <v>0</v>
      </c>
      <c r="I34" s="41">
        <f t="shared" si="1"/>
        <v>0</v>
      </c>
      <c r="J34" s="42"/>
    </row>
    <row r="35" spans="1:10" s="16" customFormat="1" ht="15" customHeight="1" x14ac:dyDescent="0.2">
      <c r="A35" s="36">
        <v>29</v>
      </c>
      <c r="B35" s="37" t="s">
        <v>178</v>
      </c>
      <c r="C35" s="96">
        <v>50</v>
      </c>
      <c r="D35" s="36" t="s">
        <v>1</v>
      </c>
      <c r="E35" s="39"/>
      <c r="F35" s="108"/>
      <c r="G35" s="41">
        <f t="shared" si="2"/>
        <v>0</v>
      </c>
      <c r="H35" s="41">
        <f t="shared" si="0"/>
        <v>0</v>
      </c>
      <c r="I35" s="41">
        <f t="shared" si="1"/>
        <v>0</v>
      </c>
      <c r="J35" s="42"/>
    </row>
    <row r="36" spans="1:10" s="16" customFormat="1" ht="15" customHeight="1" x14ac:dyDescent="0.2">
      <c r="A36" s="36">
        <v>30</v>
      </c>
      <c r="B36" s="37" t="s">
        <v>177</v>
      </c>
      <c r="C36" s="96">
        <v>100</v>
      </c>
      <c r="D36" s="36" t="s">
        <v>1</v>
      </c>
      <c r="E36" s="39"/>
      <c r="F36" s="108"/>
      <c r="G36" s="41">
        <f t="shared" si="2"/>
        <v>0</v>
      </c>
      <c r="H36" s="41">
        <f t="shared" si="0"/>
        <v>0</v>
      </c>
      <c r="I36" s="41">
        <f t="shared" si="1"/>
        <v>0</v>
      </c>
      <c r="J36" s="42"/>
    </row>
    <row r="37" spans="1:10" s="16" customFormat="1" ht="15" customHeight="1" x14ac:dyDescent="0.2">
      <c r="A37" s="36">
        <v>31</v>
      </c>
      <c r="B37" s="37" t="s">
        <v>180</v>
      </c>
      <c r="C37" s="96">
        <v>100</v>
      </c>
      <c r="D37" s="36" t="s">
        <v>1</v>
      </c>
      <c r="E37" s="39"/>
      <c r="F37" s="108"/>
      <c r="G37" s="41">
        <f t="shared" si="2"/>
        <v>0</v>
      </c>
      <c r="H37" s="41">
        <f t="shared" si="0"/>
        <v>0</v>
      </c>
      <c r="I37" s="41">
        <f t="shared" si="1"/>
        <v>0</v>
      </c>
      <c r="J37" s="42"/>
    </row>
    <row r="38" spans="1:10" s="16" customFormat="1" ht="25.15" customHeight="1" x14ac:dyDescent="0.2">
      <c r="A38" s="37"/>
      <c r="B38" s="43" t="s">
        <v>440</v>
      </c>
      <c r="C38" s="44" t="s">
        <v>7</v>
      </c>
      <c r="D38" s="44" t="s">
        <v>7</v>
      </c>
      <c r="E38" s="44" t="s">
        <v>7</v>
      </c>
      <c r="F38" s="45" t="s">
        <v>7</v>
      </c>
      <c r="G38" s="46">
        <f>SUM(G7:G37)</f>
        <v>0</v>
      </c>
      <c r="H38" s="46">
        <f t="shared" ref="H38:I38" si="3">SUM(H7:H37)</f>
        <v>0</v>
      </c>
      <c r="I38" s="46">
        <f t="shared" si="3"/>
        <v>0</v>
      </c>
      <c r="J38" s="47">
        <f t="shared" ref="H38:J38" si="4">SUM(J7:J37)</f>
        <v>0</v>
      </c>
    </row>
    <row r="39" spans="1:10" s="16" customFormat="1" ht="17.100000000000001" customHeight="1" x14ac:dyDescent="0.2"/>
    <row r="40" spans="1:10" s="32" customFormat="1" ht="17.100000000000001" customHeight="1" x14ac:dyDescent="0.2">
      <c r="A40" s="71" t="s">
        <v>283</v>
      </c>
      <c r="B40" s="3"/>
      <c r="C40" s="69"/>
      <c r="D40" s="70"/>
      <c r="E40" s="3"/>
      <c r="F40" s="3"/>
      <c r="G40" s="3"/>
      <c r="H40" s="3"/>
      <c r="I40" s="3"/>
      <c r="J40" s="3"/>
    </row>
    <row r="41" spans="1:10" s="32" customFormat="1" ht="27" customHeight="1" x14ac:dyDescent="0.2">
      <c r="A41" s="114" t="s">
        <v>808</v>
      </c>
      <c r="B41" s="114"/>
      <c r="C41" s="114"/>
      <c r="D41" s="114"/>
      <c r="E41" s="114"/>
      <c r="F41" s="114"/>
      <c r="G41" s="114"/>
      <c r="H41" s="114"/>
      <c r="I41" s="114"/>
      <c r="J41" s="114"/>
    </row>
    <row r="42" spans="1:10" s="16" customFormat="1" ht="17.100000000000001" customHeight="1" x14ac:dyDescent="0.2"/>
    <row r="43" spans="1:10" s="66" customFormat="1" ht="15" customHeight="1" x14ac:dyDescent="0.2">
      <c r="A43" s="117" t="s">
        <v>209</v>
      </c>
      <c r="B43" s="118"/>
      <c r="C43" s="65"/>
    </row>
    <row r="44" spans="1:10" s="66" customFormat="1" ht="12.75" x14ac:dyDescent="0.2">
      <c r="A44" s="115" t="s">
        <v>210</v>
      </c>
      <c r="B44" s="115"/>
      <c r="C44" s="115"/>
      <c r="D44" s="115"/>
      <c r="E44" s="115"/>
      <c r="F44" s="115"/>
      <c r="G44" s="115"/>
      <c r="H44" s="115"/>
      <c r="I44" s="115"/>
      <c r="J44" s="115"/>
    </row>
    <row r="45" spans="1:10" s="66" customFormat="1" ht="15" customHeight="1" x14ac:dyDescent="0.2">
      <c r="A45" s="115" t="s">
        <v>815</v>
      </c>
      <c r="B45" s="115"/>
      <c r="C45" s="115"/>
      <c r="D45" s="115"/>
      <c r="E45" s="115"/>
      <c r="F45" s="115"/>
      <c r="G45" s="115"/>
      <c r="H45" s="115"/>
      <c r="I45" s="115"/>
      <c r="J45" s="115"/>
    </row>
    <row r="46" spans="1:10" s="66" customFormat="1" ht="12.75" x14ac:dyDescent="0.2">
      <c r="A46" s="119" t="s">
        <v>816</v>
      </c>
      <c r="B46" s="119"/>
      <c r="C46" s="119"/>
      <c r="D46" s="119"/>
      <c r="E46" s="119"/>
      <c r="F46" s="119"/>
      <c r="G46" s="119"/>
      <c r="H46" s="119"/>
      <c r="I46" s="119"/>
      <c r="J46" s="119"/>
    </row>
    <row r="47" spans="1:10" s="103" customFormat="1" ht="25.5" customHeight="1" x14ac:dyDescent="0.25">
      <c r="A47" s="111" t="s">
        <v>817</v>
      </c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10" s="105" customFormat="1" ht="12.75" customHeight="1" x14ac:dyDescent="0.25">
      <c r="A48" s="104" t="s">
        <v>818</v>
      </c>
      <c r="B48" s="104"/>
      <c r="C48" s="104"/>
      <c r="D48" s="104"/>
      <c r="E48" s="104"/>
      <c r="F48" s="104"/>
      <c r="G48" s="104"/>
      <c r="H48" s="104"/>
      <c r="I48" s="104"/>
      <c r="J48" s="104"/>
    </row>
    <row r="49" spans="1:10" s="105" customFormat="1" ht="15" customHeight="1" x14ac:dyDescent="0.25">
      <c r="A49" s="104" t="s">
        <v>819</v>
      </c>
      <c r="B49" s="104"/>
      <c r="C49" s="104"/>
      <c r="D49" s="104"/>
      <c r="E49" s="104"/>
      <c r="F49" s="104"/>
      <c r="G49" s="104"/>
      <c r="H49" s="104"/>
      <c r="I49" s="104"/>
      <c r="J49" s="104"/>
    </row>
    <row r="50" spans="1:10" s="104" customFormat="1" ht="27" customHeight="1" x14ac:dyDescent="0.25">
      <c r="A50" s="111" t="s">
        <v>820</v>
      </c>
      <c r="B50" s="111"/>
      <c r="C50" s="111"/>
      <c r="D50" s="111"/>
      <c r="E50" s="111"/>
      <c r="F50" s="111"/>
      <c r="G50" s="111"/>
      <c r="H50" s="111"/>
      <c r="I50" s="111"/>
      <c r="J50" s="111"/>
    </row>
    <row r="51" spans="1:10" s="104" customFormat="1" ht="41.25" customHeight="1" x14ac:dyDescent="0.25">
      <c r="A51" s="111" t="s">
        <v>821</v>
      </c>
      <c r="B51" s="111"/>
      <c r="C51" s="111"/>
      <c r="D51" s="111"/>
      <c r="E51" s="111"/>
      <c r="F51" s="111"/>
      <c r="G51" s="111"/>
      <c r="H51" s="111"/>
      <c r="I51" s="111"/>
      <c r="J51" s="111"/>
    </row>
  </sheetData>
  <sheetProtection algorithmName="SHA-512" hashValue="KrEfKU7uVLhCoUr3bfgIIDQBt5PwzsYH7fxNamcQ9nSROclX6cvuewzMB/3zpW3y+1zBBuvE6LhMPAtj1tMjkA==" saltValue="Zlwgj3bAheYMirB0zhw4XA==" spinCount="100000" sheet="1" objects="1" scenarios="1"/>
  <mergeCells count="10">
    <mergeCell ref="A51:J51"/>
    <mergeCell ref="A1:E1"/>
    <mergeCell ref="A50:J50"/>
    <mergeCell ref="A3:J3"/>
    <mergeCell ref="A43:B43"/>
    <mergeCell ref="A41:J41"/>
    <mergeCell ref="A44:J44"/>
    <mergeCell ref="A45:J45"/>
    <mergeCell ref="A46:J46"/>
    <mergeCell ref="A47:J47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37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5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4"/>
  <sheetViews>
    <sheetView view="pageBreakPreview" zoomScale="120" zoomScaleNormal="160" zoomScaleSheetLayoutView="120" workbookViewId="0">
      <selection activeCell="F7" sqref="F7"/>
    </sheetView>
  </sheetViews>
  <sheetFormatPr defaultRowHeight="15" x14ac:dyDescent="0.25"/>
  <cols>
    <col min="1" max="1" width="4" customWidth="1"/>
    <col min="2" max="2" width="40" customWidth="1"/>
    <col min="5" max="5" width="24" customWidth="1"/>
    <col min="7" max="7" width="11.85546875" customWidth="1"/>
    <col min="8" max="8" width="10.28515625" bestFit="1" customWidth="1"/>
    <col min="9" max="9" width="12" customWidth="1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H1" s="3"/>
      <c r="I1" s="5"/>
    </row>
    <row r="2" spans="1:9" ht="7.15" customHeight="1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8" x14ac:dyDescent="0.25">
      <c r="A3" s="113" t="s">
        <v>536</v>
      </c>
      <c r="B3" s="113"/>
      <c r="C3" s="113"/>
      <c r="D3" s="113"/>
      <c r="E3" s="113"/>
      <c r="F3" s="113"/>
      <c r="G3" s="113"/>
      <c r="H3" s="113"/>
      <c r="I3" s="113"/>
    </row>
    <row r="4" spans="1:9" ht="7.15" customHeight="1" x14ac:dyDescent="0.25">
      <c r="A4" s="9"/>
      <c r="B4" s="26"/>
      <c r="C4" s="26"/>
      <c r="D4" s="9"/>
      <c r="E4" s="9"/>
      <c r="F4" s="9"/>
      <c r="G4" s="9"/>
      <c r="H4" s="9"/>
      <c r="I4" s="9"/>
    </row>
    <row r="5" spans="1:9" ht="45" x14ac:dyDescent="0.2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ht="22.5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ht="15" customHeight="1" x14ac:dyDescent="0.25">
      <c r="A7" s="36">
        <v>1</v>
      </c>
      <c r="B7" s="37" t="s">
        <v>549</v>
      </c>
      <c r="C7" s="38">
        <v>100</v>
      </c>
      <c r="D7" s="36" t="s">
        <v>1</v>
      </c>
      <c r="E7" s="39"/>
      <c r="F7" s="108"/>
      <c r="G7" s="41">
        <f>C7*ROUND(F7, 4)</f>
        <v>0</v>
      </c>
      <c r="H7" s="41">
        <f t="shared" ref="H7:H11" si="0">G7*0.095</f>
        <v>0</v>
      </c>
      <c r="I7" s="41">
        <f t="shared" ref="I7:I11" si="1">G7+H7</f>
        <v>0</v>
      </c>
    </row>
    <row r="8" spans="1:9" ht="15" customHeight="1" x14ac:dyDescent="0.25">
      <c r="A8" s="36">
        <v>2</v>
      </c>
      <c r="B8" s="37" t="s">
        <v>550</v>
      </c>
      <c r="C8" s="38">
        <v>100</v>
      </c>
      <c r="D8" s="36" t="s">
        <v>1</v>
      </c>
      <c r="E8" s="39"/>
      <c r="F8" s="108"/>
      <c r="G8" s="41">
        <f t="shared" ref="G8:G11" si="2">C8*ROUND(F8, 4)</f>
        <v>0</v>
      </c>
      <c r="H8" s="41">
        <f t="shared" si="0"/>
        <v>0</v>
      </c>
      <c r="I8" s="41">
        <f t="shared" si="1"/>
        <v>0</v>
      </c>
    </row>
    <row r="9" spans="1:9" ht="15" customHeight="1" x14ac:dyDescent="0.25">
      <c r="A9" s="36">
        <v>3</v>
      </c>
      <c r="B9" s="37" t="s">
        <v>551</v>
      </c>
      <c r="C9" s="38">
        <v>100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ht="15" customHeight="1" x14ac:dyDescent="0.25">
      <c r="A10" s="36">
        <v>4</v>
      </c>
      <c r="B10" s="37" t="s">
        <v>552</v>
      </c>
      <c r="C10" s="38">
        <v>50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ht="15" customHeight="1" x14ac:dyDescent="0.25">
      <c r="A11" s="36">
        <v>5</v>
      </c>
      <c r="B11" s="37" t="s">
        <v>553</v>
      </c>
      <c r="C11" s="38">
        <v>50</v>
      </c>
      <c r="D11" s="36" t="s">
        <v>1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ht="25.15" customHeight="1" x14ac:dyDescent="0.25">
      <c r="A12" s="37"/>
      <c r="B12" s="43" t="s">
        <v>441</v>
      </c>
      <c r="C12" s="44" t="s">
        <v>7</v>
      </c>
      <c r="D12" s="44" t="s">
        <v>7</v>
      </c>
      <c r="E12" s="57" t="s">
        <v>7</v>
      </c>
      <c r="F12" s="126" t="s">
        <v>7</v>
      </c>
      <c r="G12" s="46">
        <f>SUM(G7:G11)</f>
        <v>0</v>
      </c>
      <c r="H12" s="46">
        <f t="shared" ref="H12:I12" si="3">SUM(H7:H11)</f>
        <v>0</v>
      </c>
      <c r="I12" s="46">
        <f t="shared" si="3"/>
        <v>0</v>
      </c>
    </row>
    <row r="13" spans="1:9" x14ac:dyDescent="0.25">
      <c r="A13" s="16"/>
      <c r="B13" s="16"/>
      <c r="C13" s="16"/>
      <c r="D13" s="16"/>
      <c r="E13" s="16"/>
      <c r="F13" s="16"/>
      <c r="G13" s="16"/>
      <c r="H13" s="16"/>
      <c r="I13" s="16"/>
    </row>
    <row r="14" spans="1:9" x14ac:dyDescent="0.25">
      <c r="A14" s="68" t="s">
        <v>283</v>
      </c>
      <c r="B14" s="3"/>
      <c r="C14" s="69"/>
      <c r="D14" s="70"/>
      <c r="E14" s="3"/>
      <c r="F14" s="3"/>
      <c r="G14" s="3"/>
      <c r="H14" s="3"/>
      <c r="I14" s="3"/>
    </row>
    <row r="15" spans="1:9" x14ac:dyDescent="0.25">
      <c r="A15" s="114" t="s">
        <v>805</v>
      </c>
      <c r="B15" s="114"/>
      <c r="C15" s="114"/>
      <c r="D15" s="114"/>
      <c r="E15" s="114"/>
      <c r="F15" s="114"/>
      <c r="G15" s="114"/>
      <c r="H15" s="114"/>
      <c r="I15" s="114"/>
    </row>
    <row r="16" spans="1:9" x14ac:dyDescent="0.25">
      <c r="A16" s="25"/>
      <c r="B16" s="25"/>
      <c r="C16" s="25"/>
      <c r="D16" s="25"/>
      <c r="E16" s="25"/>
      <c r="F16" s="25"/>
      <c r="G16" s="25"/>
      <c r="H16" s="25"/>
      <c r="I16" s="25"/>
    </row>
    <row r="17" spans="1:10" x14ac:dyDescent="0.25">
      <c r="A17" s="117" t="s">
        <v>209</v>
      </c>
      <c r="B17" s="118"/>
      <c r="C17" s="65"/>
      <c r="D17" s="66"/>
      <c r="E17" s="66"/>
      <c r="F17" s="66"/>
      <c r="G17" s="66"/>
      <c r="H17" s="66"/>
      <c r="I17" s="66"/>
    </row>
    <row r="18" spans="1:10" s="66" customFormat="1" ht="26.25" customHeight="1" x14ac:dyDescent="0.2">
      <c r="A18" s="115" t="s">
        <v>210</v>
      </c>
      <c r="B18" s="115"/>
      <c r="C18" s="115"/>
      <c r="D18" s="115"/>
      <c r="E18" s="115"/>
      <c r="F18" s="115"/>
      <c r="G18" s="115"/>
      <c r="H18" s="115"/>
      <c r="I18" s="115"/>
      <c r="J18" s="110"/>
    </row>
    <row r="19" spans="1:10" s="66" customFormat="1" ht="15" customHeight="1" x14ac:dyDescent="0.2">
      <c r="A19" s="115" t="s">
        <v>815</v>
      </c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s="66" customFormat="1" ht="12.75" x14ac:dyDescent="0.2">
      <c r="A20" s="119" t="s">
        <v>816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s="103" customFormat="1" ht="25.5" customHeight="1" x14ac:dyDescent="0.25">
      <c r="A21" s="111" t="s">
        <v>817</v>
      </c>
      <c r="B21" s="111"/>
      <c r="C21" s="111"/>
      <c r="D21" s="111"/>
      <c r="E21" s="111"/>
      <c r="F21" s="111"/>
      <c r="G21" s="111"/>
      <c r="H21" s="111"/>
      <c r="I21" s="111"/>
      <c r="J21" s="109"/>
    </row>
    <row r="22" spans="1:10" s="105" customFormat="1" ht="12.75" customHeight="1" x14ac:dyDescent="0.25">
      <c r="A22" s="104" t="s">
        <v>818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s="105" customFormat="1" ht="15" customHeight="1" x14ac:dyDescent="0.25">
      <c r="A23" s="104" t="s">
        <v>819</v>
      </c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s="104" customFormat="1" ht="27" customHeight="1" x14ac:dyDescent="0.25">
      <c r="A24" s="111" t="s">
        <v>820</v>
      </c>
      <c r="B24" s="111"/>
      <c r="C24" s="111"/>
      <c r="D24" s="111"/>
      <c r="E24" s="111"/>
      <c r="F24" s="111"/>
      <c r="G24" s="111"/>
      <c r="H24" s="111"/>
      <c r="I24" s="111"/>
      <c r="J24" s="109"/>
    </row>
  </sheetData>
  <sheetProtection algorithmName="SHA-512" hashValue="nPPaOQOLvweZUwvJgoGrYLWqvhfOODhLF/kjAP59JTCz7NyV70oreykAfJPOLdUD1Yv73iutjv5aySdG786sxg==" saltValue="PmJtrcsLkJ15ZA1HWh24ag==" spinCount="100000" sheet="1" objects="1" scenarios="1"/>
  <mergeCells count="9">
    <mergeCell ref="A1:E1"/>
    <mergeCell ref="A18:I18"/>
    <mergeCell ref="A21:I21"/>
    <mergeCell ref="A24:I24"/>
    <mergeCell ref="A19:J19"/>
    <mergeCell ref="A20:J20"/>
    <mergeCell ref="A3:I3"/>
    <mergeCell ref="A15:I15"/>
    <mergeCell ref="A17:B17"/>
  </mergeCells>
  <pageMargins left="0.62992125984251968" right="0.23622047244094491" top="0.74803149606299213" bottom="0.55118110236220474" header="0.31496062992125984" footer="0.31496062992125984"/>
  <pageSetup paperSize="9" orientation="landscape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view="pageBreakPreview" zoomScale="120" zoomScaleNormal="145" zoomScaleSheetLayoutView="120" workbookViewId="0">
      <selection activeCell="H15" sqref="H15"/>
    </sheetView>
  </sheetViews>
  <sheetFormatPr defaultRowHeight="15" x14ac:dyDescent="0.25"/>
  <cols>
    <col min="1" max="1" width="6.85546875" customWidth="1"/>
    <col min="2" max="2" width="40.7109375" customWidth="1"/>
    <col min="5" max="5" width="24.28515625" customWidth="1"/>
    <col min="7" max="7" width="12" customWidth="1"/>
    <col min="8" max="8" width="10.28515625" bestFit="1" customWidth="1"/>
    <col min="9" max="9" width="13.42578125" customWidth="1"/>
  </cols>
  <sheetData>
    <row r="1" spans="1:9" x14ac:dyDescent="0.25">
      <c r="A1" s="112" t="s">
        <v>2</v>
      </c>
      <c r="B1" s="112"/>
      <c r="C1" s="112"/>
      <c r="D1" s="112"/>
      <c r="E1" s="112"/>
      <c r="F1" s="3" t="s">
        <v>8</v>
      </c>
      <c r="H1" s="3"/>
      <c r="I1" s="5"/>
    </row>
    <row r="2" spans="1:9" ht="6.75" customHeight="1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ht="18" x14ac:dyDescent="0.25">
      <c r="A3" s="113" t="s">
        <v>554</v>
      </c>
      <c r="B3" s="113"/>
      <c r="C3" s="113"/>
      <c r="D3" s="113"/>
      <c r="E3" s="113"/>
      <c r="F3" s="113"/>
      <c r="G3" s="113"/>
      <c r="H3" s="113"/>
      <c r="I3" s="113"/>
    </row>
    <row r="4" spans="1:9" ht="7.15" customHeight="1" x14ac:dyDescent="0.25">
      <c r="A4" s="9"/>
      <c r="B4" s="26"/>
      <c r="C4" s="26"/>
      <c r="D4" s="9"/>
      <c r="E4" s="9"/>
      <c r="F4" s="9"/>
      <c r="G4" s="9"/>
      <c r="H4" s="9"/>
      <c r="I4" s="9"/>
    </row>
    <row r="5" spans="1:9" ht="33.75" x14ac:dyDescent="0.2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ht="22.5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ht="25.15" customHeight="1" x14ac:dyDescent="0.25">
      <c r="A7" s="36">
        <v>1</v>
      </c>
      <c r="B7" s="37" t="s">
        <v>537</v>
      </c>
      <c r="C7" s="38">
        <v>100</v>
      </c>
      <c r="D7" s="36" t="s">
        <v>1</v>
      </c>
      <c r="E7" s="39"/>
      <c r="F7" s="108"/>
      <c r="G7" s="41">
        <f>C7*ROUND(F7, 4)</f>
        <v>0</v>
      </c>
      <c r="H7" s="41">
        <f t="shared" ref="H7:H10" si="0">G7*0.095</f>
        <v>0</v>
      </c>
      <c r="I7" s="41">
        <f t="shared" ref="I7:I10" si="1">G7+H7</f>
        <v>0</v>
      </c>
    </row>
    <row r="8" spans="1:9" ht="25.15" customHeight="1" x14ac:dyDescent="0.25">
      <c r="A8" s="36">
        <v>2</v>
      </c>
      <c r="B8" s="37" t="s">
        <v>538</v>
      </c>
      <c r="C8" s="38">
        <v>100</v>
      </c>
      <c r="D8" s="36" t="s">
        <v>1</v>
      </c>
      <c r="E8" s="39"/>
      <c r="F8" s="108"/>
      <c r="G8" s="41">
        <f t="shared" ref="G8:G10" si="2">C8*ROUND(F8, 4)</f>
        <v>0</v>
      </c>
      <c r="H8" s="41">
        <f t="shared" si="0"/>
        <v>0</v>
      </c>
      <c r="I8" s="41">
        <f t="shared" si="1"/>
        <v>0</v>
      </c>
    </row>
    <row r="9" spans="1:9" ht="25.15" customHeight="1" x14ac:dyDescent="0.25">
      <c r="A9" s="36">
        <v>3</v>
      </c>
      <c r="B9" s="37" t="s">
        <v>539</v>
      </c>
      <c r="C9" s="38">
        <v>50</v>
      </c>
      <c r="D9" s="36" t="s">
        <v>1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</row>
    <row r="10" spans="1:9" ht="25.15" customHeight="1" x14ac:dyDescent="0.25">
      <c r="A10" s="36">
        <v>4</v>
      </c>
      <c r="B10" s="37" t="s">
        <v>540</v>
      </c>
      <c r="C10" s="38">
        <v>50</v>
      </c>
      <c r="D10" s="36" t="s">
        <v>1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ht="25.15" customHeight="1" x14ac:dyDescent="0.25">
      <c r="A11" s="37"/>
      <c r="B11" s="43" t="s">
        <v>442</v>
      </c>
      <c r="C11" s="44" t="s">
        <v>7</v>
      </c>
      <c r="D11" s="44" t="s">
        <v>7</v>
      </c>
      <c r="E11" s="44" t="s">
        <v>7</v>
      </c>
      <c r="F11" s="45" t="s">
        <v>7</v>
      </c>
      <c r="G11" s="46">
        <f>SUM(G7:G10)</f>
        <v>0</v>
      </c>
      <c r="H11" s="46">
        <f t="shared" ref="H11:I11" si="3">SUM(H7:H10)</f>
        <v>0</v>
      </c>
      <c r="I11" s="46">
        <f t="shared" si="3"/>
        <v>0</v>
      </c>
    </row>
    <row r="12" spans="1:9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9" x14ac:dyDescent="0.25">
      <c r="A13" s="68" t="s">
        <v>283</v>
      </c>
      <c r="B13" s="3"/>
      <c r="C13" s="69"/>
      <c r="D13" s="70"/>
      <c r="E13" s="3"/>
      <c r="F13" s="3"/>
      <c r="G13" s="3"/>
      <c r="H13" s="3"/>
      <c r="I13" s="3"/>
    </row>
    <row r="14" spans="1:9" x14ac:dyDescent="0.25">
      <c r="A14" s="114" t="s">
        <v>805</v>
      </c>
      <c r="B14" s="114"/>
      <c r="C14" s="114"/>
      <c r="D14" s="114"/>
      <c r="E14" s="114"/>
      <c r="F14" s="114"/>
      <c r="G14" s="114"/>
      <c r="H14" s="114"/>
      <c r="I14" s="114"/>
    </row>
    <row r="15" spans="1:9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x14ac:dyDescent="0.25">
      <c r="A16" s="117" t="s">
        <v>209</v>
      </c>
      <c r="B16" s="118"/>
      <c r="C16" s="65"/>
      <c r="D16" s="66"/>
      <c r="E16" s="66"/>
      <c r="F16" s="66"/>
      <c r="G16" s="66"/>
      <c r="H16" s="66"/>
      <c r="I16" s="66"/>
    </row>
    <row r="17" spans="1:10" s="66" customFormat="1" ht="26.25" customHeight="1" x14ac:dyDescent="0.2">
      <c r="A17" s="115" t="s">
        <v>210</v>
      </c>
      <c r="B17" s="115"/>
      <c r="C17" s="115"/>
      <c r="D17" s="115"/>
      <c r="E17" s="115"/>
      <c r="F17" s="115"/>
      <c r="G17" s="115"/>
      <c r="H17" s="115"/>
      <c r="I17" s="115"/>
      <c r="J17" s="110"/>
    </row>
    <row r="18" spans="1:10" s="66" customFormat="1" ht="15" customHeight="1" x14ac:dyDescent="0.2">
      <c r="A18" s="115" t="s">
        <v>815</v>
      </c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s="66" customFormat="1" ht="12.75" x14ac:dyDescent="0.2">
      <c r="A19" s="119" t="s">
        <v>816</v>
      </c>
      <c r="B19" s="119"/>
      <c r="C19" s="119"/>
      <c r="D19" s="119"/>
      <c r="E19" s="119"/>
      <c r="F19" s="119"/>
      <c r="G19" s="119"/>
      <c r="H19" s="119"/>
      <c r="I19" s="119"/>
      <c r="J19" s="119"/>
    </row>
    <row r="20" spans="1:10" s="103" customFormat="1" ht="25.5" customHeight="1" x14ac:dyDescent="0.25">
      <c r="A20" s="111" t="s">
        <v>817</v>
      </c>
      <c r="B20" s="111"/>
      <c r="C20" s="111"/>
      <c r="D20" s="111"/>
      <c r="E20" s="111"/>
      <c r="F20" s="111"/>
      <c r="G20" s="111"/>
      <c r="H20" s="111"/>
      <c r="I20" s="111"/>
      <c r="J20" s="109"/>
    </row>
    <row r="21" spans="1:10" s="105" customFormat="1" ht="12.75" customHeight="1" x14ac:dyDescent="0.25">
      <c r="A21" s="104" t="s">
        <v>818</v>
      </c>
      <c r="B21" s="104"/>
      <c r="C21" s="104"/>
      <c r="D21" s="104"/>
      <c r="E21" s="104"/>
      <c r="F21" s="104"/>
      <c r="G21" s="104"/>
      <c r="H21" s="104"/>
      <c r="I21" s="104"/>
      <c r="J21" s="104"/>
    </row>
    <row r="22" spans="1:10" s="105" customFormat="1" ht="15" customHeight="1" x14ac:dyDescent="0.25">
      <c r="A22" s="104" t="s">
        <v>819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s="104" customFormat="1" ht="27" customHeight="1" x14ac:dyDescent="0.25">
      <c r="A23" s="111" t="s">
        <v>820</v>
      </c>
      <c r="B23" s="111"/>
      <c r="C23" s="111"/>
      <c r="D23" s="111"/>
      <c r="E23" s="111"/>
      <c r="F23" s="111"/>
      <c r="G23" s="111"/>
      <c r="H23" s="111"/>
      <c r="I23" s="111"/>
      <c r="J23" s="109"/>
    </row>
  </sheetData>
  <sheetProtection algorithmName="SHA-512" hashValue="u2KJCsIWGLZlzZXPK6hJbrdbi54+NxLGVpnXUzH89rddIH0/2+p3DS+zAAaNKVdMb0q9iZXURlvWyn7wdo+dIw==" saltValue="33DqV7IMTAF46mLd9UUPxA==" spinCount="100000" sheet="1" objects="1" scenarios="1"/>
  <mergeCells count="9">
    <mergeCell ref="A1:E1"/>
    <mergeCell ref="A17:I17"/>
    <mergeCell ref="A20:I20"/>
    <mergeCell ref="A23:I23"/>
    <mergeCell ref="A18:J18"/>
    <mergeCell ref="A19:J19"/>
    <mergeCell ref="A3:I3"/>
    <mergeCell ref="A14:I14"/>
    <mergeCell ref="A16:B16"/>
  </mergeCells>
  <pageMargins left="0.62992125984251968" right="0.23622047244094491" top="0.74803149606299213" bottom="0.55118110236220474" header="0.31496062992125984" footer="0.31496062992125984"/>
  <pageSetup paperSize="9" orientation="landscape" horizontalDpi="4294967293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72"/>
  <sheetViews>
    <sheetView view="pageBreakPreview" zoomScale="120" zoomScaleNormal="120" zoomScaleSheetLayoutView="120" workbookViewId="0">
      <pane ySplit="6" topLeftCell="A107" activePane="bottomLeft" state="frozen"/>
      <selection activeCell="A7" sqref="A7:XFD20"/>
      <selection pane="bottomLeft" activeCell="G130" sqref="G130"/>
    </sheetView>
  </sheetViews>
  <sheetFormatPr defaultColWidth="9.28515625" defaultRowHeight="15" x14ac:dyDescent="0.25"/>
  <cols>
    <col min="1" max="1" width="3.28515625" style="5" customWidth="1"/>
    <col min="2" max="2" width="48.140625" style="5" customWidth="1"/>
    <col min="3" max="3" width="6.5703125" style="5" customWidth="1"/>
    <col min="4" max="4" width="4.5703125" style="5" customWidth="1"/>
    <col min="5" max="5" width="20.42578125" style="5" customWidth="1"/>
    <col min="6" max="6" width="9.140625" style="5" customWidth="1"/>
    <col min="7" max="7" width="12.5703125" style="5" customWidth="1"/>
    <col min="8" max="8" width="10.28515625" style="5" bestFit="1" customWidth="1"/>
    <col min="9" max="9" width="11.42578125" style="5" customWidth="1"/>
    <col min="10" max="10" width="7.8554687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I1" s="3"/>
      <c r="J1" s="3"/>
    </row>
    <row r="2" spans="1:10" s="9" customFormat="1" ht="6" customHeight="1" x14ac:dyDescent="0.15"/>
    <row r="3" spans="1:10" ht="18" customHeight="1" x14ac:dyDescent="0.25">
      <c r="A3" s="113" t="s">
        <v>541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63" customFormat="1" ht="22.5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58</v>
      </c>
      <c r="C7" s="38">
        <v>100</v>
      </c>
      <c r="D7" s="36" t="s">
        <v>0</v>
      </c>
      <c r="E7" s="39"/>
      <c r="F7" s="108"/>
      <c r="G7" s="41">
        <f>C7*ROUND(F7, 4)</f>
        <v>0</v>
      </c>
      <c r="H7" s="41">
        <f t="shared" ref="H7:H70" si="0">G7*0.095</f>
        <v>0</v>
      </c>
      <c r="I7" s="41">
        <f t="shared" ref="I7:I70" si="1">G7+H7</f>
        <v>0</v>
      </c>
      <c r="J7" s="42"/>
    </row>
    <row r="8" spans="1:10" s="16" customFormat="1" ht="15" customHeight="1" x14ac:dyDescent="0.2">
      <c r="A8" s="36">
        <v>2</v>
      </c>
      <c r="B8" s="37" t="s">
        <v>125</v>
      </c>
      <c r="C8" s="38">
        <v>4100</v>
      </c>
      <c r="D8" s="36" t="s">
        <v>0</v>
      </c>
      <c r="E8" s="39"/>
      <c r="F8" s="108"/>
      <c r="G8" s="41">
        <f t="shared" ref="G8:G71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59</v>
      </c>
      <c r="C9" s="38">
        <v>2800</v>
      </c>
      <c r="D9" s="36" t="s">
        <v>0</v>
      </c>
      <c r="E9" s="39"/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732</v>
      </c>
      <c r="C10" s="38">
        <v>500</v>
      </c>
      <c r="D10" s="36" t="s">
        <v>0</v>
      </c>
      <c r="E10" s="39"/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342</v>
      </c>
      <c r="C11" s="38">
        <v>150</v>
      </c>
      <c r="D11" s="36" t="s">
        <v>0</v>
      </c>
      <c r="E11" s="39"/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77"/>
    </row>
    <row r="12" spans="1:10" s="16" customFormat="1" ht="15" customHeight="1" x14ac:dyDescent="0.2">
      <c r="A12" s="36">
        <v>6</v>
      </c>
      <c r="B12" s="37" t="s">
        <v>60</v>
      </c>
      <c r="C12" s="36">
        <v>260</v>
      </c>
      <c r="D12" s="36" t="s">
        <v>1</v>
      </c>
      <c r="E12" s="39"/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6">
        <v>7</v>
      </c>
      <c r="B13" s="37" t="s">
        <v>654</v>
      </c>
      <c r="C13" s="36">
        <v>1200</v>
      </c>
      <c r="D13" s="36" t="s">
        <v>1</v>
      </c>
      <c r="E13" s="39"/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  <c r="J13" s="42"/>
    </row>
    <row r="14" spans="1:10" s="16" customFormat="1" ht="25.15" customHeight="1" x14ac:dyDescent="0.2">
      <c r="A14" s="36">
        <v>8</v>
      </c>
      <c r="B14" s="37" t="s">
        <v>655</v>
      </c>
      <c r="C14" s="36">
        <v>50</v>
      </c>
      <c r="D14" s="36" t="s">
        <v>0</v>
      </c>
      <c r="E14" s="39"/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  <c r="J14" s="42"/>
    </row>
    <row r="15" spans="1:10" s="16" customFormat="1" ht="25.15" customHeight="1" x14ac:dyDescent="0.2">
      <c r="A15" s="36">
        <v>9</v>
      </c>
      <c r="B15" s="37" t="s">
        <v>304</v>
      </c>
      <c r="C15" s="38">
        <v>50</v>
      </c>
      <c r="D15" s="36" t="s">
        <v>1</v>
      </c>
      <c r="E15" s="39"/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  <c r="J15" s="42"/>
    </row>
    <row r="16" spans="1:10" s="16" customFormat="1" ht="25.15" customHeight="1" x14ac:dyDescent="0.2">
      <c r="A16" s="36">
        <v>10</v>
      </c>
      <c r="B16" s="37" t="s">
        <v>333</v>
      </c>
      <c r="C16" s="38">
        <v>800</v>
      </c>
      <c r="D16" s="36" t="s">
        <v>1</v>
      </c>
      <c r="E16" s="39"/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  <c r="J16" s="42"/>
    </row>
    <row r="17" spans="1:10" s="16" customFormat="1" ht="25.15" customHeight="1" x14ac:dyDescent="0.2">
      <c r="A17" s="36">
        <v>11</v>
      </c>
      <c r="B17" s="37" t="s">
        <v>305</v>
      </c>
      <c r="C17" s="38">
        <v>20</v>
      </c>
      <c r="D17" s="36" t="s">
        <v>1</v>
      </c>
      <c r="E17" s="39"/>
      <c r="F17" s="108"/>
      <c r="G17" s="41">
        <f t="shared" si="2"/>
        <v>0</v>
      </c>
      <c r="H17" s="41">
        <f t="shared" si="0"/>
        <v>0</v>
      </c>
      <c r="I17" s="41">
        <f t="shared" si="1"/>
        <v>0</v>
      </c>
      <c r="J17" s="42"/>
    </row>
    <row r="18" spans="1:10" s="16" customFormat="1" ht="25.15" customHeight="1" x14ac:dyDescent="0.2">
      <c r="A18" s="36">
        <v>12</v>
      </c>
      <c r="B18" s="37" t="s">
        <v>328</v>
      </c>
      <c r="C18" s="38">
        <v>100</v>
      </c>
      <c r="D18" s="36" t="s">
        <v>1</v>
      </c>
      <c r="E18" s="39"/>
      <c r="F18" s="108"/>
      <c r="G18" s="41">
        <f t="shared" si="2"/>
        <v>0</v>
      </c>
      <c r="H18" s="41">
        <f t="shared" si="0"/>
        <v>0</v>
      </c>
      <c r="I18" s="41">
        <f t="shared" si="1"/>
        <v>0</v>
      </c>
      <c r="J18" s="42"/>
    </row>
    <row r="19" spans="1:10" s="16" customFormat="1" ht="25.15" customHeight="1" x14ac:dyDescent="0.2">
      <c r="A19" s="36">
        <v>13</v>
      </c>
      <c r="B19" s="37" t="s">
        <v>334</v>
      </c>
      <c r="C19" s="38">
        <v>20</v>
      </c>
      <c r="D19" s="36" t="s">
        <v>1</v>
      </c>
      <c r="E19" s="39"/>
      <c r="F19" s="108"/>
      <c r="G19" s="41">
        <f t="shared" si="2"/>
        <v>0</v>
      </c>
      <c r="H19" s="41">
        <f t="shared" si="0"/>
        <v>0</v>
      </c>
      <c r="I19" s="41">
        <f t="shared" si="1"/>
        <v>0</v>
      </c>
      <c r="J19" s="42"/>
    </row>
    <row r="20" spans="1:10" s="16" customFormat="1" ht="25.15" customHeight="1" x14ac:dyDescent="0.2">
      <c r="A20" s="36">
        <v>14</v>
      </c>
      <c r="B20" s="37" t="s">
        <v>335</v>
      </c>
      <c r="C20" s="38">
        <v>200</v>
      </c>
      <c r="D20" s="36" t="s">
        <v>1</v>
      </c>
      <c r="E20" s="39"/>
      <c r="F20" s="108"/>
      <c r="G20" s="41">
        <f t="shared" si="2"/>
        <v>0</v>
      </c>
      <c r="H20" s="41">
        <f t="shared" si="0"/>
        <v>0</v>
      </c>
      <c r="I20" s="41">
        <f t="shared" si="1"/>
        <v>0</v>
      </c>
      <c r="J20" s="42"/>
    </row>
    <row r="21" spans="1:10" s="16" customFormat="1" ht="25.15" customHeight="1" x14ac:dyDescent="0.2">
      <c r="A21" s="36">
        <v>15</v>
      </c>
      <c r="B21" s="37" t="s">
        <v>336</v>
      </c>
      <c r="C21" s="38">
        <v>20</v>
      </c>
      <c r="D21" s="36" t="s">
        <v>1</v>
      </c>
      <c r="E21" s="39"/>
      <c r="F21" s="108"/>
      <c r="G21" s="41">
        <f t="shared" si="2"/>
        <v>0</v>
      </c>
      <c r="H21" s="41">
        <f t="shared" si="0"/>
        <v>0</v>
      </c>
      <c r="I21" s="41">
        <f t="shared" si="1"/>
        <v>0</v>
      </c>
      <c r="J21" s="42"/>
    </row>
    <row r="22" spans="1:10" s="16" customFormat="1" ht="25.15" customHeight="1" x14ac:dyDescent="0.2">
      <c r="A22" s="36">
        <v>16</v>
      </c>
      <c r="B22" s="37" t="s">
        <v>306</v>
      </c>
      <c r="C22" s="38">
        <v>20</v>
      </c>
      <c r="D22" s="36" t="s">
        <v>1</v>
      </c>
      <c r="E22" s="39"/>
      <c r="F22" s="108"/>
      <c r="G22" s="41">
        <f t="shared" si="2"/>
        <v>0</v>
      </c>
      <c r="H22" s="41">
        <f t="shared" si="0"/>
        <v>0</v>
      </c>
      <c r="I22" s="41">
        <f t="shared" si="1"/>
        <v>0</v>
      </c>
      <c r="J22" s="42"/>
    </row>
    <row r="23" spans="1:10" s="16" customFormat="1" ht="25.15" customHeight="1" x14ac:dyDescent="0.2">
      <c r="A23" s="36">
        <v>17</v>
      </c>
      <c r="B23" s="37" t="s">
        <v>337</v>
      </c>
      <c r="C23" s="38">
        <v>20</v>
      </c>
      <c r="D23" s="36" t="s">
        <v>1</v>
      </c>
      <c r="E23" s="39"/>
      <c r="F23" s="108"/>
      <c r="G23" s="41">
        <f t="shared" si="2"/>
        <v>0</v>
      </c>
      <c r="H23" s="41">
        <f t="shared" si="0"/>
        <v>0</v>
      </c>
      <c r="I23" s="41">
        <f t="shared" si="1"/>
        <v>0</v>
      </c>
      <c r="J23" s="42"/>
    </row>
    <row r="24" spans="1:10" s="16" customFormat="1" ht="25.15" customHeight="1" x14ac:dyDescent="0.2">
      <c r="A24" s="36">
        <v>18</v>
      </c>
      <c r="B24" s="37" t="s">
        <v>338</v>
      </c>
      <c r="C24" s="38">
        <v>300</v>
      </c>
      <c r="D24" s="36" t="s">
        <v>1</v>
      </c>
      <c r="E24" s="39"/>
      <c r="F24" s="108"/>
      <c r="G24" s="41">
        <f t="shared" si="2"/>
        <v>0</v>
      </c>
      <c r="H24" s="41">
        <f t="shared" si="0"/>
        <v>0</v>
      </c>
      <c r="I24" s="41">
        <f t="shared" si="1"/>
        <v>0</v>
      </c>
      <c r="J24" s="42"/>
    </row>
    <row r="25" spans="1:10" s="16" customFormat="1" ht="25.15" customHeight="1" x14ac:dyDescent="0.2">
      <c r="A25" s="36">
        <v>19</v>
      </c>
      <c r="B25" s="37" t="s">
        <v>339</v>
      </c>
      <c r="C25" s="38">
        <v>100</v>
      </c>
      <c r="D25" s="36" t="s">
        <v>1</v>
      </c>
      <c r="E25" s="39"/>
      <c r="F25" s="108"/>
      <c r="G25" s="41">
        <f t="shared" si="2"/>
        <v>0</v>
      </c>
      <c r="H25" s="41">
        <f t="shared" si="0"/>
        <v>0</v>
      </c>
      <c r="I25" s="41">
        <f t="shared" si="1"/>
        <v>0</v>
      </c>
      <c r="J25" s="42"/>
    </row>
    <row r="26" spans="1:10" s="16" customFormat="1" ht="25.15" customHeight="1" x14ac:dyDescent="0.2">
      <c r="A26" s="36">
        <v>20</v>
      </c>
      <c r="B26" s="37" t="s">
        <v>307</v>
      </c>
      <c r="C26" s="96">
        <v>30</v>
      </c>
      <c r="D26" s="36" t="s">
        <v>1</v>
      </c>
      <c r="E26" s="39"/>
      <c r="F26" s="108"/>
      <c r="G26" s="41">
        <f t="shared" si="2"/>
        <v>0</v>
      </c>
      <c r="H26" s="41">
        <f t="shared" si="0"/>
        <v>0</v>
      </c>
      <c r="I26" s="41">
        <f t="shared" si="1"/>
        <v>0</v>
      </c>
      <c r="J26" s="42"/>
    </row>
    <row r="27" spans="1:10" s="16" customFormat="1" ht="15" customHeight="1" x14ac:dyDescent="0.2">
      <c r="A27" s="36">
        <v>21</v>
      </c>
      <c r="B27" s="37" t="s">
        <v>309</v>
      </c>
      <c r="C27" s="96">
        <v>150</v>
      </c>
      <c r="D27" s="36" t="s">
        <v>1</v>
      </c>
      <c r="E27" s="39"/>
      <c r="F27" s="108"/>
      <c r="G27" s="41">
        <f t="shared" si="2"/>
        <v>0</v>
      </c>
      <c r="H27" s="41">
        <f t="shared" si="0"/>
        <v>0</v>
      </c>
      <c r="I27" s="41">
        <f t="shared" si="1"/>
        <v>0</v>
      </c>
      <c r="J27" s="42"/>
    </row>
    <row r="28" spans="1:10" s="16" customFormat="1" ht="25.15" customHeight="1" x14ac:dyDescent="0.2">
      <c r="A28" s="36">
        <v>22</v>
      </c>
      <c r="B28" s="37" t="s">
        <v>308</v>
      </c>
      <c r="C28" s="96">
        <v>30</v>
      </c>
      <c r="D28" s="36" t="s">
        <v>1</v>
      </c>
      <c r="E28" s="39"/>
      <c r="F28" s="108"/>
      <c r="G28" s="41">
        <f t="shared" si="2"/>
        <v>0</v>
      </c>
      <c r="H28" s="41">
        <f t="shared" si="0"/>
        <v>0</v>
      </c>
      <c r="I28" s="41">
        <f t="shared" si="1"/>
        <v>0</v>
      </c>
      <c r="J28" s="42"/>
    </row>
    <row r="29" spans="1:10" s="16" customFormat="1" ht="15" customHeight="1" x14ac:dyDescent="0.2">
      <c r="A29" s="36">
        <v>23</v>
      </c>
      <c r="B29" s="37" t="s">
        <v>310</v>
      </c>
      <c r="C29" s="96">
        <v>100</v>
      </c>
      <c r="D29" s="36" t="s">
        <v>1</v>
      </c>
      <c r="E29" s="39"/>
      <c r="F29" s="108"/>
      <c r="G29" s="41">
        <f t="shared" si="2"/>
        <v>0</v>
      </c>
      <c r="H29" s="41">
        <f t="shared" si="0"/>
        <v>0</v>
      </c>
      <c r="I29" s="41">
        <f t="shared" si="1"/>
        <v>0</v>
      </c>
      <c r="J29" s="42"/>
    </row>
    <row r="30" spans="1:10" s="16" customFormat="1" ht="25.15" customHeight="1" x14ac:dyDescent="0.2">
      <c r="A30" s="36">
        <v>24</v>
      </c>
      <c r="B30" s="37" t="s">
        <v>311</v>
      </c>
      <c r="C30" s="96">
        <v>50</v>
      </c>
      <c r="D30" s="36" t="s">
        <v>1</v>
      </c>
      <c r="E30" s="39"/>
      <c r="F30" s="108"/>
      <c r="G30" s="41">
        <f t="shared" si="2"/>
        <v>0</v>
      </c>
      <c r="H30" s="41">
        <f t="shared" si="0"/>
        <v>0</v>
      </c>
      <c r="I30" s="41">
        <f t="shared" si="1"/>
        <v>0</v>
      </c>
      <c r="J30" s="42"/>
    </row>
    <row r="31" spans="1:10" s="16" customFormat="1" ht="15" customHeight="1" x14ac:dyDescent="0.2">
      <c r="A31" s="36">
        <v>25</v>
      </c>
      <c r="B31" s="37" t="s">
        <v>68</v>
      </c>
      <c r="C31" s="96">
        <v>300</v>
      </c>
      <c r="D31" s="36" t="s">
        <v>1</v>
      </c>
      <c r="E31" s="39"/>
      <c r="F31" s="108"/>
      <c r="G31" s="41">
        <f t="shared" si="2"/>
        <v>0</v>
      </c>
      <c r="H31" s="41">
        <f t="shared" si="0"/>
        <v>0</v>
      </c>
      <c r="I31" s="41">
        <f t="shared" si="1"/>
        <v>0</v>
      </c>
      <c r="J31" s="42"/>
    </row>
    <row r="32" spans="1:10" s="16" customFormat="1" ht="25.15" customHeight="1" x14ac:dyDescent="0.2">
      <c r="A32" s="36">
        <v>26</v>
      </c>
      <c r="B32" s="37" t="s">
        <v>312</v>
      </c>
      <c r="C32" s="96">
        <v>25</v>
      </c>
      <c r="D32" s="36" t="s">
        <v>1</v>
      </c>
      <c r="E32" s="39"/>
      <c r="F32" s="108"/>
      <c r="G32" s="41">
        <f t="shared" si="2"/>
        <v>0</v>
      </c>
      <c r="H32" s="41">
        <f t="shared" si="0"/>
        <v>0</v>
      </c>
      <c r="I32" s="41">
        <f t="shared" si="1"/>
        <v>0</v>
      </c>
      <c r="J32" s="42"/>
    </row>
    <row r="33" spans="1:10" s="16" customFormat="1" ht="15" customHeight="1" x14ac:dyDescent="0.2">
      <c r="A33" s="36">
        <v>27</v>
      </c>
      <c r="B33" s="37" t="s">
        <v>69</v>
      </c>
      <c r="C33" s="96">
        <v>70</v>
      </c>
      <c r="D33" s="36" t="s">
        <v>1</v>
      </c>
      <c r="E33" s="39"/>
      <c r="F33" s="108"/>
      <c r="G33" s="41">
        <f t="shared" si="2"/>
        <v>0</v>
      </c>
      <c r="H33" s="41">
        <f t="shared" si="0"/>
        <v>0</v>
      </c>
      <c r="I33" s="41">
        <f t="shared" si="1"/>
        <v>0</v>
      </c>
      <c r="J33" s="42"/>
    </row>
    <row r="34" spans="1:10" s="16" customFormat="1" ht="25.15" customHeight="1" x14ac:dyDescent="0.2">
      <c r="A34" s="36">
        <v>28</v>
      </c>
      <c r="B34" s="37" t="s">
        <v>313</v>
      </c>
      <c r="C34" s="96">
        <v>20</v>
      </c>
      <c r="D34" s="36" t="s">
        <v>1</v>
      </c>
      <c r="E34" s="39"/>
      <c r="F34" s="108"/>
      <c r="G34" s="41">
        <f t="shared" si="2"/>
        <v>0</v>
      </c>
      <c r="H34" s="41">
        <f t="shared" si="0"/>
        <v>0</v>
      </c>
      <c r="I34" s="41">
        <f t="shared" si="1"/>
        <v>0</v>
      </c>
      <c r="J34" s="42"/>
    </row>
    <row r="35" spans="1:10" s="16" customFormat="1" ht="15" customHeight="1" x14ac:dyDescent="0.2">
      <c r="A35" s="36">
        <v>29</v>
      </c>
      <c r="B35" s="37" t="s">
        <v>181</v>
      </c>
      <c r="C35" s="36">
        <v>180</v>
      </c>
      <c r="D35" s="36" t="s">
        <v>1</v>
      </c>
      <c r="E35" s="39"/>
      <c r="F35" s="108"/>
      <c r="G35" s="41">
        <f t="shared" si="2"/>
        <v>0</v>
      </c>
      <c r="H35" s="41">
        <f t="shared" si="0"/>
        <v>0</v>
      </c>
      <c r="I35" s="41">
        <f t="shared" si="1"/>
        <v>0</v>
      </c>
      <c r="J35" s="42"/>
    </row>
    <row r="36" spans="1:10" s="16" customFormat="1" ht="15" customHeight="1" x14ac:dyDescent="0.2">
      <c r="A36" s="36">
        <v>30</v>
      </c>
      <c r="B36" s="37" t="s">
        <v>182</v>
      </c>
      <c r="C36" s="36">
        <v>220</v>
      </c>
      <c r="D36" s="36" t="s">
        <v>1</v>
      </c>
      <c r="E36" s="39"/>
      <c r="F36" s="108"/>
      <c r="G36" s="41">
        <f t="shared" si="2"/>
        <v>0</v>
      </c>
      <c r="H36" s="41">
        <f t="shared" si="0"/>
        <v>0</v>
      </c>
      <c r="I36" s="41">
        <f t="shared" si="1"/>
        <v>0</v>
      </c>
      <c r="J36" s="42"/>
    </row>
    <row r="37" spans="1:10" s="16" customFormat="1" ht="15" customHeight="1" x14ac:dyDescent="0.2">
      <c r="A37" s="36">
        <v>31</v>
      </c>
      <c r="B37" s="37" t="s">
        <v>183</v>
      </c>
      <c r="C37" s="36">
        <v>120</v>
      </c>
      <c r="D37" s="36" t="s">
        <v>1</v>
      </c>
      <c r="E37" s="39"/>
      <c r="F37" s="108"/>
      <c r="G37" s="41">
        <f t="shared" si="2"/>
        <v>0</v>
      </c>
      <c r="H37" s="41">
        <f t="shared" si="0"/>
        <v>0</v>
      </c>
      <c r="I37" s="41">
        <f t="shared" si="1"/>
        <v>0</v>
      </c>
      <c r="J37" s="42"/>
    </row>
    <row r="38" spans="1:10" s="16" customFormat="1" ht="15" customHeight="1" x14ac:dyDescent="0.2">
      <c r="A38" s="36">
        <v>32</v>
      </c>
      <c r="B38" s="37" t="s">
        <v>45</v>
      </c>
      <c r="C38" s="36">
        <v>10</v>
      </c>
      <c r="D38" s="36" t="s">
        <v>1</v>
      </c>
      <c r="E38" s="39"/>
      <c r="F38" s="108"/>
      <c r="G38" s="41">
        <f t="shared" si="2"/>
        <v>0</v>
      </c>
      <c r="H38" s="41">
        <f t="shared" si="0"/>
        <v>0</v>
      </c>
      <c r="I38" s="41">
        <f t="shared" si="1"/>
        <v>0</v>
      </c>
      <c r="J38" s="42"/>
    </row>
    <row r="39" spans="1:10" s="16" customFormat="1" ht="15" customHeight="1" x14ac:dyDescent="0.2">
      <c r="A39" s="36">
        <v>33</v>
      </c>
      <c r="B39" s="37" t="s">
        <v>184</v>
      </c>
      <c r="C39" s="36">
        <v>100</v>
      </c>
      <c r="D39" s="36" t="s">
        <v>1</v>
      </c>
      <c r="E39" s="39"/>
      <c r="F39" s="108"/>
      <c r="G39" s="41">
        <f t="shared" si="2"/>
        <v>0</v>
      </c>
      <c r="H39" s="41">
        <f t="shared" si="0"/>
        <v>0</v>
      </c>
      <c r="I39" s="41">
        <f t="shared" si="1"/>
        <v>0</v>
      </c>
      <c r="J39" s="42"/>
    </row>
    <row r="40" spans="1:10" s="16" customFormat="1" ht="15" customHeight="1" x14ac:dyDescent="0.2">
      <c r="A40" s="36">
        <v>34</v>
      </c>
      <c r="B40" s="37" t="s">
        <v>185</v>
      </c>
      <c r="C40" s="36">
        <v>100</v>
      </c>
      <c r="D40" s="36" t="s">
        <v>1</v>
      </c>
      <c r="E40" s="39"/>
      <c r="F40" s="108"/>
      <c r="G40" s="41">
        <f t="shared" si="2"/>
        <v>0</v>
      </c>
      <c r="H40" s="41">
        <f t="shared" si="0"/>
        <v>0</v>
      </c>
      <c r="I40" s="41">
        <f t="shared" si="1"/>
        <v>0</v>
      </c>
      <c r="J40" s="42"/>
    </row>
    <row r="41" spans="1:10" s="16" customFormat="1" ht="15" customHeight="1" x14ac:dyDescent="0.2">
      <c r="A41" s="36">
        <v>35</v>
      </c>
      <c r="B41" s="37" t="s">
        <v>186</v>
      </c>
      <c r="C41" s="36">
        <v>80</v>
      </c>
      <c r="D41" s="36" t="s">
        <v>1</v>
      </c>
      <c r="E41" s="39"/>
      <c r="F41" s="108"/>
      <c r="G41" s="41">
        <f t="shared" si="2"/>
        <v>0</v>
      </c>
      <c r="H41" s="41">
        <f t="shared" si="0"/>
        <v>0</v>
      </c>
      <c r="I41" s="41">
        <f t="shared" si="1"/>
        <v>0</v>
      </c>
      <c r="J41" s="42"/>
    </row>
    <row r="42" spans="1:10" s="16" customFormat="1" ht="15" customHeight="1" x14ac:dyDescent="0.2">
      <c r="A42" s="36">
        <v>36</v>
      </c>
      <c r="B42" s="37" t="s">
        <v>187</v>
      </c>
      <c r="C42" s="36">
        <v>100</v>
      </c>
      <c r="D42" s="36" t="s">
        <v>1</v>
      </c>
      <c r="E42" s="39"/>
      <c r="F42" s="108"/>
      <c r="G42" s="41">
        <f t="shared" si="2"/>
        <v>0</v>
      </c>
      <c r="H42" s="41">
        <f t="shared" si="0"/>
        <v>0</v>
      </c>
      <c r="I42" s="41">
        <f t="shared" si="1"/>
        <v>0</v>
      </c>
      <c r="J42" s="42"/>
    </row>
    <row r="43" spans="1:10" s="16" customFormat="1" ht="15" customHeight="1" x14ac:dyDescent="0.2">
      <c r="A43" s="36">
        <v>37</v>
      </c>
      <c r="B43" s="37" t="s">
        <v>188</v>
      </c>
      <c r="C43" s="36">
        <v>130</v>
      </c>
      <c r="D43" s="36" t="s">
        <v>1</v>
      </c>
      <c r="E43" s="39"/>
      <c r="F43" s="108"/>
      <c r="G43" s="41">
        <f t="shared" si="2"/>
        <v>0</v>
      </c>
      <c r="H43" s="41">
        <f t="shared" si="0"/>
        <v>0</v>
      </c>
      <c r="I43" s="41">
        <f t="shared" si="1"/>
        <v>0</v>
      </c>
      <c r="J43" s="42"/>
    </row>
    <row r="44" spans="1:10" s="16" customFormat="1" ht="15" customHeight="1" x14ac:dyDescent="0.2">
      <c r="A44" s="36">
        <v>38</v>
      </c>
      <c r="B44" s="37" t="s">
        <v>189</v>
      </c>
      <c r="C44" s="36">
        <v>80</v>
      </c>
      <c r="D44" s="36" t="s">
        <v>1</v>
      </c>
      <c r="E44" s="39"/>
      <c r="F44" s="108"/>
      <c r="G44" s="41">
        <f t="shared" si="2"/>
        <v>0</v>
      </c>
      <c r="H44" s="41">
        <f t="shared" si="0"/>
        <v>0</v>
      </c>
      <c r="I44" s="41">
        <f t="shared" si="1"/>
        <v>0</v>
      </c>
      <c r="J44" s="42"/>
    </row>
    <row r="45" spans="1:10" s="16" customFormat="1" ht="15" customHeight="1" x14ac:dyDescent="0.2">
      <c r="A45" s="36">
        <v>39</v>
      </c>
      <c r="B45" s="37" t="s">
        <v>343</v>
      </c>
      <c r="C45" s="36">
        <v>80</v>
      </c>
      <c r="D45" s="36" t="s">
        <v>1</v>
      </c>
      <c r="E45" s="39"/>
      <c r="F45" s="108"/>
      <c r="G45" s="41">
        <f t="shared" si="2"/>
        <v>0</v>
      </c>
      <c r="H45" s="41">
        <f t="shared" si="0"/>
        <v>0</v>
      </c>
      <c r="I45" s="41">
        <f t="shared" si="1"/>
        <v>0</v>
      </c>
      <c r="J45" s="42"/>
    </row>
    <row r="46" spans="1:10" s="16" customFormat="1" ht="15" customHeight="1" x14ac:dyDescent="0.2">
      <c r="A46" s="36">
        <v>40</v>
      </c>
      <c r="B46" s="37" t="s">
        <v>190</v>
      </c>
      <c r="C46" s="36">
        <v>150</v>
      </c>
      <c r="D46" s="36" t="s">
        <v>1</v>
      </c>
      <c r="E46" s="39"/>
      <c r="F46" s="108"/>
      <c r="G46" s="41">
        <f t="shared" si="2"/>
        <v>0</v>
      </c>
      <c r="H46" s="41">
        <f t="shared" si="0"/>
        <v>0</v>
      </c>
      <c r="I46" s="41">
        <f t="shared" si="1"/>
        <v>0</v>
      </c>
      <c r="J46" s="42"/>
    </row>
    <row r="47" spans="1:10" s="16" customFormat="1" ht="15" customHeight="1" x14ac:dyDescent="0.2">
      <c r="A47" s="36">
        <v>41</v>
      </c>
      <c r="B47" s="37" t="s">
        <v>460</v>
      </c>
      <c r="C47" s="36">
        <v>1</v>
      </c>
      <c r="D47" s="36" t="s">
        <v>1</v>
      </c>
      <c r="E47" s="39"/>
      <c r="F47" s="108"/>
      <c r="G47" s="41">
        <f t="shared" si="2"/>
        <v>0</v>
      </c>
      <c r="H47" s="41">
        <f t="shared" si="0"/>
        <v>0</v>
      </c>
      <c r="I47" s="41">
        <f t="shared" si="1"/>
        <v>0</v>
      </c>
      <c r="J47" s="42"/>
    </row>
    <row r="48" spans="1:10" s="16" customFormat="1" ht="25.15" customHeight="1" x14ac:dyDescent="0.2">
      <c r="A48" s="36">
        <v>42</v>
      </c>
      <c r="B48" s="37" t="s">
        <v>237</v>
      </c>
      <c r="C48" s="36">
        <v>5</v>
      </c>
      <c r="D48" s="36" t="s">
        <v>1</v>
      </c>
      <c r="E48" s="39"/>
      <c r="F48" s="108"/>
      <c r="G48" s="41">
        <f t="shared" si="2"/>
        <v>0</v>
      </c>
      <c r="H48" s="41">
        <f t="shared" si="0"/>
        <v>0</v>
      </c>
      <c r="I48" s="41">
        <f t="shared" si="1"/>
        <v>0</v>
      </c>
      <c r="J48" s="42"/>
    </row>
    <row r="49" spans="1:10" s="16" customFormat="1" ht="15" customHeight="1" x14ac:dyDescent="0.2">
      <c r="A49" s="36">
        <v>43</v>
      </c>
      <c r="B49" s="37" t="s">
        <v>461</v>
      </c>
      <c r="C49" s="36">
        <v>0.5</v>
      </c>
      <c r="D49" s="36" t="s">
        <v>1</v>
      </c>
      <c r="E49" s="39"/>
      <c r="F49" s="108"/>
      <c r="G49" s="41">
        <f t="shared" si="2"/>
        <v>0</v>
      </c>
      <c r="H49" s="41">
        <f t="shared" si="0"/>
        <v>0</v>
      </c>
      <c r="I49" s="41">
        <f t="shared" si="1"/>
        <v>0</v>
      </c>
      <c r="J49" s="42"/>
    </row>
    <row r="50" spans="1:10" s="16" customFormat="1" ht="25.15" customHeight="1" x14ac:dyDescent="0.2">
      <c r="A50" s="36">
        <v>44</v>
      </c>
      <c r="B50" s="37" t="s">
        <v>238</v>
      </c>
      <c r="C50" s="36">
        <v>6</v>
      </c>
      <c r="D50" s="36" t="s">
        <v>1</v>
      </c>
      <c r="E50" s="39"/>
      <c r="F50" s="108"/>
      <c r="G50" s="41">
        <f t="shared" si="2"/>
        <v>0</v>
      </c>
      <c r="H50" s="41">
        <f t="shared" si="0"/>
        <v>0</v>
      </c>
      <c r="I50" s="41">
        <f t="shared" si="1"/>
        <v>0</v>
      </c>
      <c r="J50" s="42"/>
    </row>
    <row r="51" spans="1:10" s="16" customFormat="1" ht="15" customHeight="1" x14ac:dyDescent="0.2">
      <c r="A51" s="36">
        <v>45</v>
      </c>
      <c r="B51" s="37" t="s">
        <v>46</v>
      </c>
      <c r="C51" s="36">
        <v>1</v>
      </c>
      <c r="D51" s="36" t="s">
        <v>1</v>
      </c>
      <c r="E51" s="39"/>
      <c r="F51" s="108"/>
      <c r="G51" s="41">
        <f t="shared" si="2"/>
        <v>0</v>
      </c>
      <c r="H51" s="41">
        <f t="shared" si="0"/>
        <v>0</v>
      </c>
      <c r="I51" s="41">
        <f t="shared" si="1"/>
        <v>0</v>
      </c>
      <c r="J51" s="42"/>
    </row>
    <row r="52" spans="1:10" s="16" customFormat="1" ht="25.15" customHeight="1" x14ac:dyDescent="0.2">
      <c r="A52" s="36">
        <v>46</v>
      </c>
      <c r="B52" s="37" t="s">
        <v>239</v>
      </c>
      <c r="C52" s="36">
        <v>3</v>
      </c>
      <c r="D52" s="36" t="s">
        <v>1</v>
      </c>
      <c r="E52" s="39"/>
      <c r="F52" s="108"/>
      <c r="G52" s="41">
        <f t="shared" si="2"/>
        <v>0</v>
      </c>
      <c r="H52" s="41">
        <f t="shared" si="0"/>
        <v>0</v>
      </c>
      <c r="I52" s="41">
        <f t="shared" si="1"/>
        <v>0</v>
      </c>
      <c r="J52" s="42"/>
    </row>
    <row r="53" spans="1:10" s="16" customFormat="1" ht="15" customHeight="1" x14ac:dyDescent="0.2">
      <c r="A53" s="36">
        <v>47</v>
      </c>
      <c r="B53" s="37" t="s">
        <v>462</v>
      </c>
      <c r="C53" s="36">
        <v>0.2</v>
      </c>
      <c r="D53" s="36" t="s">
        <v>1</v>
      </c>
      <c r="E53" s="39"/>
      <c r="F53" s="108"/>
      <c r="G53" s="41">
        <f t="shared" si="2"/>
        <v>0</v>
      </c>
      <c r="H53" s="41">
        <f t="shared" si="0"/>
        <v>0</v>
      </c>
      <c r="I53" s="41">
        <f t="shared" si="1"/>
        <v>0</v>
      </c>
      <c r="J53" s="42"/>
    </row>
    <row r="54" spans="1:10" s="16" customFormat="1" ht="25.15" customHeight="1" x14ac:dyDescent="0.2">
      <c r="A54" s="36">
        <v>48</v>
      </c>
      <c r="B54" s="37" t="s">
        <v>240</v>
      </c>
      <c r="C54" s="36">
        <v>0.5</v>
      </c>
      <c r="D54" s="36" t="s">
        <v>1</v>
      </c>
      <c r="E54" s="39"/>
      <c r="F54" s="108"/>
      <c r="G54" s="41">
        <f t="shared" si="2"/>
        <v>0</v>
      </c>
      <c r="H54" s="41">
        <f t="shared" si="0"/>
        <v>0</v>
      </c>
      <c r="I54" s="41">
        <f t="shared" si="1"/>
        <v>0</v>
      </c>
      <c r="J54" s="42"/>
    </row>
    <row r="55" spans="1:10" s="16" customFormat="1" ht="15" customHeight="1" x14ac:dyDescent="0.2">
      <c r="A55" s="36">
        <v>49</v>
      </c>
      <c r="B55" s="37" t="s">
        <v>463</v>
      </c>
      <c r="C55" s="36">
        <v>0.2</v>
      </c>
      <c r="D55" s="36" t="s">
        <v>1</v>
      </c>
      <c r="E55" s="39"/>
      <c r="F55" s="108"/>
      <c r="G55" s="41">
        <f t="shared" si="2"/>
        <v>0</v>
      </c>
      <c r="H55" s="41">
        <f t="shared" si="0"/>
        <v>0</v>
      </c>
      <c r="I55" s="41">
        <f t="shared" si="1"/>
        <v>0</v>
      </c>
      <c r="J55" s="42"/>
    </row>
    <row r="56" spans="1:10" s="16" customFormat="1" ht="25.15" customHeight="1" x14ac:dyDescent="0.2">
      <c r="A56" s="36">
        <v>50</v>
      </c>
      <c r="B56" s="37" t="s">
        <v>274</v>
      </c>
      <c r="C56" s="36">
        <v>0.5</v>
      </c>
      <c r="D56" s="36" t="s">
        <v>1</v>
      </c>
      <c r="E56" s="39"/>
      <c r="F56" s="108"/>
      <c r="G56" s="41">
        <f t="shared" si="2"/>
        <v>0</v>
      </c>
      <c r="H56" s="41">
        <f t="shared" si="0"/>
        <v>0</v>
      </c>
      <c r="I56" s="41">
        <f t="shared" si="1"/>
        <v>0</v>
      </c>
      <c r="J56" s="42"/>
    </row>
    <row r="57" spans="1:10" s="16" customFormat="1" ht="15" customHeight="1" x14ac:dyDescent="0.2">
      <c r="A57" s="36">
        <v>51</v>
      </c>
      <c r="B57" s="37" t="s">
        <v>464</v>
      </c>
      <c r="C57" s="36">
        <v>0.5</v>
      </c>
      <c r="D57" s="36" t="s">
        <v>1</v>
      </c>
      <c r="E57" s="39"/>
      <c r="F57" s="108"/>
      <c r="G57" s="41">
        <f t="shared" si="2"/>
        <v>0</v>
      </c>
      <c r="H57" s="41">
        <f t="shared" si="0"/>
        <v>0</v>
      </c>
      <c r="I57" s="41">
        <f t="shared" si="1"/>
        <v>0</v>
      </c>
      <c r="J57" s="42"/>
    </row>
    <row r="58" spans="1:10" s="16" customFormat="1" ht="25.15" customHeight="1" x14ac:dyDescent="0.2">
      <c r="A58" s="36">
        <v>52</v>
      </c>
      <c r="B58" s="37" t="s">
        <v>241</v>
      </c>
      <c r="C58" s="36">
        <v>3</v>
      </c>
      <c r="D58" s="36" t="s">
        <v>1</v>
      </c>
      <c r="E58" s="39"/>
      <c r="F58" s="108"/>
      <c r="G58" s="41">
        <f t="shared" si="2"/>
        <v>0</v>
      </c>
      <c r="H58" s="41">
        <f t="shared" si="0"/>
        <v>0</v>
      </c>
      <c r="I58" s="41">
        <f t="shared" si="1"/>
        <v>0</v>
      </c>
      <c r="J58" s="42"/>
    </row>
    <row r="59" spans="1:10" s="16" customFormat="1" ht="15" customHeight="1" x14ac:dyDescent="0.2">
      <c r="A59" s="36">
        <v>53</v>
      </c>
      <c r="B59" s="37" t="s">
        <v>465</v>
      </c>
      <c r="C59" s="36">
        <v>1.5</v>
      </c>
      <c r="D59" s="36" t="s">
        <v>1</v>
      </c>
      <c r="E59" s="39"/>
      <c r="F59" s="108"/>
      <c r="G59" s="41">
        <f t="shared" si="2"/>
        <v>0</v>
      </c>
      <c r="H59" s="41">
        <f t="shared" si="0"/>
        <v>0</v>
      </c>
      <c r="I59" s="41">
        <f t="shared" si="1"/>
        <v>0</v>
      </c>
      <c r="J59" s="42"/>
    </row>
    <row r="60" spans="1:10" s="16" customFormat="1" ht="25.15" customHeight="1" x14ac:dyDescent="0.2">
      <c r="A60" s="36">
        <v>54</v>
      </c>
      <c r="B60" s="37" t="s">
        <v>242</v>
      </c>
      <c r="C60" s="36">
        <v>12</v>
      </c>
      <c r="D60" s="36" t="s">
        <v>1</v>
      </c>
      <c r="E60" s="39"/>
      <c r="F60" s="108"/>
      <c r="G60" s="41">
        <f t="shared" si="2"/>
        <v>0</v>
      </c>
      <c r="H60" s="41">
        <f t="shared" si="0"/>
        <v>0</v>
      </c>
      <c r="I60" s="41">
        <f t="shared" si="1"/>
        <v>0</v>
      </c>
      <c r="J60" s="42"/>
    </row>
    <row r="61" spans="1:10" s="16" customFormat="1" ht="15" customHeight="1" x14ac:dyDescent="0.2">
      <c r="A61" s="36">
        <v>55</v>
      </c>
      <c r="B61" s="37" t="s">
        <v>466</v>
      </c>
      <c r="C61" s="36">
        <v>0.3</v>
      </c>
      <c r="D61" s="36" t="s">
        <v>1</v>
      </c>
      <c r="E61" s="39"/>
      <c r="F61" s="108"/>
      <c r="G61" s="41">
        <f t="shared" si="2"/>
        <v>0</v>
      </c>
      <c r="H61" s="41">
        <f t="shared" si="0"/>
        <v>0</v>
      </c>
      <c r="I61" s="41">
        <f t="shared" si="1"/>
        <v>0</v>
      </c>
      <c r="J61" s="42"/>
    </row>
    <row r="62" spans="1:10" s="16" customFormat="1" ht="25.15" customHeight="1" x14ac:dyDescent="0.2">
      <c r="A62" s="36">
        <v>56</v>
      </c>
      <c r="B62" s="37" t="s">
        <v>243</v>
      </c>
      <c r="C62" s="36">
        <v>1</v>
      </c>
      <c r="D62" s="36" t="s">
        <v>1</v>
      </c>
      <c r="E62" s="39"/>
      <c r="F62" s="108"/>
      <c r="G62" s="41">
        <f t="shared" si="2"/>
        <v>0</v>
      </c>
      <c r="H62" s="41">
        <f t="shared" si="0"/>
        <v>0</v>
      </c>
      <c r="I62" s="41">
        <f t="shared" si="1"/>
        <v>0</v>
      </c>
      <c r="J62" s="42"/>
    </row>
    <row r="63" spans="1:10" s="16" customFormat="1" ht="15" customHeight="1" x14ac:dyDescent="0.2">
      <c r="A63" s="36">
        <v>57</v>
      </c>
      <c r="B63" s="37" t="s">
        <v>467</v>
      </c>
      <c r="C63" s="36">
        <v>0.6</v>
      </c>
      <c r="D63" s="36" t="s">
        <v>1</v>
      </c>
      <c r="E63" s="39"/>
      <c r="F63" s="108"/>
      <c r="G63" s="41">
        <f t="shared" si="2"/>
        <v>0</v>
      </c>
      <c r="H63" s="41">
        <f t="shared" si="0"/>
        <v>0</v>
      </c>
      <c r="I63" s="41">
        <f t="shared" si="1"/>
        <v>0</v>
      </c>
      <c r="J63" s="42"/>
    </row>
    <row r="64" spans="1:10" s="16" customFormat="1" ht="25.15" customHeight="1" x14ac:dyDescent="0.2">
      <c r="A64" s="36">
        <v>58</v>
      </c>
      <c r="B64" s="37" t="s">
        <v>244</v>
      </c>
      <c r="C64" s="36">
        <v>5</v>
      </c>
      <c r="D64" s="36" t="s">
        <v>1</v>
      </c>
      <c r="E64" s="39"/>
      <c r="F64" s="108"/>
      <c r="G64" s="41">
        <f t="shared" si="2"/>
        <v>0</v>
      </c>
      <c r="H64" s="41">
        <f t="shared" si="0"/>
        <v>0</v>
      </c>
      <c r="I64" s="41">
        <f t="shared" si="1"/>
        <v>0</v>
      </c>
      <c r="J64" s="42"/>
    </row>
    <row r="65" spans="1:10" s="16" customFormat="1" ht="15" customHeight="1" x14ac:dyDescent="0.2">
      <c r="A65" s="36">
        <v>59</v>
      </c>
      <c r="B65" s="37" t="s">
        <v>468</v>
      </c>
      <c r="C65" s="36">
        <v>0.3</v>
      </c>
      <c r="D65" s="36" t="s">
        <v>1</v>
      </c>
      <c r="E65" s="39"/>
      <c r="F65" s="108"/>
      <c r="G65" s="41">
        <f t="shared" si="2"/>
        <v>0</v>
      </c>
      <c r="H65" s="41">
        <f t="shared" si="0"/>
        <v>0</v>
      </c>
      <c r="I65" s="41">
        <f t="shared" si="1"/>
        <v>0</v>
      </c>
      <c r="J65" s="42"/>
    </row>
    <row r="66" spans="1:10" s="16" customFormat="1" ht="25.15" customHeight="1" x14ac:dyDescent="0.2">
      <c r="A66" s="36">
        <v>60</v>
      </c>
      <c r="B66" s="37" t="s">
        <v>245</v>
      </c>
      <c r="C66" s="36">
        <v>4</v>
      </c>
      <c r="D66" s="36" t="s">
        <v>1</v>
      </c>
      <c r="E66" s="39"/>
      <c r="F66" s="108"/>
      <c r="G66" s="41">
        <f t="shared" si="2"/>
        <v>0</v>
      </c>
      <c r="H66" s="41">
        <f t="shared" si="0"/>
        <v>0</v>
      </c>
      <c r="I66" s="41">
        <f t="shared" si="1"/>
        <v>0</v>
      </c>
      <c r="J66" s="42"/>
    </row>
    <row r="67" spans="1:10" s="16" customFormat="1" ht="15" customHeight="1" x14ac:dyDescent="0.2">
      <c r="A67" s="36">
        <v>61</v>
      </c>
      <c r="B67" s="37" t="s">
        <v>469</v>
      </c>
      <c r="C67" s="36">
        <v>0.9</v>
      </c>
      <c r="D67" s="36" t="s">
        <v>1</v>
      </c>
      <c r="E67" s="39"/>
      <c r="F67" s="108"/>
      <c r="G67" s="41">
        <f t="shared" si="2"/>
        <v>0</v>
      </c>
      <c r="H67" s="41">
        <f t="shared" si="0"/>
        <v>0</v>
      </c>
      <c r="I67" s="41">
        <f t="shared" si="1"/>
        <v>0</v>
      </c>
      <c r="J67" s="42"/>
    </row>
    <row r="68" spans="1:10" s="16" customFormat="1" ht="25.15" customHeight="1" x14ac:dyDescent="0.2">
      <c r="A68" s="36">
        <v>62</v>
      </c>
      <c r="B68" s="37" t="s">
        <v>246</v>
      </c>
      <c r="C68" s="36">
        <v>4</v>
      </c>
      <c r="D68" s="36" t="s">
        <v>1</v>
      </c>
      <c r="E68" s="39"/>
      <c r="F68" s="108"/>
      <c r="G68" s="41">
        <f t="shared" si="2"/>
        <v>0</v>
      </c>
      <c r="H68" s="41">
        <f t="shared" si="0"/>
        <v>0</v>
      </c>
      <c r="I68" s="41">
        <f t="shared" si="1"/>
        <v>0</v>
      </c>
      <c r="J68" s="42"/>
    </row>
    <row r="69" spans="1:10" s="16" customFormat="1" ht="15" customHeight="1" x14ac:dyDescent="0.2">
      <c r="A69" s="36">
        <v>63</v>
      </c>
      <c r="B69" s="37" t="s">
        <v>470</v>
      </c>
      <c r="C69" s="36">
        <v>0.2</v>
      </c>
      <c r="D69" s="36" t="s">
        <v>1</v>
      </c>
      <c r="E69" s="39"/>
      <c r="F69" s="108"/>
      <c r="G69" s="41">
        <f t="shared" si="2"/>
        <v>0</v>
      </c>
      <c r="H69" s="41">
        <f t="shared" si="0"/>
        <v>0</v>
      </c>
      <c r="I69" s="41">
        <f t="shared" si="1"/>
        <v>0</v>
      </c>
      <c r="J69" s="42"/>
    </row>
    <row r="70" spans="1:10" s="16" customFormat="1" ht="25.15" customHeight="1" x14ac:dyDescent="0.2">
      <c r="A70" s="36">
        <v>64</v>
      </c>
      <c r="B70" s="37" t="s">
        <v>247</v>
      </c>
      <c r="C70" s="36">
        <v>0.5</v>
      </c>
      <c r="D70" s="36" t="s">
        <v>1</v>
      </c>
      <c r="E70" s="39"/>
      <c r="F70" s="108"/>
      <c r="G70" s="41">
        <f t="shared" si="2"/>
        <v>0</v>
      </c>
      <c r="H70" s="41">
        <f t="shared" si="0"/>
        <v>0</v>
      </c>
      <c r="I70" s="41">
        <f t="shared" si="1"/>
        <v>0</v>
      </c>
      <c r="J70" s="42"/>
    </row>
    <row r="71" spans="1:10" s="16" customFormat="1" ht="15" customHeight="1" x14ac:dyDescent="0.2">
      <c r="A71" s="36">
        <v>65</v>
      </c>
      <c r="B71" s="37" t="s">
        <v>471</v>
      </c>
      <c r="C71" s="36">
        <v>0.5</v>
      </c>
      <c r="D71" s="36" t="s">
        <v>1</v>
      </c>
      <c r="E71" s="39"/>
      <c r="F71" s="108"/>
      <c r="G71" s="41">
        <f t="shared" si="2"/>
        <v>0</v>
      </c>
      <c r="H71" s="41">
        <f t="shared" ref="H71:H129" si="3">G71*0.095</f>
        <v>0</v>
      </c>
      <c r="I71" s="41">
        <f t="shared" ref="I71:I134" si="4">G71+H71</f>
        <v>0</v>
      </c>
      <c r="J71" s="42"/>
    </row>
    <row r="72" spans="1:10" s="16" customFormat="1" ht="25.15" customHeight="1" x14ac:dyDescent="0.2">
      <c r="A72" s="36">
        <v>66</v>
      </c>
      <c r="B72" s="37" t="s">
        <v>248</v>
      </c>
      <c r="C72" s="36">
        <v>4.5</v>
      </c>
      <c r="D72" s="36" t="s">
        <v>1</v>
      </c>
      <c r="E72" s="39"/>
      <c r="F72" s="108"/>
      <c r="G72" s="41">
        <f t="shared" ref="G72:G135" si="5">C72*ROUND(F72, 4)</f>
        <v>0</v>
      </c>
      <c r="H72" s="41">
        <f t="shared" si="3"/>
        <v>0</v>
      </c>
      <c r="I72" s="41">
        <f t="shared" si="4"/>
        <v>0</v>
      </c>
      <c r="J72" s="42"/>
    </row>
    <row r="73" spans="1:10" s="16" customFormat="1" ht="15" customHeight="1" x14ac:dyDescent="0.2">
      <c r="A73" s="36">
        <v>67</v>
      </c>
      <c r="B73" s="37" t="s">
        <v>472</v>
      </c>
      <c r="C73" s="36">
        <v>0.5</v>
      </c>
      <c r="D73" s="36" t="s">
        <v>1</v>
      </c>
      <c r="E73" s="39"/>
      <c r="F73" s="108"/>
      <c r="G73" s="41">
        <f t="shared" si="5"/>
        <v>0</v>
      </c>
      <c r="H73" s="41">
        <f t="shared" si="3"/>
        <v>0</v>
      </c>
      <c r="I73" s="41">
        <f t="shared" si="4"/>
        <v>0</v>
      </c>
      <c r="J73" s="42"/>
    </row>
    <row r="74" spans="1:10" s="16" customFormat="1" ht="25.15" customHeight="1" x14ac:dyDescent="0.2">
      <c r="A74" s="36">
        <v>68</v>
      </c>
      <c r="B74" s="37" t="s">
        <v>249</v>
      </c>
      <c r="C74" s="36">
        <v>5</v>
      </c>
      <c r="D74" s="36" t="s">
        <v>1</v>
      </c>
      <c r="E74" s="39"/>
      <c r="F74" s="108"/>
      <c r="G74" s="41">
        <f t="shared" si="5"/>
        <v>0</v>
      </c>
      <c r="H74" s="41">
        <f t="shared" si="3"/>
        <v>0</v>
      </c>
      <c r="I74" s="41">
        <f t="shared" si="4"/>
        <v>0</v>
      </c>
      <c r="J74" s="42"/>
    </row>
    <row r="75" spans="1:10" s="16" customFormat="1" ht="15" customHeight="1" x14ac:dyDescent="0.2">
      <c r="A75" s="36">
        <v>69</v>
      </c>
      <c r="B75" s="37" t="s">
        <v>47</v>
      </c>
      <c r="C75" s="36">
        <v>0.2</v>
      </c>
      <c r="D75" s="36" t="s">
        <v>1</v>
      </c>
      <c r="E75" s="39"/>
      <c r="F75" s="108"/>
      <c r="G75" s="41">
        <f t="shared" si="5"/>
        <v>0</v>
      </c>
      <c r="H75" s="41">
        <f t="shared" si="3"/>
        <v>0</v>
      </c>
      <c r="I75" s="41">
        <f t="shared" si="4"/>
        <v>0</v>
      </c>
      <c r="J75" s="42"/>
    </row>
    <row r="76" spans="1:10" s="16" customFormat="1" ht="25.15" customHeight="1" x14ac:dyDescent="0.2">
      <c r="A76" s="36">
        <v>70</v>
      </c>
      <c r="B76" s="37" t="s">
        <v>250</v>
      </c>
      <c r="C76" s="36">
        <v>5</v>
      </c>
      <c r="D76" s="36" t="s">
        <v>1</v>
      </c>
      <c r="E76" s="39"/>
      <c r="F76" s="108"/>
      <c r="G76" s="41">
        <f t="shared" si="5"/>
        <v>0</v>
      </c>
      <c r="H76" s="41">
        <f t="shared" si="3"/>
        <v>0</v>
      </c>
      <c r="I76" s="41">
        <f t="shared" si="4"/>
        <v>0</v>
      </c>
      <c r="J76" s="42"/>
    </row>
    <row r="77" spans="1:10" s="16" customFormat="1" ht="15" customHeight="1" x14ac:dyDescent="0.2">
      <c r="A77" s="36">
        <v>71</v>
      </c>
      <c r="B77" s="37" t="s">
        <v>473</v>
      </c>
      <c r="C77" s="36">
        <v>0.3</v>
      </c>
      <c r="D77" s="36" t="s">
        <v>1</v>
      </c>
      <c r="E77" s="39"/>
      <c r="F77" s="108"/>
      <c r="G77" s="41">
        <f t="shared" si="5"/>
        <v>0</v>
      </c>
      <c r="H77" s="41">
        <f t="shared" si="3"/>
        <v>0</v>
      </c>
      <c r="I77" s="41">
        <f t="shared" si="4"/>
        <v>0</v>
      </c>
      <c r="J77" s="42"/>
    </row>
    <row r="78" spans="1:10" s="16" customFormat="1" ht="25.15" customHeight="1" x14ac:dyDescent="0.2">
      <c r="A78" s="36">
        <v>72</v>
      </c>
      <c r="B78" s="37" t="s">
        <v>251</v>
      </c>
      <c r="C78" s="36">
        <v>10</v>
      </c>
      <c r="D78" s="36" t="s">
        <v>1</v>
      </c>
      <c r="E78" s="39"/>
      <c r="F78" s="108"/>
      <c r="G78" s="41">
        <f t="shared" si="5"/>
        <v>0</v>
      </c>
      <c r="H78" s="41">
        <f t="shared" si="3"/>
        <v>0</v>
      </c>
      <c r="I78" s="41">
        <f t="shared" si="4"/>
        <v>0</v>
      </c>
      <c r="J78" s="42"/>
    </row>
    <row r="79" spans="1:10" s="16" customFormat="1" ht="15" customHeight="1" x14ac:dyDescent="0.2">
      <c r="A79" s="36">
        <v>73</v>
      </c>
      <c r="B79" s="37" t="s">
        <v>474</v>
      </c>
      <c r="C79" s="36">
        <v>0.2</v>
      </c>
      <c r="D79" s="36" t="s">
        <v>1</v>
      </c>
      <c r="E79" s="39"/>
      <c r="F79" s="108"/>
      <c r="G79" s="41">
        <f t="shared" si="5"/>
        <v>0</v>
      </c>
      <c r="H79" s="41">
        <f t="shared" si="3"/>
        <v>0</v>
      </c>
      <c r="I79" s="41">
        <f t="shared" si="4"/>
        <v>0</v>
      </c>
      <c r="J79" s="42"/>
    </row>
    <row r="80" spans="1:10" s="16" customFormat="1" ht="25.15" customHeight="1" x14ac:dyDescent="0.2">
      <c r="A80" s="36">
        <v>74</v>
      </c>
      <c r="B80" s="37" t="s">
        <v>252</v>
      </c>
      <c r="C80" s="36">
        <v>0.5</v>
      </c>
      <c r="D80" s="36" t="s">
        <v>1</v>
      </c>
      <c r="E80" s="39"/>
      <c r="F80" s="108"/>
      <c r="G80" s="41">
        <f t="shared" si="5"/>
        <v>0</v>
      </c>
      <c r="H80" s="41">
        <f t="shared" si="3"/>
        <v>0</v>
      </c>
      <c r="I80" s="41">
        <f t="shared" si="4"/>
        <v>0</v>
      </c>
      <c r="J80" s="42"/>
    </row>
    <row r="81" spans="1:10" s="16" customFormat="1" ht="15" customHeight="1" x14ac:dyDescent="0.2">
      <c r="A81" s="36">
        <v>75</v>
      </c>
      <c r="B81" s="37" t="s">
        <v>50</v>
      </c>
      <c r="C81" s="36">
        <v>0.2</v>
      </c>
      <c r="D81" s="36" t="s">
        <v>1</v>
      </c>
      <c r="E81" s="39"/>
      <c r="F81" s="108"/>
      <c r="G81" s="41">
        <f t="shared" si="5"/>
        <v>0</v>
      </c>
      <c r="H81" s="41">
        <f t="shared" si="3"/>
        <v>0</v>
      </c>
      <c r="I81" s="41">
        <f t="shared" si="4"/>
        <v>0</v>
      </c>
      <c r="J81" s="42"/>
    </row>
    <row r="82" spans="1:10" s="16" customFormat="1" ht="25.15" customHeight="1" x14ac:dyDescent="0.2">
      <c r="A82" s="36">
        <v>76</v>
      </c>
      <c r="B82" s="37" t="s">
        <v>253</v>
      </c>
      <c r="C82" s="36">
        <v>0.5</v>
      </c>
      <c r="D82" s="36" t="s">
        <v>1</v>
      </c>
      <c r="E82" s="39"/>
      <c r="F82" s="108"/>
      <c r="G82" s="41">
        <f t="shared" si="5"/>
        <v>0</v>
      </c>
      <c r="H82" s="41">
        <f t="shared" si="3"/>
        <v>0</v>
      </c>
      <c r="I82" s="41">
        <f t="shared" si="4"/>
        <v>0</v>
      </c>
      <c r="J82" s="42"/>
    </row>
    <row r="83" spans="1:10" s="16" customFormat="1" ht="15" customHeight="1" x14ac:dyDescent="0.2">
      <c r="A83" s="36">
        <v>77</v>
      </c>
      <c r="B83" s="37" t="s">
        <v>475</v>
      </c>
      <c r="C83" s="36">
        <v>0.2</v>
      </c>
      <c r="D83" s="36" t="s">
        <v>1</v>
      </c>
      <c r="E83" s="39"/>
      <c r="F83" s="108"/>
      <c r="G83" s="41">
        <f t="shared" si="5"/>
        <v>0</v>
      </c>
      <c r="H83" s="41">
        <f t="shared" si="3"/>
        <v>0</v>
      </c>
      <c r="I83" s="41">
        <f t="shared" si="4"/>
        <v>0</v>
      </c>
      <c r="J83" s="42"/>
    </row>
    <row r="84" spans="1:10" s="16" customFormat="1" ht="25.15" customHeight="1" x14ac:dyDescent="0.2">
      <c r="A84" s="36">
        <v>78</v>
      </c>
      <c r="B84" s="37" t="s">
        <v>254</v>
      </c>
      <c r="C84" s="36">
        <v>0.5</v>
      </c>
      <c r="D84" s="36" t="s">
        <v>1</v>
      </c>
      <c r="E84" s="39"/>
      <c r="F84" s="108"/>
      <c r="G84" s="41">
        <f t="shared" si="5"/>
        <v>0</v>
      </c>
      <c r="H84" s="41">
        <f t="shared" si="3"/>
        <v>0</v>
      </c>
      <c r="I84" s="41">
        <f t="shared" si="4"/>
        <v>0</v>
      </c>
      <c r="J84" s="42"/>
    </row>
    <row r="85" spans="1:10" s="16" customFormat="1" ht="15" customHeight="1" x14ac:dyDescent="0.2">
      <c r="A85" s="36">
        <v>79</v>
      </c>
      <c r="B85" s="37" t="s">
        <v>476</v>
      </c>
      <c r="C85" s="36">
        <v>1.5</v>
      </c>
      <c r="D85" s="36" t="s">
        <v>1</v>
      </c>
      <c r="E85" s="39"/>
      <c r="F85" s="108"/>
      <c r="G85" s="41">
        <f t="shared" si="5"/>
        <v>0</v>
      </c>
      <c r="H85" s="41">
        <f t="shared" si="3"/>
        <v>0</v>
      </c>
      <c r="I85" s="41">
        <f t="shared" si="4"/>
        <v>0</v>
      </c>
      <c r="J85" s="42"/>
    </row>
    <row r="86" spans="1:10" s="16" customFormat="1" ht="25.15" customHeight="1" x14ac:dyDescent="0.2">
      <c r="A86" s="36">
        <v>80</v>
      </c>
      <c r="B86" s="37" t="s">
        <v>255</v>
      </c>
      <c r="C86" s="36">
        <v>10</v>
      </c>
      <c r="D86" s="36" t="s">
        <v>1</v>
      </c>
      <c r="E86" s="39"/>
      <c r="F86" s="108"/>
      <c r="G86" s="41">
        <f t="shared" si="5"/>
        <v>0</v>
      </c>
      <c r="H86" s="41">
        <f t="shared" si="3"/>
        <v>0</v>
      </c>
      <c r="I86" s="41">
        <f t="shared" si="4"/>
        <v>0</v>
      </c>
      <c r="J86" s="42"/>
    </row>
    <row r="87" spans="1:10" s="16" customFormat="1" ht="25.15" customHeight="1" x14ac:dyDescent="0.2">
      <c r="A87" s="36">
        <v>81</v>
      </c>
      <c r="B87" s="37" t="s">
        <v>256</v>
      </c>
      <c r="C87" s="36">
        <v>0.5</v>
      </c>
      <c r="D87" s="36" t="s">
        <v>1</v>
      </c>
      <c r="E87" s="39"/>
      <c r="F87" s="108"/>
      <c r="G87" s="41">
        <f t="shared" si="5"/>
        <v>0</v>
      </c>
      <c r="H87" s="41">
        <f t="shared" si="3"/>
        <v>0</v>
      </c>
      <c r="I87" s="41">
        <f t="shared" si="4"/>
        <v>0</v>
      </c>
      <c r="J87" s="42"/>
    </row>
    <row r="88" spans="1:10" s="16" customFormat="1" ht="15" customHeight="1" x14ac:dyDescent="0.2">
      <c r="A88" s="36">
        <v>82</v>
      </c>
      <c r="B88" s="37" t="s">
        <v>477</v>
      </c>
      <c r="C88" s="36">
        <v>1</v>
      </c>
      <c r="D88" s="36" t="s">
        <v>1</v>
      </c>
      <c r="E88" s="39"/>
      <c r="F88" s="108"/>
      <c r="G88" s="41">
        <f t="shared" si="5"/>
        <v>0</v>
      </c>
      <c r="H88" s="41">
        <f t="shared" si="3"/>
        <v>0</v>
      </c>
      <c r="I88" s="41">
        <f t="shared" si="4"/>
        <v>0</v>
      </c>
      <c r="J88" s="42"/>
    </row>
    <row r="89" spans="1:10" s="16" customFormat="1" ht="25.15" customHeight="1" x14ac:dyDescent="0.2">
      <c r="A89" s="36">
        <v>83</v>
      </c>
      <c r="B89" s="37" t="s">
        <v>257</v>
      </c>
      <c r="C89" s="36">
        <v>20</v>
      </c>
      <c r="D89" s="36" t="s">
        <v>1</v>
      </c>
      <c r="E89" s="39"/>
      <c r="F89" s="108"/>
      <c r="G89" s="41">
        <f t="shared" si="5"/>
        <v>0</v>
      </c>
      <c r="H89" s="41">
        <f t="shared" si="3"/>
        <v>0</v>
      </c>
      <c r="I89" s="41">
        <f t="shared" si="4"/>
        <v>0</v>
      </c>
      <c r="J89" s="42"/>
    </row>
    <row r="90" spans="1:10" s="16" customFormat="1" ht="15" customHeight="1" x14ac:dyDescent="0.2">
      <c r="A90" s="36">
        <v>84</v>
      </c>
      <c r="B90" s="37" t="s">
        <v>30</v>
      </c>
      <c r="C90" s="38">
        <v>100</v>
      </c>
      <c r="D90" s="36" t="s">
        <v>1</v>
      </c>
      <c r="E90" s="39"/>
      <c r="F90" s="108"/>
      <c r="G90" s="41">
        <f t="shared" si="5"/>
        <v>0</v>
      </c>
      <c r="H90" s="41">
        <f t="shared" si="3"/>
        <v>0</v>
      </c>
      <c r="I90" s="41">
        <f t="shared" si="4"/>
        <v>0</v>
      </c>
      <c r="J90" s="42"/>
    </row>
    <row r="91" spans="1:10" s="16" customFormat="1" ht="15" customHeight="1" x14ac:dyDescent="0.2">
      <c r="A91" s="36">
        <v>85</v>
      </c>
      <c r="B91" s="37" t="s">
        <v>145</v>
      </c>
      <c r="C91" s="38">
        <v>200</v>
      </c>
      <c r="D91" s="36" t="s">
        <v>1</v>
      </c>
      <c r="E91" s="39"/>
      <c r="F91" s="108"/>
      <c r="G91" s="41">
        <f t="shared" si="5"/>
        <v>0</v>
      </c>
      <c r="H91" s="41">
        <f t="shared" si="3"/>
        <v>0</v>
      </c>
      <c r="I91" s="41">
        <f t="shared" si="4"/>
        <v>0</v>
      </c>
      <c r="J91" s="42"/>
    </row>
    <row r="92" spans="1:10" s="16" customFormat="1" ht="15" customHeight="1" x14ac:dyDescent="0.2">
      <c r="A92" s="36">
        <v>86</v>
      </c>
      <c r="B92" s="37" t="s">
        <v>633</v>
      </c>
      <c r="C92" s="38">
        <v>100</v>
      </c>
      <c r="D92" s="36" t="s">
        <v>1</v>
      </c>
      <c r="E92" s="39"/>
      <c r="F92" s="108"/>
      <c r="G92" s="41">
        <f t="shared" si="5"/>
        <v>0</v>
      </c>
      <c r="H92" s="41">
        <f t="shared" si="3"/>
        <v>0</v>
      </c>
      <c r="I92" s="41">
        <f t="shared" si="4"/>
        <v>0</v>
      </c>
      <c r="J92" s="42"/>
    </row>
    <row r="93" spans="1:10" s="16" customFormat="1" ht="15" customHeight="1" x14ac:dyDescent="0.2">
      <c r="A93" s="36">
        <v>87</v>
      </c>
      <c r="B93" s="37" t="s">
        <v>340</v>
      </c>
      <c r="C93" s="38">
        <v>10</v>
      </c>
      <c r="D93" s="36" t="s">
        <v>1</v>
      </c>
      <c r="E93" s="39"/>
      <c r="F93" s="108"/>
      <c r="G93" s="41">
        <f t="shared" si="5"/>
        <v>0</v>
      </c>
      <c r="H93" s="41">
        <f t="shared" si="3"/>
        <v>0</v>
      </c>
      <c r="I93" s="41">
        <f t="shared" si="4"/>
        <v>0</v>
      </c>
      <c r="J93" s="42"/>
    </row>
    <row r="94" spans="1:10" s="16" customFormat="1" ht="15" customHeight="1" x14ac:dyDescent="0.2">
      <c r="A94" s="36">
        <v>88</v>
      </c>
      <c r="B94" s="37" t="s">
        <v>273</v>
      </c>
      <c r="C94" s="38">
        <v>15</v>
      </c>
      <c r="D94" s="36" t="s">
        <v>1</v>
      </c>
      <c r="E94" s="39"/>
      <c r="F94" s="108"/>
      <c r="G94" s="41">
        <f t="shared" si="5"/>
        <v>0</v>
      </c>
      <c r="H94" s="41">
        <f t="shared" si="3"/>
        <v>0</v>
      </c>
      <c r="I94" s="41">
        <f t="shared" si="4"/>
        <v>0</v>
      </c>
      <c r="J94" s="42"/>
    </row>
    <row r="95" spans="1:10" s="16" customFormat="1" ht="15" customHeight="1" x14ac:dyDescent="0.2">
      <c r="A95" s="36">
        <v>89</v>
      </c>
      <c r="B95" s="37" t="s">
        <v>158</v>
      </c>
      <c r="C95" s="38">
        <v>200</v>
      </c>
      <c r="D95" s="36" t="s">
        <v>1</v>
      </c>
      <c r="E95" s="39"/>
      <c r="F95" s="108"/>
      <c r="G95" s="41">
        <f t="shared" si="5"/>
        <v>0</v>
      </c>
      <c r="H95" s="41">
        <f t="shared" si="3"/>
        <v>0</v>
      </c>
      <c r="I95" s="41">
        <f t="shared" si="4"/>
        <v>0</v>
      </c>
      <c r="J95" s="42"/>
    </row>
    <row r="96" spans="1:10" s="16" customFormat="1" ht="15" customHeight="1" x14ac:dyDescent="0.2">
      <c r="A96" s="36">
        <v>90</v>
      </c>
      <c r="B96" s="37" t="s">
        <v>341</v>
      </c>
      <c r="C96" s="38">
        <v>50</v>
      </c>
      <c r="D96" s="36" t="s">
        <v>1</v>
      </c>
      <c r="E96" s="39"/>
      <c r="F96" s="108"/>
      <c r="G96" s="41">
        <f t="shared" si="5"/>
        <v>0</v>
      </c>
      <c r="H96" s="41">
        <f t="shared" si="3"/>
        <v>0</v>
      </c>
      <c r="I96" s="41">
        <f t="shared" si="4"/>
        <v>0</v>
      </c>
      <c r="J96" s="42"/>
    </row>
    <row r="97" spans="1:10" s="16" customFormat="1" ht="15" customHeight="1" x14ac:dyDescent="0.2">
      <c r="A97" s="36">
        <v>91</v>
      </c>
      <c r="B97" s="37" t="s">
        <v>159</v>
      </c>
      <c r="C97" s="38">
        <v>50</v>
      </c>
      <c r="D97" s="36" t="s">
        <v>1</v>
      </c>
      <c r="E97" s="39"/>
      <c r="F97" s="108"/>
      <c r="G97" s="41">
        <f t="shared" si="5"/>
        <v>0</v>
      </c>
      <c r="H97" s="41">
        <f t="shared" si="3"/>
        <v>0</v>
      </c>
      <c r="I97" s="41">
        <f t="shared" si="4"/>
        <v>0</v>
      </c>
      <c r="J97" s="42"/>
    </row>
    <row r="98" spans="1:10" s="16" customFormat="1" ht="15" customHeight="1" x14ac:dyDescent="0.2">
      <c r="A98" s="36">
        <v>92</v>
      </c>
      <c r="B98" s="37" t="s">
        <v>160</v>
      </c>
      <c r="C98" s="38">
        <v>50</v>
      </c>
      <c r="D98" s="36" t="s">
        <v>1</v>
      </c>
      <c r="E98" s="39"/>
      <c r="F98" s="108"/>
      <c r="G98" s="41">
        <f t="shared" si="5"/>
        <v>0</v>
      </c>
      <c r="H98" s="41">
        <f t="shared" si="3"/>
        <v>0</v>
      </c>
      <c r="I98" s="41">
        <f t="shared" si="4"/>
        <v>0</v>
      </c>
      <c r="J98" s="42"/>
    </row>
    <row r="99" spans="1:10" s="16" customFormat="1" ht="15" customHeight="1" x14ac:dyDescent="0.2">
      <c r="A99" s="36">
        <v>93</v>
      </c>
      <c r="B99" s="37" t="s">
        <v>161</v>
      </c>
      <c r="C99" s="38">
        <v>200</v>
      </c>
      <c r="D99" s="36" t="s">
        <v>1</v>
      </c>
      <c r="E99" s="39"/>
      <c r="F99" s="108"/>
      <c r="G99" s="41">
        <f t="shared" si="5"/>
        <v>0</v>
      </c>
      <c r="H99" s="41">
        <f t="shared" si="3"/>
        <v>0</v>
      </c>
      <c r="I99" s="41">
        <f t="shared" si="4"/>
        <v>0</v>
      </c>
      <c r="J99" s="42"/>
    </row>
    <row r="100" spans="1:10" s="16" customFormat="1" ht="15" customHeight="1" x14ac:dyDescent="0.2">
      <c r="A100" s="36">
        <v>94</v>
      </c>
      <c r="B100" s="37" t="s">
        <v>720</v>
      </c>
      <c r="C100" s="38">
        <v>330</v>
      </c>
      <c r="D100" s="36" t="s">
        <v>1</v>
      </c>
      <c r="E100" s="39"/>
      <c r="F100" s="108"/>
      <c r="G100" s="41">
        <f t="shared" si="5"/>
        <v>0</v>
      </c>
      <c r="H100" s="41">
        <f t="shared" si="3"/>
        <v>0</v>
      </c>
      <c r="I100" s="41">
        <f t="shared" si="4"/>
        <v>0</v>
      </c>
      <c r="J100" s="42"/>
    </row>
    <row r="101" spans="1:10" s="16" customFormat="1" ht="15" customHeight="1" x14ac:dyDescent="0.2">
      <c r="A101" s="36">
        <v>95</v>
      </c>
      <c r="B101" s="37" t="s">
        <v>156</v>
      </c>
      <c r="C101" s="38">
        <v>10</v>
      </c>
      <c r="D101" s="36" t="s">
        <v>1</v>
      </c>
      <c r="E101" s="39"/>
      <c r="F101" s="108"/>
      <c r="G101" s="41">
        <f t="shared" si="5"/>
        <v>0</v>
      </c>
      <c r="H101" s="41">
        <f t="shared" si="3"/>
        <v>0</v>
      </c>
      <c r="I101" s="41">
        <f t="shared" si="4"/>
        <v>0</v>
      </c>
      <c r="J101" s="42"/>
    </row>
    <row r="102" spans="1:10" s="16" customFormat="1" ht="15" customHeight="1" x14ac:dyDescent="0.2">
      <c r="A102" s="36">
        <v>96</v>
      </c>
      <c r="B102" s="37" t="s">
        <v>157</v>
      </c>
      <c r="C102" s="38">
        <v>10</v>
      </c>
      <c r="D102" s="36" t="s">
        <v>1</v>
      </c>
      <c r="E102" s="39"/>
      <c r="F102" s="108"/>
      <c r="G102" s="41">
        <f t="shared" si="5"/>
        <v>0</v>
      </c>
      <c r="H102" s="41">
        <f t="shared" si="3"/>
        <v>0</v>
      </c>
      <c r="I102" s="41">
        <f t="shared" si="4"/>
        <v>0</v>
      </c>
      <c r="J102" s="42"/>
    </row>
    <row r="103" spans="1:10" s="16" customFormat="1" ht="15" customHeight="1" x14ac:dyDescent="0.2">
      <c r="A103" s="36">
        <v>97</v>
      </c>
      <c r="B103" s="37" t="s">
        <v>162</v>
      </c>
      <c r="C103" s="38">
        <v>450</v>
      </c>
      <c r="D103" s="36" t="s">
        <v>1</v>
      </c>
      <c r="E103" s="39"/>
      <c r="F103" s="108"/>
      <c r="G103" s="41">
        <f t="shared" si="5"/>
        <v>0</v>
      </c>
      <c r="H103" s="41">
        <f t="shared" si="3"/>
        <v>0</v>
      </c>
      <c r="I103" s="41">
        <f t="shared" si="4"/>
        <v>0</v>
      </c>
      <c r="J103" s="42"/>
    </row>
    <row r="104" spans="1:10" s="16" customFormat="1" ht="25.15" customHeight="1" x14ac:dyDescent="0.2">
      <c r="A104" s="36">
        <v>98</v>
      </c>
      <c r="B104" s="37" t="s">
        <v>723</v>
      </c>
      <c r="C104" s="36">
        <v>300</v>
      </c>
      <c r="D104" s="36" t="s">
        <v>1</v>
      </c>
      <c r="E104" s="39"/>
      <c r="F104" s="108"/>
      <c r="G104" s="41">
        <f t="shared" si="5"/>
        <v>0</v>
      </c>
      <c r="H104" s="41">
        <f t="shared" si="3"/>
        <v>0</v>
      </c>
      <c r="I104" s="41">
        <f t="shared" si="4"/>
        <v>0</v>
      </c>
      <c r="J104" s="42"/>
    </row>
    <row r="105" spans="1:10" s="16" customFormat="1" ht="15" customHeight="1" x14ac:dyDescent="0.2">
      <c r="A105" s="36">
        <v>99</v>
      </c>
      <c r="B105" s="37" t="s">
        <v>721</v>
      </c>
      <c r="C105" s="36">
        <v>100</v>
      </c>
      <c r="D105" s="36" t="s">
        <v>1</v>
      </c>
      <c r="E105" s="39"/>
      <c r="F105" s="108"/>
      <c r="G105" s="41">
        <f t="shared" si="5"/>
        <v>0</v>
      </c>
      <c r="H105" s="41">
        <f t="shared" si="3"/>
        <v>0</v>
      </c>
      <c r="I105" s="41">
        <f t="shared" si="4"/>
        <v>0</v>
      </c>
      <c r="J105" s="42"/>
    </row>
    <row r="106" spans="1:10" s="16" customFormat="1" ht="15" customHeight="1" x14ac:dyDescent="0.2">
      <c r="A106" s="36">
        <v>100</v>
      </c>
      <c r="B106" s="37" t="s">
        <v>722</v>
      </c>
      <c r="C106" s="36">
        <v>200</v>
      </c>
      <c r="D106" s="36" t="s">
        <v>1</v>
      </c>
      <c r="E106" s="39"/>
      <c r="F106" s="108"/>
      <c r="G106" s="41">
        <f t="shared" si="5"/>
        <v>0</v>
      </c>
      <c r="H106" s="41">
        <f t="shared" si="3"/>
        <v>0</v>
      </c>
      <c r="I106" s="41">
        <f t="shared" si="4"/>
        <v>0</v>
      </c>
      <c r="J106" s="42"/>
    </row>
    <row r="107" spans="1:10" s="16" customFormat="1" ht="15" customHeight="1" x14ac:dyDescent="0.2">
      <c r="A107" s="36">
        <v>101</v>
      </c>
      <c r="B107" s="37" t="s">
        <v>61</v>
      </c>
      <c r="C107" s="36">
        <v>3200</v>
      </c>
      <c r="D107" s="36" t="s">
        <v>1</v>
      </c>
      <c r="E107" s="39"/>
      <c r="F107" s="108"/>
      <c r="G107" s="41">
        <f t="shared" si="5"/>
        <v>0</v>
      </c>
      <c r="H107" s="41">
        <f t="shared" si="3"/>
        <v>0</v>
      </c>
      <c r="I107" s="41">
        <f t="shared" si="4"/>
        <v>0</v>
      </c>
      <c r="J107" s="42"/>
    </row>
    <row r="108" spans="1:10" s="16" customFormat="1" ht="15" customHeight="1" x14ac:dyDescent="0.2">
      <c r="A108" s="36">
        <v>102</v>
      </c>
      <c r="B108" s="37" t="s">
        <v>724</v>
      </c>
      <c r="C108" s="36">
        <v>30</v>
      </c>
      <c r="D108" s="36" t="s">
        <v>1</v>
      </c>
      <c r="E108" s="39"/>
      <c r="F108" s="108"/>
      <c r="G108" s="41">
        <f t="shared" si="5"/>
        <v>0</v>
      </c>
      <c r="H108" s="41">
        <f t="shared" si="3"/>
        <v>0</v>
      </c>
      <c r="I108" s="41">
        <f t="shared" si="4"/>
        <v>0</v>
      </c>
      <c r="J108" s="42"/>
    </row>
    <row r="109" spans="1:10" s="16" customFormat="1" ht="15" customHeight="1" x14ac:dyDescent="0.2">
      <c r="A109" s="36">
        <v>103</v>
      </c>
      <c r="B109" s="37" t="s">
        <v>191</v>
      </c>
      <c r="C109" s="36">
        <v>240</v>
      </c>
      <c r="D109" s="36" t="s">
        <v>1</v>
      </c>
      <c r="E109" s="39"/>
      <c r="F109" s="108"/>
      <c r="G109" s="41">
        <f t="shared" si="5"/>
        <v>0</v>
      </c>
      <c r="H109" s="41">
        <f t="shared" si="3"/>
        <v>0</v>
      </c>
      <c r="I109" s="41">
        <f t="shared" si="4"/>
        <v>0</v>
      </c>
      <c r="J109" s="42"/>
    </row>
    <row r="110" spans="1:10" s="16" customFormat="1" ht="25.15" customHeight="1" x14ac:dyDescent="0.2">
      <c r="A110" s="36">
        <v>104</v>
      </c>
      <c r="B110" s="37" t="s">
        <v>344</v>
      </c>
      <c r="C110" s="36">
        <v>600</v>
      </c>
      <c r="D110" s="36" t="s">
        <v>1</v>
      </c>
      <c r="E110" s="39"/>
      <c r="F110" s="108"/>
      <c r="G110" s="41">
        <f t="shared" si="5"/>
        <v>0</v>
      </c>
      <c r="H110" s="41">
        <f t="shared" si="3"/>
        <v>0</v>
      </c>
      <c r="I110" s="41">
        <f t="shared" si="4"/>
        <v>0</v>
      </c>
      <c r="J110" s="42"/>
    </row>
    <row r="111" spans="1:10" s="16" customFormat="1" ht="15" customHeight="1" x14ac:dyDescent="0.2">
      <c r="A111" s="36">
        <v>105</v>
      </c>
      <c r="B111" s="64" t="s">
        <v>345</v>
      </c>
      <c r="C111" s="36">
        <v>10</v>
      </c>
      <c r="D111" s="36" t="s">
        <v>1</v>
      </c>
      <c r="E111" s="39"/>
      <c r="F111" s="108"/>
      <c r="G111" s="41">
        <f t="shared" si="5"/>
        <v>0</v>
      </c>
      <c r="H111" s="41">
        <f t="shared" si="3"/>
        <v>0</v>
      </c>
      <c r="I111" s="41">
        <f t="shared" si="4"/>
        <v>0</v>
      </c>
      <c r="J111" s="42"/>
    </row>
    <row r="112" spans="1:10" s="16" customFormat="1" ht="15" customHeight="1" x14ac:dyDescent="0.2">
      <c r="A112" s="36">
        <v>106</v>
      </c>
      <c r="B112" s="64" t="s">
        <v>48</v>
      </c>
      <c r="C112" s="36">
        <v>50</v>
      </c>
      <c r="D112" s="36" t="s">
        <v>1</v>
      </c>
      <c r="E112" s="39"/>
      <c r="F112" s="108"/>
      <c r="G112" s="41">
        <f t="shared" si="5"/>
        <v>0</v>
      </c>
      <c r="H112" s="41">
        <f t="shared" si="3"/>
        <v>0</v>
      </c>
      <c r="I112" s="41">
        <f t="shared" si="4"/>
        <v>0</v>
      </c>
      <c r="J112" s="42"/>
    </row>
    <row r="113" spans="1:10" s="16" customFormat="1" ht="15" customHeight="1" x14ac:dyDescent="0.2">
      <c r="A113" s="36">
        <v>107</v>
      </c>
      <c r="B113" s="37" t="s">
        <v>49</v>
      </c>
      <c r="C113" s="36">
        <v>20</v>
      </c>
      <c r="D113" s="36" t="s">
        <v>1</v>
      </c>
      <c r="E113" s="39"/>
      <c r="F113" s="108"/>
      <c r="G113" s="41">
        <f t="shared" si="5"/>
        <v>0</v>
      </c>
      <c r="H113" s="41">
        <f t="shared" si="3"/>
        <v>0</v>
      </c>
      <c r="I113" s="41">
        <f t="shared" si="4"/>
        <v>0</v>
      </c>
      <c r="J113" s="42"/>
    </row>
    <row r="114" spans="1:10" s="16" customFormat="1" ht="15" customHeight="1" x14ac:dyDescent="0.2">
      <c r="A114" s="36">
        <v>108</v>
      </c>
      <c r="B114" s="37" t="s">
        <v>51</v>
      </c>
      <c r="C114" s="36">
        <v>10</v>
      </c>
      <c r="D114" s="36" t="s">
        <v>1</v>
      </c>
      <c r="E114" s="39"/>
      <c r="F114" s="108"/>
      <c r="G114" s="41">
        <f t="shared" si="5"/>
        <v>0</v>
      </c>
      <c r="H114" s="41">
        <f t="shared" si="3"/>
        <v>0</v>
      </c>
      <c r="I114" s="41">
        <f t="shared" si="4"/>
        <v>0</v>
      </c>
      <c r="J114" s="42"/>
    </row>
    <row r="115" spans="1:10" s="16" customFormat="1" ht="15" customHeight="1" x14ac:dyDescent="0.2">
      <c r="A115" s="36">
        <v>109</v>
      </c>
      <c r="B115" s="37" t="s">
        <v>52</v>
      </c>
      <c r="C115" s="36">
        <v>10</v>
      </c>
      <c r="D115" s="36" t="s">
        <v>1</v>
      </c>
      <c r="E115" s="39"/>
      <c r="F115" s="108"/>
      <c r="G115" s="41">
        <f t="shared" si="5"/>
        <v>0</v>
      </c>
      <c r="H115" s="41">
        <f t="shared" si="3"/>
        <v>0</v>
      </c>
      <c r="I115" s="41">
        <f t="shared" si="4"/>
        <v>0</v>
      </c>
      <c r="J115" s="42"/>
    </row>
    <row r="116" spans="1:10" s="16" customFormat="1" ht="15" customHeight="1" x14ac:dyDescent="0.2">
      <c r="A116" s="36">
        <v>110</v>
      </c>
      <c r="B116" s="37" t="s">
        <v>53</v>
      </c>
      <c r="C116" s="36">
        <v>50</v>
      </c>
      <c r="D116" s="36" t="s">
        <v>1</v>
      </c>
      <c r="E116" s="39"/>
      <c r="F116" s="108"/>
      <c r="G116" s="41">
        <f t="shared" si="5"/>
        <v>0</v>
      </c>
      <c r="H116" s="41">
        <f t="shared" si="3"/>
        <v>0</v>
      </c>
      <c r="I116" s="41">
        <f t="shared" si="4"/>
        <v>0</v>
      </c>
      <c r="J116" s="42"/>
    </row>
    <row r="117" spans="1:10" s="16" customFormat="1" ht="15" customHeight="1" x14ac:dyDescent="0.2">
      <c r="A117" s="36">
        <v>111</v>
      </c>
      <c r="B117" s="37" t="s">
        <v>346</v>
      </c>
      <c r="C117" s="36">
        <v>260</v>
      </c>
      <c r="D117" s="36" t="s">
        <v>0</v>
      </c>
      <c r="E117" s="39"/>
      <c r="F117" s="108"/>
      <c r="G117" s="41">
        <f t="shared" si="5"/>
        <v>0</v>
      </c>
      <c r="H117" s="41">
        <f t="shared" si="3"/>
        <v>0</v>
      </c>
      <c r="I117" s="41">
        <f t="shared" si="4"/>
        <v>0</v>
      </c>
      <c r="J117" s="42"/>
    </row>
    <row r="118" spans="1:10" s="16" customFormat="1" ht="15" customHeight="1" x14ac:dyDescent="0.2">
      <c r="A118" s="36">
        <v>112</v>
      </c>
      <c r="B118" s="37" t="s">
        <v>376</v>
      </c>
      <c r="C118" s="36">
        <v>1300</v>
      </c>
      <c r="D118" s="36" t="s">
        <v>0</v>
      </c>
      <c r="E118" s="39"/>
      <c r="F118" s="108"/>
      <c r="G118" s="41">
        <f t="shared" si="5"/>
        <v>0</v>
      </c>
      <c r="H118" s="41">
        <f t="shared" si="3"/>
        <v>0</v>
      </c>
      <c r="I118" s="41">
        <f t="shared" si="4"/>
        <v>0</v>
      </c>
      <c r="J118" s="42"/>
    </row>
    <row r="119" spans="1:10" s="16" customFormat="1" ht="15" customHeight="1" x14ac:dyDescent="0.2">
      <c r="A119" s="36">
        <v>113</v>
      </c>
      <c r="B119" s="37" t="s">
        <v>726</v>
      </c>
      <c r="C119" s="36">
        <v>260</v>
      </c>
      <c r="D119" s="36" t="s">
        <v>0</v>
      </c>
      <c r="E119" s="39"/>
      <c r="F119" s="108"/>
      <c r="G119" s="41">
        <f t="shared" si="5"/>
        <v>0</v>
      </c>
      <c r="H119" s="41">
        <f t="shared" si="3"/>
        <v>0</v>
      </c>
      <c r="I119" s="41">
        <f t="shared" si="4"/>
        <v>0</v>
      </c>
      <c r="J119" s="42"/>
    </row>
    <row r="120" spans="1:10" s="16" customFormat="1" ht="15" customHeight="1" x14ac:dyDescent="0.2">
      <c r="A120" s="36">
        <v>114</v>
      </c>
      <c r="B120" s="98" t="s">
        <v>725</v>
      </c>
      <c r="C120" s="36">
        <v>130</v>
      </c>
      <c r="D120" s="36" t="s">
        <v>1</v>
      </c>
      <c r="E120" s="39"/>
      <c r="F120" s="108"/>
      <c r="G120" s="41">
        <f t="shared" si="5"/>
        <v>0</v>
      </c>
      <c r="H120" s="41">
        <f t="shared" si="3"/>
        <v>0</v>
      </c>
      <c r="I120" s="41">
        <f t="shared" si="4"/>
        <v>0</v>
      </c>
      <c r="J120" s="42"/>
    </row>
    <row r="121" spans="1:10" s="16" customFormat="1" ht="25.15" customHeight="1" x14ac:dyDescent="0.2">
      <c r="A121" s="36">
        <v>115</v>
      </c>
      <c r="B121" s="37" t="s">
        <v>232</v>
      </c>
      <c r="C121" s="36">
        <v>500</v>
      </c>
      <c r="D121" s="36" t="s">
        <v>1</v>
      </c>
      <c r="E121" s="39"/>
      <c r="F121" s="108"/>
      <c r="G121" s="41">
        <f t="shared" si="5"/>
        <v>0</v>
      </c>
      <c r="H121" s="41">
        <f t="shared" si="3"/>
        <v>0</v>
      </c>
      <c r="I121" s="41">
        <f t="shared" si="4"/>
        <v>0</v>
      </c>
      <c r="J121" s="42"/>
    </row>
    <row r="122" spans="1:10" s="16" customFormat="1" ht="25.15" customHeight="1" x14ac:dyDescent="0.2">
      <c r="A122" s="36">
        <v>116</v>
      </c>
      <c r="B122" s="37" t="s">
        <v>233</v>
      </c>
      <c r="C122" s="36">
        <v>30</v>
      </c>
      <c r="D122" s="36" t="s">
        <v>1</v>
      </c>
      <c r="E122" s="39"/>
      <c r="F122" s="108"/>
      <c r="G122" s="41">
        <f t="shared" si="5"/>
        <v>0</v>
      </c>
      <c r="H122" s="41">
        <f t="shared" si="3"/>
        <v>0</v>
      </c>
      <c r="I122" s="41">
        <f t="shared" si="4"/>
        <v>0</v>
      </c>
      <c r="J122" s="42"/>
    </row>
    <row r="123" spans="1:10" s="16" customFormat="1" ht="15" customHeight="1" x14ac:dyDescent="0.2">
      <c r="A123" s="36">
        <v>117</v>
      </c>
      <c r="B123" s="37" t="s">
        <v>192</v>
      </c>
      <c r="C123" s="36">
        <v>5500</v>
      </c>
      <c r="D123" s="36" t="s">
        <v>1</v>
      </c>
      <c r="E123" s="39"/>
      <c r="F123" s="108"/>
      <c r="G123" s="41">
        <f t="shared" si="5"/>
        <v>0</v>
      </c>
      <c r="H123" s="41">
        <f t="shared" si="3"/>
        <v>0</v>
      </c>
      <c r="I123" s="41">
        <f t="shared" si="4"/>
        <v>0</v>
      </c>
      <c r="J123" s="42"/>
    </row>
    <row r="124" spans="1:10" s="16" customFormat="1" ht="15" customHeight="1" x14ac:dyDescent="0.2">
      <c r="A124" s="36">
        <v>118</v>
      </c>
      <c r="B124" s="37" t="s">
        <v>193</v>
      </c>
      <c r="C124" s="36">
        <v>100</v>
      </c>
      <c r="D124" s="36" t="s">
        <v>1</v>
      </c>
      <c r="E124" s="39"/>
      <c r="F124" s="108"/>
      <c r="G124" s="41">
        <f t="shared" si="5"/>
        <v>0</v>
      </c>
      <c r="H124" s="41">
        <f t="shared" si="3"/>
        <v>0</v>
      </c>
      <c r="I124" s="41">
        <f t="shared" si="4"/>
        <v>0</v>
      </c>
      <c r="J124" s="42"/>
    </row>
    <row r="125" spans="1:10" s="16" customFormat="1" ht="15" customHeight="1" x14ac:dyDescent="0.2">
      <c r="A125" s="36">
        <v>119</v>
      </c>
      <c r="B125" s="37" t="s">
        <v>194</v>
      </c>
      <c r="C125" s="36">
        <v>120</v>
      </c>
      <c r="D125" s="36" t="s">
        <v>1</v>
      </c>
      <c r="E125" s="39"/>
      <c r="F125" s="108"/>
      <c r="G125" s="41">
        <f t="shared" si="5"/>
        <v>0</v>
      </c>
      <c r="H125" s="41">
        <f t="shared" si="3"/>
        <v>0</v>
      </c>
      <c r="I125" s="41">
        <f t="shared" si="4"/>
        <v>0</v>
      </c>
      <c r="J125" s="42"/>
    </row>
    <row r="126" spans="1:10" s="16" customFormat="1" ht="15" customHeight="1" x14ac:dyDescent="0.2">
      <c r="A126" s="36">
        <v>120</v>
      </c>
      <c r="B126" s="37" t="s">
        <v>347</v>
      </c>
      <c r="C126" s="36">
        <v>30</v>
      </c>
      <c r="D126" s="36" t="s">
        <v>1</v>
      </c>
      <c r="E126" s="39"/>
      <c r="F126" s="108"/>
      <c r="G126" s="41">
        <f t="shared" si="5"/>
        <v>0</v>
      </c>
      <c r="H126" s="41">
        <f t="shared" si="3"/>
        <v>0</v>
      </c>
      <c r="I126" s="41">
        <f t="shared" si="4"/>
        <v>0</v>
      </c>
      <c r="J126" s="42"/>
    </row>
    <row r="127" spans="1:10" s="16" customFormat="1" ht="15" customHeight="1" x14ac:dyDescent="0.2">
      <c r="A127" s="36">
        <v>121</v>
      </c>
      <c r="B127" s="37" t="s">
        <v>56</v>
      </c>
      <c r="C127" s="36">
        <v>10</v>
      </c>
      <c r="D127" s="36" t="s">
        <v>1</v>
      </c>
      <c r="E127" s="39"/>
      <c r="F127" s="108"/>
      <c r="G127" s="41">
        <f t="shared" si="5"/>
        <v>0</v>
      </c>
      <c r="H127" s="41">
        <f t="shared" si="3"/>
        <v>0</v>
      </c>
      <c r="I127" s="41">
        <f t="shared" si="4"/>
        <v>0</v>
      </c>
      <c r="J127" s="42"/>
    </row>
    <row r="128" spans="1:10" s="16" customFormat="1" ht="15" customHeight="1" x14ac:dyDescent="0.2">
      <c r="A128" s="36">
        <v>122</v>
      </c>
      <c r="B128" s="37" t="s">
        <v>57</v>
      </c>
      <c r="C128" s="36">
        <v>30</v>
      </c>
      <c r="D128" s="36" t="s">
        <v>1</v>
      </c>
      <c r="E128" s="39"/>
      <c r="F128" s="108"/>
      <c r="G128" s="41">
        <f t="shared" si="5"/>
        <v>0</v>
      </c>
      <c r="H128" s="41">
        <f t="shared" si="3"/>
        <v>0</v>
      </c>
      <c r="I128" s="41">
        <f t="shared" si="4"/>
        <v>0</v>
      </c>
      <c r="J128" s="42"/>
    </row>
    <row r="129" spans="1:10" s="16" customFormat="1" ht="15" customHeight="1" x14ac:dyDescent="0.2">
      <c r="A129" s="36">
        <v>123</v>
      </c>
      <c r="B129" s="37" t="s">
        <v>55</v>
      </c>
      <c r="C129" s="36">
        <v>250</v>
      </c>
      <c r="D129" s="36" t="s">
        <v>1</v>
      </c>
      <c r="E129" s="39"/>
      <c r="F129" s="108"/>
      <c r="G129" s="41">
        <f t="shared" si="5"/>
        <v>0</v>
      </c>
      <c r="H129" s="41">
        <f t="shared" si="3"/>
        <v>0</v>
      </c>
      <c r="I129" s="41">
        <f t="shared" si="4"/>
        <v>0</v>
      </c>
      <c r="J129" s="42"/>
    </row>
    <row r="130" spans="1:10" s="16" customFormat="1" ht="15" customHeight="1" x14ac:dyDescent="0.2">
      <c r="A130" s="36">
        <v>124</v>
      </c>
      <c r="B130" s="37" t="s">
        <v>54</v>
      </c>
      <c r="C130" s="36">
        <v>20</v>
      </c>
      <c r="D130" s="36" t="s">
        <v>0</v>
      </c>
      <c r="E130" s="39"/>
      <c r="F130" s="108"/>
      <c r="G130" s="41">
        <f t="shared" si="5"/>
        <v>0</v>
      </c>
      <c r="H130" s="41">
        <f>G130*0.22</f>
        <v>0</v>
      </c>
      <c r="I130" s="41">
        <f t="shared" si="4"/>
        <v>0</v>
      </c>
      <c r="J130" s="42"/>
    </row>
    <row r="131" spans="1:10" s="16" customFormat="1" ht="15" customHeight="1" x14ac:dyDescent="0.2">
      <c r="A131" s="36">
        <v>125</v>
      </c>
      <c r="B131" s="37" t="s">
        <v>728</v>
      </c>
      <c r="C131" s="36">
        <v>350</v>
      </c>
      <c r="D131" s="36" t="s">
        <v>1</v>
      </c>
      <c r="E131" s="39"/>
      <c r="F131" s="108"/>
      <c r="G131" s="41">
        <f t="shared" si="5"/>
        <v>0</v>
      </c>
      <c r="H131" s="41">
        <f t="shared" ref="H111:H138" si="6">G131*0.095</f>
        <v>0</v>
      </c>
      <c r="I131" s="41">
        <f t="shared" si="4"/>
        <v>0</v>
      </c>
      <c r="J131" s="42"/>
    </row>
    <row r="132" spans="1:10" s="16" customFormat="1" ht="15" customHeight="1" x14ac:dyDescent="0.2">
      <c r="A132" s="36">
        <v>126</v>
      </c>
      <c r="B132" s="37" t="s">
        <v>727</v>
      </c>
      <c r="C132" s="36">
        <v>300</v>
      </c>
      <c r="D132" s="36" t="s">
        <v>1</v>
      </c>
      <c r="E132" s="39"/>
      <c r="F132" s="108"/>
      <c r="G132" s="41">
        <f t="shared" si="5"/>
        <v>0</v>
      </c>
      <c r="H132" s="41">
        <f t="shared" si="6"/>
        <v>0</v>
      </c>
      <c r="I132" s="41">
        <f t="shared" si="4"/>
        <v>0</v>
      </c>
      <c r="J132" s="42"/>
    </row>
    <row r="133" spans="1:10" s="16" customFormat="1" ht="15" customHeight="1" x14ac:dyDescent="0.2">
      <c r="A133" s="36">
        <v>127</v>
      </c>
      <c r="B133" s="37" t="s">
        <v>738</v>
      </c>
      <c r="C133" s="36">
        <v>50</v>
      </c>
      <c r="D133" s="36" t="s">
        <v>1</v>
      </c>
      <c r="E133" s="39"/>
      <c r="F133" s="108"/>
      <c r="G133" s="41">
        <f t="shared" si="5"/>
        <v>0</v>
      </c>
      <c r="H133" s="41">
        <f t="shared" si="6"/>
        <v>0</v>
      </c>
      <c r="I133" s="41">
        <f t="shared" si="4"/>
        <v>0</v>
      </c>
      <c r="J133" s="42"/>
    </row>
    <row r="134" spans="1:10" s="16" customFormat="1" ht="15" customHeight="1" x14ac:dyDescent="0.2">
      <c r="A134" s="36">
        <v>128</v>
      </c>
      <c r="B134" s="37" t="s">
        <v>739</v>
      </c>
      <c r="C134" s="36">
        <v>50</v>
      </c>
      <c r="D134" s="36" t="s">
        <v>1</v>
      </c>
      <c r="E134" s="39"/>
      <c r="F134" s="108"/>
      <c r="G134" s="41">
        <f t="shared" si="5"/>
        <v>0</v>
      </c>
      <c r="H134" s="41">
        <f t="shared" si="6"/>
        <v>0</v>
      </c>
      <c r="I134" s="41">
        <f t="shared" si="4"/>
        <v>0</v>
      </c>
      <c r="J134" s="42"/>
    </row>
    <row r="135" spans="1:10" s="16" customFormat="1" ht="15" customHeight="1" x14ac:dyDescent="0.2">
      <c r="A135" s="36">
        <v>129</v>
      </c>
      <c r="B135" s="37" t="s">
        <v>729</v>
      </c>
      <c r="C135" s="36">
        <v>150</v>
      </c>
      <c r="D135" s="36" t="s">
        <v>1</v>
      </c>
      <c r="E135" s="39"/>
      <c r="F135" s="108"/>
      <c r="G135" s="41">
        <f t="shared" si="5"/>
        <v>0</v>
      </c>
      <c r="H135" s="41">
        <f t="shared" si="6"/>
        <v>0</v>
      </c>
      <c r="I135" s="41">
        <f t="shared" ref="I135:I138" si="7">G135+H135</f>
        <v>0</v>
      </c>
      <c r="J135" s="42"/>
    </row>
    <row r="136" spans="1:10" s="16" customFormat="1" ht="15" customHeight="1" x14ac:dyDescent="0.2">
      <c r="A136" s="36">
        <v>130</v>
      </c>
      <c r="B136" s="37" t="s">
        <v>730</v>
      </c>
      <c r="C136" s="36">
        <v>50</v>
      </c>
      <c r="D136" s="36" t="s">
        <v>1</v>
      </c>
      <c r="E136" s="39"/>
      <c r="F136" s="108"/>
      <c r="G136" s="41">
        <f t="shared" ref="G136:G138" si="8">C136*ROUND(F136, 4)</f>
        <v>0</v>
      </c>
      <c r="H136" s="41">
        <f t="shared" si="6"/>
        <v>0</v>
      </c>
      <c r="I136" s="41">
        <f t="shared" si="7"/>
        <v>0</v>
      </c>
      <c r="J136" s="42"/>
    </row>
    <row r="137" spans="1:10" s="16" customFormat="1" ht="15" customHeight="1" x14ac:dyDescent="0.2">
      <c r="A137" s="36">
        <v>131</v>
      </c>
      <c r="B137" s="37" t="s">
        <v>195</v>
      </c>
      <c r="C137" s="36">
        <v>40</v>
      </c>
      <c r="D137" s="36" t="s">
        <v>1</v>
      </c>
      <c r="E137" s="39"/>
      <c r="F137" s="108"/>
      <c r="G137" s="41">
        <f t="shared" si="8"/>
        <v>0</v>
      </c>
      <c r="H137" s="41">
        <f t="shared" si="6"/>
        <v>0</v>
      </c>
      <c r="I137" s="41">
        <f t="shared" si="7"/>
        <v>0</v>
      </c>
      <c r="J137" s="42"/>
    </row>
    <row r="138" spans="1:10" s="16" customFormat="1" ht="25.15" customHeight="1" x14ac:dyDescent="0.2">
      <c r="A138" s="36">
        <v>132</v>
      </c>
      <c r="B138" s="37" t="s">
        <v>731</v>
      </c>
      <c r="C138" s="36">
        <v>330</v>
      </c>
      <c r="D138" s="36" t="s">
        <v>1</v>
      </c>
      <c r="E138" s="39"/>
      <c r="F138" s="108"/>
      <c r="G138" s="41">
        <f t="shared" si="8"/>
        <v>0</v>
      </c>
      <c r="H138" s="41">
        <f t="shared" si="6"/>
        <v>0</v>
      </c>
      <c r="I138" s="41">
        <f t="shared" si="7"/>
        <v>0</v>
      </c>
      <c r="J138" s="42"/>
    </row>
    <row r="139" spans="1:10" s="16" customFormat="1" ht="25.15" customHeight="1" x14ac:dyDescent="0.2">
      <c r="A139" s="37"/>
      <c r="B139" s="43" t="s">
        <v>555</v>
      </c>
      <c r="C139" s="44" t="s">
        <v>7</v>
      </c>
      <c r="D139" s="44" t="s">
        <v>7</v>
      </c>
      <c r="E139" s="44" t="s">
        <v>7</v>
      </c>
      <c r="F139" s="45" t="s">
        <v>7</v>
      </c>
      <c r="G139" s="46">
        <f>SUM(G7:G138)</f>
        <v>0</v>
      </c>
      <c r="H139" s="46">
        <f>SUM(H7:H138)</f>
        <v>0</v>
      </c>
      <c r="I139" s="46">
        <f>SUM(I7:I138)</f>
        <v>0</v>
      </c>
      <c r="J139" s="47">
        <f t="shared" ref="H139:J139" si="9">SUM(J7:J138)</f>
        <v>0</v>
      </c>
    </row>
    <row r="140" spans="1:10" s="16" customFormat="1" ht="25.15" customHeight="1" x14ac:dyDescent="0.2">
      <c r="A140" s="71" t="s">
        <v>283</v>
      </c>
      <c r="B140" s="3"/>
      <c r="C140" s="69"/>
      <c r="D140" s="70"/>
      <c r="E140" s="3"/>
      <c r="F140" s="3"/>
      <c r="G140" s="3"/>
      <c r="H140" s="3"/>
      <c r="I140" s="3"/>
      <c r="J140" s="3"/>
    </row>
    <row r="141" spans="1:10" s="16" customFormat="1" ht="15" customHeight="1" x14ac:dyDescent="0.2">
      <c r="A141" s="114" t="s">
        <v>810</v>
      </c>
      <c r="B141" s="114"/>
      <c r="C141" s="114"/>
      <c r="D141" s="114"/>
      <c r="E141" s="114"/>
      <c r="F141" s="114"/>
      <c r="G141" s="114"/>
      <c r="H141" s="114"/>
      <c r="I141" s="114"/>
      <c r="J141" s="114"/>
    </row>
    <row r="142" spans="1:10" s="16" customFormat="1" ht="12.75" x14ac:dyDescent="0.2">
      <c r="A142" s="114" t="s">
        <v>799</v>
      </c>
      <c r="B142" s="114"/>
      <c r="C142" s="114"/>
      <c r="D142" s="114"/>
      <c r="E142" s="114"/>
      <c r="F142" s="114"/>
      <c r="G142" s="114"/>
      <c r="H142" s="114"/>
      <c r="I142" s="114"/>
      <c r="J142" s="114"/>
    </row>
    <row r="143" spans="1:10" s="16" customFormat="1" ht="1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s="16" customFormat="1" ht="15" customHeight="1" x14ac:dyDescent="0.2">
      <c r="A144" s="117" t="s">
        <v>209</v>
      </c>
      <c r="B144" s="118"/>
      <c r="C144" s="65"/>
      <c r="D144" s="66"/>
      <c r="E144" s="66"/>
      <c r="F144" s="66"/>
      <c r="G144" s="66"/>
      <c r="H144" s="66"/>
      <c r="I144" s="66"/>
      <c r="J144" s="66"/>
    </row>
    <row r="145" spans="1:10" s="66" customFormat="1" ht="12.75" x14ac:dyDescent="0.2">
      <c r="A145" s="115" t="s">
        <v>210</v>
      </c>
      <c r="B145" s="115"/>
      <c r="C145" s="115"/>
      <c r="D145" s="115"/>
      <c r="E145" s="115"/>
      <c r="F145" s="115"/>
      <c r="G145" s="115"/>
      <c r="H145" s="115"/>
      <c r="I145" s="115"/>
      <c r="J145" s="115"/>
    </row>
    <row r="146" spans="1:10" s="66" customFormat="1" ht="15" customHeight="1" x14ac:dyDescent="0.2">
      <c r="A146" s="115" t="s">
        <v>815</v>
      </c>
      <c r="B146" s="115"/>
      <c r="C146" s="115"/>
      <c r="D146" s="115"/>
      <c r="E146" s="115"/>
      <c r="F146" s="115"/>
      <c r="G146" s="115"/>
      <c r="H146" s="115"/>
      <c r="I146" s="115"/>
      <c r="J146" s="115"/>
    </row>
    <row r="147" spans="1:10" s="66" customFormat="1" ht="12.75" x14ac:dyDescent="0.2">
      <c r="A147" s="119" t="s">
        <v>816</v>
      </c>
      <c r="B147" s="119"/>
      <c r="C147" s="119"/>
      <c r="D147" s="119"/>
      <c r="E147" s="119"/>
      <c r="F147" s="119"/>
      <c r="G147" s="119"/>
      <c r="H147" s="119"/>
      <c r="I147" s="119"/>
      <c r="J147" s="119"/>
    </row>
    <row r="148" spans="1:10" s="103" customFormat="1" ht="25.5" customHeight="1" x14ac:dyDescent="0.25">
      <c r="A148" s="111" t="s">
        <v>817</v>
      </c>
      <c r="B148" s="111"/>
      <c r="C148" s="111"/>
      <c r="D148" s="111"/>
      <c r="E148" s="111"/>
      <c r="F148" s="111"/>
      <c r="G148" s="111"/>
      <c r="H148" s="111"/>
      <c r="I148" s="111"/>
      <c r="J148" s="111"/>
    </row>
    <row r="149" spans="1:10" s="105" customFormat="1" ht="12.75" customHeight="1" x14ac:dyDescent="0.25">
      <c r="A149" s="104" t="s">
        <v>818</v>
      </c>
      <c r="B149" s="104"/>
      <c r="C149" s="104"/>
      <c r="D149" s="104"/>
      <c r="E149" s="104"/>
      <c r="F149" s="104"/>
      <c r="G149" s="104"/>
      <c r="H149" s="104"/>
      <c r="I149" s="104"/>
      <c r="J149" s="104"/>
    </row>
    <row r="150" spans="1:10" s="105" customFormat="1" ht="15" customHeight="1" x14ac:dyDescent="0.25">
      <c r="A150" s="104" t="s">
        <v>819</v>
      </c>
      <c r="B150" s="104"/>
      <c r="C150" s="104"/>
      <c r="D150" s="104"/>
      <c r="E150" s="104"/>
      <c r="F150" s="104"/>
      <c r="G150" s="104"/>
      <c r="H150" s="104"/>
      <c r="I150" s="104"/>
      <c r="J150" s="104"/>
    </row>
    <row r="151" spans="1:10" s="104" customFormat="1" ht="27" customHeight="1" x14ac:dyDescent="0.25">
      <c r="A151" s="111" t="s">
        <v>820</v>
      </c>
      <c r="B151" s="111"/>
      <c r="C151" s="111"/>
      <c r="D151" s="111"/>
      <c r="E151" s="111"/>
      <c r="F151" s="111"/>
      <c r="G151" s="111"/>
      <c r="H151" s="111"/>
      <c r="I151" s="111"/>
      <c r="J151" s="111"/>
    </row>
    <row r="152" spans="1:10" s="104" customFormat="1" ht="41.25" customHeight="1" x14ac:dyDescent="0.25">
      <c r="A152" s="111" t="s">
        <v>821</v>
      </c>
      <c r="B152" s="111"/>
      <c r="C152" s="111"/>
      <c r="D152" s="111"/>
      <c r="E152" s="111"/>
      <c r="F152" s="111"/>
      <c r="G152" s="111"/>
      <c r="H152" s="111"/>
      <c r="I152" s="111"/>
      <c r="J152" s="111"/>
    </row>
    <row r="153" spans="1:10" s="16" customFormat="1" ht="1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spans="1:10" s="16" customFormat="1" ht="25.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spans="1:10" s="16" customFormat="1" ht="1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spans="1:10" s="16" customFormat="1" ht="1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spans="1:10" s="16" customFormat="1" ht="1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spans="1:10" s="16" customFormat="1" ht="17.100000000000001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spans="1:10" s="32" customFormat="1" ht="12.9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spans="1:10" s="32" customFormat="1" ht="12.9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spans="1:10" s="19" customFormat="1" ht="17.100000000000001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spans="1:10" s="66" customFormat="1" ht="1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spans="1:10" s="66" customFormat="1" ht="27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spans="1:10" s="66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spans="1:10" s="66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spans="1:10" s="66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spans="1:10" s="66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spans="1:10" s="66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spans="1:10" s="66" customFormat="1" ht="25.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spans="1:10" s="66" customFormat="1" ht="26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spans="1:10" s="66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spans="1:10" s="75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</row>
  </sheetData>
  <sheetProtection algorithmName="SHA-512" hashValue="sdbICkpjaw2UbZAvWvgOhYbB3Gnv+vrli4mghxwh7Pe+8wFSkz5TTgKezj4zNSVJ5bI+uVOscXOp6JocYxs9BA==" saltValue="LqqbkYPPfAbMSbk2MkiK8g==" spinCount="100000" sheet="1" objects="1" scenarios="1"/>
  <mergeCells count="11">
    <mergeCell ref="A152:J152"/>
    <mergeCell ref="A1:F1"/>
    <mergeCell ref="A144:B144"/>
    <mergeCell ref="A141:J141"/>
    <mergeCell ref="A151:J151"/>
    <mergeCell ref="A3:J3"/>
    <mergeCell ref="A142:J142"/>
    <mergeCell ref="A145:J145"/>
    <mergeCell ref="A146:J146"/>
    <mergeCell ref="A147:J147"/>
    <mergeCell ref="A148:J148"/>
  </mergeCells>
  <dataValidations xWindow="817" yWindow="593"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" sqref="J13 J37 J48:J49">
      <formula1>1</formula1>
    </dataValidation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12 J38:J47 J14:J36 J50:J13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5"/>
  <sheetViews>
    <sheetView tabSelected="1"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activeCell="F49" sqref="F49"/>
    </sheetView>
  </sheetViews>
  <sheetFormatPr defaultColWidth="9.28515625" defaultRowHeight="15" x14ac:dyDescent="0.25"/>
  <cols>
    <col min="1" max="1" width="3.42578125" style="5" customWidth="1"/>
    <col min="2" max="2" width="40.85546875" style="5" customWidth="1"/>
    <col min="3" max="3" width="7" style="5" customWidth="1"/>
    <col min="4" max="4" width="4.85546875" style="5" customWidth="1"/>
    <col min="5" max="5" width="22.140625" style="5" customWidth="1"/>
    <col min="6" max="9" width="11.7109375" style="5" customWidth="1"/>
    <col min="10" max="10" width="8.42578125" style="5" customWidth="1"/>
    <col min="11" max="16384" width="9.28515625" style="5"/>
  </cols>
  <sheetData>
    <row r="1" spans="1:10" x14ac:dyDescent="0.25">
      <c r="A1" s="112" t="s">
        <v>2</v>
      </c>
      <c r="B1" s="112"/>
      <c r="C1" s="112"/>
      <c r="D1" s="112"/>
      <c r="E1" s="112"/>
      <c r="F1" s="112"/>
      <c r="G1" s="3" t="s">
        <v>8</v>
      </c>
      <c r="I1" s="3"/>
      <c r="J1" s="3"/>
    </row>
    <row r="2" spans="1:10" s="9" customFormat="1" ht="6" customHeight="1" x14ac:dyDescent="0.15"/>
    <row r="3" spans="1:10" ht="17.25" customHeight="1" x14ac:dyDescent="0.25">
      <c r="A3" s="113" t="s">
        <v>542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63" customFormat="1" ht="14.25" customHeight="1" x14ac:dyDescent="0.2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15" customHeight="1" x14ac:dyDescent="0.2">
      <c r="A7" s="36">
        <v>1</v>
      </c>
      <c r="B7" s="37" t="s">
        <v>196</v>
      </c>
      <c r="C7" s="36">
        <v>300</v>
      </c>
      <c r="D7" s="36" t="s">
        <v>0</v>
      </c>
      <c r="E7" s="39"/>
      <c r="F7" s="108"/>
      <c r="G7" s="41">
        <f>C7*ROUND(F7, 4)</f>
        <v>0</v>
      </c>
      <c r="H7" s="41">
        <f>G7*0.095</f>
        <v>0</v>
      </c>
      <c r="I7" s="41">
        <f t="shared" ref="I7:I58" si="0">G7+H7</f>
        <v>0</v>
      </c>
      <c r="J7" s="42"/>
    </row>
    <row r="8" spans="1:10" s="16" customFormat="1" ht="15" customHeight="1" x14ac:dyDescent="0.2">
      <c r="A8" s="36">
        <v>2</v>
      </c>
      <c r="B8" s="37" t="s">
        <v>197</v>
      </c>
      <c r="C8" s="36">
        <v>900</v>
      </c>
      <c r="D8" s="36" t="s">
        <v>0</v>
      </c>
      <c r="E8" s="39"/>
      <c r="F8" s="108"/>
      <c r="G8" s="41">
        <f t="shared" ref="G8:G58" si="1">C8*ROUND(F8, 4)</f>
        <v>0</v>
      </c>
      <c r="H8" s="41">
        <f t="shared" ref="H8:H58" si="2">G8*0.095</f>
        <v>0</v>
      </c>
      <c r="I8" s="41">
        <f t="shared" si="0"/>
        <v>0</v>
      </c>
      <c r="J8" s="42"/>
    </row>
    <row r="9" spans="1:10" s="16" customFormat="1" ht="15" customHeight="1" x14ac:dyDescent="0.2">
      <c r="A9" s="36">
        <v>3</v>
      </c>
      <c r="B9" s="37" t="s">
        <v>198</v>
      </c>
      <c r="C9" s="36">
        <v>70</v>
      </c>
      <c r="D9" s="36" t="s">
        <v>0</v>
      </c>
      <c r="E9" s="39"/>
      <c r="F9" s="108"/>
      <c r="G9" s="41">
        <f t="shared" si="1"/>
        <v>0</v>
      </c>
      <c r="H9" s="41">
        <f t="shared" si="2"/>
        <v>0</v>
      </c>
      <c r="I9" s="41">
        <f t="shared" si="0"/>
        <v>0</v>
      </c>
      <c r="J9" s="42"/>
    </row>
    <row r="10" spans="1:10" s="16" customFormat="1" ht="15" customHeight="1" x14ac:dyDescent="0.2">
      <c r="A10" s="36">
        <v>4</v>
      </c>
      <c r="B10" s="37" t="s">
        <v>199</v>
      </c>
      <c r="C10" s="36">
        <v>200</v>
      </c>
      <c r="D10" s="36" t="s">
        <v>0</v>
      </c>
      <c r="E10" s="39"/>
      <c r="F10" s="108"/>
      <c r="G10" s="41">
        <f t="shared" si="1"/>
        <v>0</v>
      </c>
      <c r="H10" s="41">
        <f t="shared" si="2"/>
        <v>0</v>
      </c>
      <c r="I10" s="41">
        <f t="shared" si="0"/>
        <v>0</v>
      </c>
      <c r="J10" s="42"/>
    </row>
    <row r="11" spans="1:10" s="16" customFormat="1" ht="15" customHeight="1" x14ac:dyDescent="0.2">
      <c r="A11" s="36">
        <v>5</v>
      </c>
      <c r="B11" s="37" t="s">
        <v>200</v>
      </c>
      <c r="C11" s="36">
        <v>5</v>
      </c>
      <c r="D11" s="36" t="s">
        <v>0</v>
      </c>
      <c r="E11" s="39"/>
      <c r="F11" s="108"/>
      <c r="G11" s="41">
        <f t="shared" si="1"/>
        <v>0</v>
      </c>
      <c r="H11" s="41">
        <f t="shared" si="2"/>
        <v>0</v>
      </c>
      <c r="I11" s="41">
        <f t="shared" si="0"/>
        <v>0</v>
      </c>
      <c r="J11" s="42"/>
    </row>
    <row r="12" spans="1:10" s="16" customFormat="1" ht="15" customHeight="1" x14ac:dyDescent="0.2">
      <c r="A12" s="36">
        <v>6</v>
      </c>
      <c r="B12" s="37" t="s">
        <v>331</v>
      </c>
      <c r="C12" s="36">
        <v>10</v>
      </c>
      <c r="D12" s="36" t="s">
        <v>0</v>
      </c>
      <c r="E12" s="39"/>
      <c r="F12" s="108"/>
      <c r="G12" s="41">
        <f t="shared" si="1"/>
        <v>0</v>
      </c>
      <c r="H12" s="41">
        <f t="shared" si="2"/>
        <v>0</v>
      </c>
      <c r="I12" s="41">
        <f t="shared" si="0"/>
        <v>0</v>
      </c>
      <c r="J12" s="42"/>
    </row>
    <row r="13" spans="1:10" s="16" customFormat="1" ht="15" customHeight="1" x14ac:dyDescent="0.2">
      <c r="A13" s="36">
        <v>7</v>
      </c>
      <c r="B13" s="37" t="s">
        <v>348</v>
      </c>
      <c r="C13" s="36">
        <v>70</v>
      </c>
      <c r="D13" s="36" t="s">
        <v>1</v>
      </c>
      <c r="E13" s="39"/>
      <c r="F13" s="108"/>
      <c r="G13" s="41">
        <f t="shared" si="1"/>
        <v>0</v>
      </c>
      <c r="H13" s="41">
        <f t="shared" si="2"/>
        <v>0</v>
      </c>
      <c r="I13" s="41">
        <f t="shared" si="0"/>
        <v>0</v>
      </c>
      <c r="J13" s="42"/>
    </row>
    <row r="14" spans="1:10" s="16" customFormat="1" ht="15" customHeight="1" x14ac:dyDescent="0.2">
      <c r="A14" s="36">
        <v>8</v>
      </c>
      <c r="B14" s="37" t="s">
        <v>349</v>
      </c>
      <c r="C14" s="36">
        <v>10</v>
      </c>
      <c r="D14" s="36" t="s">
        <v>1</v>
      </c>
      <c r="E14" s="39"/>
      <c r="F14" s="108"/>
      <c r="G14" s="41">
        <f t="shared" si="1"/>
        <v>0</v>
      </c>
      <c r="H14" s="41">
        <f t="shared" si="2"/>
        <v>0</v>
      </c>
      <c r="I14" s="41">
        <f t="shared" si="0"/>
        <v>0</v>
      </c>
      <c r="J14" s="42"/>
    </row>
    <row r="15" spans="1:10" s="16" customFormat="1" ht="25.15" customHeight="1" x14ac:dyDescent="0.2">
      <c r="A15" s="36">
        <v>9</v>
      </c>
      <c r="B15" s="37" t="s">
        <v>740</v>
      </c>
      <c r="C15" s="36">
        <v>70</v>
      </c>
      <c r="D15" s="36" t="s">
        <v>1</v>
      </c>
      <c r="E15" s="39"/>
      <c r="F15" s="108"/>
      <c r="G15" s="41">
        <f t="shared" si="1"/>
        <v>0</v>
      </c>
      <c r="H15" s="41">
        <f t="shared" si="2"/>
        <v>0</v>
      </c>
      <c r="I15" s="41">
        <f t="shared" si="0"/>
        <v>0</v>
      </c>
      <c r="J15" s="42"/>
    </row>
    <row r="16" spans="1:10" s="16" customFormat="1" ht="15" customHeight="1" x14ac:dyDescent="0.2">
      <c r="A16" s="36">
        <v>10</v>
      </c>
      <c r="B16" s="37" t="s">
        <v>329</v>
      </c>
      <c r="C16" s="36">
        <v>3</v>
      </c>
      <c r="D16" s="36" t="s">
        <v>0</v>
      </c>
      <c r="E16" s="39"/>
      <c r="F16" s="108"/>
      <c r="G16" s="41">
        <f t="shared" si="1"/>
        <v>0</v>
      </c>
      <c r="H16" s="41">
        <f t="shared" si="2"/>
        <v>0</v>
      </c>
      <c r="I16" s="41">
        <f t="shared" si="0"/>
        <v>0</v>
      </c>
      <c r="J16" s="42"/>
    </row>
    <row r="17" spans="1:10" s="16" customFormat="1" ht="15" customHeight="1" x14ac:dyDescent="0.2">
      <c r="A17" s="36">
        <v>11</v>
      </c>
      <c r="B17" s="37" t="s">
        <v>478</v>
      </c>
      <c r="C17" s="36">
        <v>3</v>
      </c>
      <c r="D17" s="36" t="s">
        <v>0</v>
      </c>
      <c r="E17" s="39"/>
      <c r="F17" s="108"/>
      <c r="G17" s="41">
        <f t="shared" si="1"/>
        <v>0</v>
      </c>
      <c r="H17" s="41">
        <f t="shared" si="2"/>
        <v>0</v>
      </c>
      <c r="I17" s="41">
        <f t="shared" si="0"/>
        <v>0</v>
      </c>
      <c r="J17" s="42"/>
    </row>
    <row r="18" spans="1:10" s="16" customFormat="1" ht="15" customHeight="1" x14ac:dyDescent="0.2">
      <c r="A18" s="36">
        <v>12</v>
      </c>
      <c r="B18" s="37" t="s">
        <v>350</v>
      </c>
      <c r="C18" s="36">
        <v>2</v>
      </c>
      <c r="D18" s="36" t="s">
        <v>0</v>
      </c>
      <c r="E18" s="39"/>
      <c r="F18" s="108"/>
      <c r="G18" s="41">
        <f t="shared" si="1"/>
        <v>0</v>
      </c>
      <c r="H18" s="41">
        <f t="shared" si="2"/>
        <v>0</v>
      </c>
      <c r="I18" s="41">
        <f t="shared" si="0"/>
        <v>0</v>
      </c>
      <c r="J18" s="42"/>
    </row>
    <row r="19" spans="1:10" s="16" customFormat="1" ht="25.15" customHeight="1" x14ac:dyDescent="0.2">
      <c r="A19" s="36">
        <v>13</v>
      </c>
      <c r="B19" s="37" t="s">
        <v>741</v>
      </c>
      <c r="C19" s="36">
        <v>30</v>
      </c>
      <c r="D19" s="36" t="s">
        <v>1</v>
      </c>
      <c r="E19" s="39"/>
      <c r="F19" s="108"/>
      <c r="G19" s="41">
        <f t="shared" si="1"/>
        <v>0</v>
      </c>
      <c r="H19" s="41">
        <f t="shared" si="2"/>
        <v>0</v>
      </c>
      <c r="I19" s="41">
        <f t="shared" si="0"/>
        <v>0</v>
      </c>
      <c r="J19" s="42"/>
    </row>
    <row r="20" spans="1:10" s="16" customFormat="1" ht="25.15" customHeight="1" x14ac:dyDescent="0.2">
      <c r="A20" s="36">
        <v>14</v>
      </c>
      <c r="B20" s="37" t="s">
        <v>745</v>
      </c>
      <c r="C20" s="36">
        <v>40</v>
      </c>
      <c r="D20" s="36" t="s">
        <v>1</v>
      </c>
      <c r="E20" s="39"/>
      <c r="F20" s="108"/>
      <c r="G20" s="41">
        <f t="shared" si="1"/>
        <v>0</v>
      </c>
      <c r="H20" s="41">
        <f t="shared" si="2"/>
        <v>0</v>
      </c>
      <c r="I20" s="41">
        <f t="shared" si="0"/>
        <v>0</v>
      </c>
      <c r="J20" s="42"/>
    </row>
    <row r="21" spans="1:10" s="16" customFormat="1" ht="15" customHeight="1" x14ac:dyDescent="0.2">
      <c r="A21" s="36">
        <v>15</v>
      </c>
      <c r="B21" s="37" t="s">
        <v>351</v>
      </c>
      <c r="C21" s="36">
        <v>5</v>
      </c>
      <c r="D21" s="36" t="s">
        <v>1</v>
      </c>
      <c r="E21" s="39"/>
      <c r="F21" s="108"/>
      <c r="G21" s="41">
        <f t="shared" si="1"/>
        <v>0</v>
      </c>
      <c r="H21" s="41">
        <f t="shared" si="2"/>
        <v>0</v>
      </c>
      <c r="I21" s="41">
        <f t="shared" si="0"/>
        <v>0</v>
      </c>
      <c r="J21" s="42"/>
    </row>
    <row r="22" spans="1:10" s="16" customFormat="1" ht="15" customHeight="1" x14ac:dyDescent="0.2">
      <c r="A22" s="36">
        <v>16</v>
      </c>
      <c r="B22" s="37" t="s">
        <v>352</v>
      </c>
      <c r="C22" s="36">
        <v>10</v>
      </c>
      <c r="D22" s="36" t="s">
        <v>1</v>
      </c>
      <c r="E22" s="39"/>
      <c r="F22" s="108"/>
      <c r="G22" s="41">
        <f t="shared" si="1"/>
        <v>0</v>
      </c>
      <c r="H22" s="41">
        <f t="shared" si="2"/>
        <v>0</v>
      </c>
      <c r="I22" s="41">
        <f t="shared" si="0"/>
        <v>0</v>
      </c>
      <c r="J22" s="42"/>
    </row>
    <row r="23" spans="1:10" s="16" customFormat="1" ht="25.15" customHeight="1" x14ac:dyDescent="0.2">
      <c r="A23" s="36">
        <v>17</v>
      </c>
      <c r="B23" s="37" t="s">
        <v>742</v>
      </c>
      <c r="C23" s="36">
        <v>8</v>
      </c>
      <c r="D23" s="36" t="s">
        <v>1</v>
      </c>
      <c r="E23" s="39"/>
      <c r="F23" s="108"/>
      <c r="G23" s="41">
        <f t="shared" si="1"/>
        <v>0</v>
      </c>
      <c r="H23" s="41">
        <f t="shared" si="2"/>
        <v>0</v>
      </c>
      <c r="I23" s="41">
        <f t="shared" si="0"/>
        <v>0</v>
      </c>
      <c r="J23" s="42"/>
    </row>
    <row r="24" spans="1:10" s="16" customFormat="1" ht="15" customHeight="1" x14ac:dyDescent="0.2">
      <c r="A24" s="36">
        <v>18</v>
      </c>
      <c r="B24" s="37" t="s">
        <v>765</v>
      </c>
      <c r="C24" s="36">
        <v>2</v>
      </c>
      <c r="D24" s="36" t="s">
        <v>1</v>
      </c>
      <c r="E24" s="39"/>
      <c r="F24" s="108"/>
      <c r="G24" s="41">
        <f t="shared" si="1"/>
        <v>0</v>
      </c>
      <c r="H24" s="41">
        <f t="shared" si="2"/>
        <v>0</v>
      </c>
      <c r="I24" s="41">
        <f t="shared" si="0"/>
        <v>0</v>
      </c>
      <c r="J24" s="42"/>
    </row>
    <row r="25" spans="1:10" s="16" customFormat="1" ht="15" customHeight="1" x14ac:dyDescent="0.2">
      <c r="A25" s="36">
        <v>19</v>
      </c>
      <c r="B25" s="37" t="s">
        <v>332</v>
      </c>
      <c r="C25" s="36">
        <v>2</v>
      </c>
      <c r="D25" s="36" t="s">
        <v>1</v>
      </c>
      <c r="E25" s="39"/>
      <c r="F25" s="108"/>
      <c r="G25" s="41">
        <f t="shared" si="1"/>
        <v>0</v>
      </c>
      <c r="H25" s="41">
        <f t="shared" si="2"/>
        <v>0</v>
      </c>
      <c r="I25" s="41">
        <f t="shared" si="0"/>
        <v>0</v>
      </c>
      <c r="J25" s="42"/>
    </row>
    <row r="26" spans="1:10" s="16" customFormat="1" ht="15" customHeight="1" x14ac:dyDescent="0.2">
      <c r="A26" s="36">
        <v>20</v>
      </c>
      <c r="B26" s="37" t="s">
        <v>353</v>
      </c>
      <c r="C26" s="36">
        <v>2</v>
      </c>
      <c r="D26" s="36" t="s">
        <v>1</v>
      </c>
      <c r="E26" s="39"/>
      <c r="F26" s="108"/>
      <c r="G26" s="41">
        <f t="shared" si="1"/>
        <v>0</v>
      </c>
      <c r="H26" s="41">
        <f t="shared" si="2"/>
        <v>0</v>
      </c>
      <c r="I26" s="41">
        <f t="shared" si="0"/>
        <v>0</v>
      </c>
      <c r="J26" s="42"/>
    </row>
    <row r="27" spans="1:10" s="16" customFormat="1" ht="35.1" customHeight="1" x14ac:dyDescent="0.2">
      <c r="A27" s="36">
        <v>21</v>
      </c>
      <c r="B27" s="37" t="s">
        <v>743</v>
      </c>
      <c r="C27" s="36">
        <v>110</v>
      </c>
      <c r="D27" s="36" t="s">
        <v>1</v>
      </c>
      <c r="E27" s="39"/>
      <c r="F27" s="108"/>
      <c r="G27" s="41">
        <f t="shared" si="1"/>
        <v>0</v>
      </c>
      <c r="H27" s="41">
        <f t="shared" si="2"/>
        <v>0</v>
      </c>
      <c r="I27" s="41">
        <f t="shared" si="0"/>
        <v>0</v>
      </c>
      <c r="J27" s="42"/>
    </row>
    <row r="28" spans="1:10" s="16" customFormat="1" ht="15" customHeight="1" x14ac:dyDescent="0.2">
      <c r="A28" s="36">
        <v>22</v>
      </c>
      <c r="B28" s="37" t="s">
        <v>744</v>
      </c>
      <c r="C28" s="36">
        <v>3</v>
      </c>
      <c r="D28" s="36" t="s">
        <v>0</v>
      </c>
      <c r="E28" s="39"/>
      <c r="F28" s="108"/>
      <c r="G28" s="41">
        <f t="shared" si="1"/>
        <v>0</v>
      </c>
      <c r="H28" s="41">
        <f t="shared" si="2"/>
        <v>0</v>
      </c>
      <c r="I28" s="41">
        <f t="shared" si="0"/>
        <v>0</v>
      </c>
      <c r="J28" s="42"/>
    </row>
    <row r="29" spans="1:10" s="16" customFormat="1" ht="25.15" customHeight="1" x14ac:dyDescent="0.2">
      <c r="A29" s="36">
        <v>23</v>
      </c>
      <c r="B29" s="37" t="s">
        <v>764</v>
      </c>
      <c r="C29" s="36">
        <v>100</v>
      </c>
      <c r="D29" s="36" t="s">
        <v>1</v>
      </c>
      <c r="E29" s="39"/>
      <c r="F29" s="108"/>
      <c r="G29" s="41">
        <f t="shared" si="1"/>
        <v>0</v>
      </c>
      <c r="H29" s="41">
        <f t="shared" si="2"/>
        <v>0</v>
      </c>
      <c r="I29" s="41">
        <f t="shared" si="0"/>
        <v>0</v>
      </c>
      <c r="J29" s="42"/>
    </row>
    <row r="30" spans="1:10" s="16" customFormat="1" ht="25.15" customHeight="1" x14ac:dyDescent="0.2">
      <c r="A30" s="36">
        <v>24</v>
      </c>
      <c r="B30" s="37" t="s">
        <v>747</v>
      </c>
      <c r="C30" s="36">
        <v>5</v>
      </c>
      <c r="D30" s="36" t="s">
        <v>1</v>
      </c>
      <c r="E30" s="39"/>
      <c r="F30" s="108"/>
      <c r="G30" s="41">
        <f t="shared" si="1"/>
        <v>0</v>
      </c>
      <c r="H30" s="41">
        <f t="shared" si="2"/>
        <v>0</v>
      </c>
      <c r="I30" s="41">
        <f t="shared" si="0"/>
        <v>0</v>
      </c>
      <c r="J30" s="42"/>
    </row>
    <row r="31" spans="1:10" s="16" customFormat="1" ht="25.15" customHeight="1" x14ac:dyDescent="0.2">
      <c r="A31" s="36">
        <v>25</v>
      </c>
      <c r="B31" s="37" t="s">
        <v>746</v>
      </c>
      <c r="C31" s="36">
        <v>5</v>
      </c>
      <c r="D31" s="36" t="s">
        <v>1</v>
      </c>
      <c r="E31" s="39"/>
      <c r="F31" s="108"/>
      <c r="G31" s="41">
        <f t="shared" si="1"/>
        <v>0</v>
      </c>
      <c r="H31" s="41">
        <f t="shared" si="2"/>
        <v>0</v>
      </c>
      <c r="I31" s="41">
        <f t="shared" si="0"/>
        <v>0</v>
      </c>
      <c r="J31" s="42"/>
    </row>
    <row r="32" spans="1:10" s="16" customFormat="1" ht="25.15" customHeight="1" x14ac:dyDescent="0.2">
      <c r="A32" s="36">
        <v>26</v>
      </c>
      <c r="B32" s="37" t="s">
        <v>762</v>
      </c>
      <c r="C32" s="36">
        <v>5</v>
      </c>
      <c r="D32" s="36" t="s">
        <v>1</v>
      </c>
      <c r="E32" s="39"/>
      <c r="F32" s="108"/>
      <c r="G32" s="41">
        <f t="shared" si="1"/>
        <v>0</v>
      </c>
      <c r="H32" s="41">
        <f t="shared" si="2"/>
        <v>0</v>
      </c>
      <c r="I32" s="41">
        <f t="shared" si="0"/>
        <v>0</v>
      </c>
      <c r="J32" s="42"/>
    </row>
    <row r="33" spans="1:10" s="16" customFormat="1" ht="25.15" customHeight="1" x14ac:dyDescent="0.2">
      <c r="A33" s="36">
        <v>27</v>
      </c>
      <c r="B33" s="37" t="s">
        <v>763</v>
      </c>
      <c r="C33" s="36">
        <v>5</v>
      </c>
      <c r="D33" s="36" t="s">
        <v>1</v>
      </c>
      <c r="E33" s="39"/>
      <c r="F33" s="108"/>
      <c r="G33" s="41">
        <f t="shared" si="1"/>
        <v>0</v>
      </c>
      <c r="H33" s="41">
        <f t="shared" si="2"/>
        <v>0</v>
      </c>
      <c r="I33" s="41">
        <f t="shared" si="0"/>
        <v>0</v>
      </c>
      <c r="J33" s="42"/>
    </row>
    <row r="34" spans="1:10" s="16" customFormat="1" ht="25.15" customHeight="1" x14ac:dyDescent="0.2">
      <c r="A34" s="36">
        <v>28</v>
      </c>
      <c r="B34" s="37" t="s">
        <v>748</v>
      </c>
      <c r="C34" s="36">
        <v>30</v>
      </c>
      <c r="D34" s="36" t="s">
        <v>1</v>
      </c>
      <c r="E34" s="39"/>
      <c r="F34" s="108"/>
      <c r="G34" s="41">
        <f t="shared" si="1"/>
        <v>0</v>
      </c>
      <c r="H34" s="41">
        <f t="shared" si="2"/>
        <v>0</v>
      </c>
      <c r="I34" s="41">
        <f t="shared" si="0"/>
        <v>0</v>
      </c>
      <c r="J34" s="42"/>
    </row>
    <row r="35" spans="1:10" s="16" customFormat="1" ht="25.15" customHeight="1" x14ac:dyDescent="0.2">
      <c r="A35" s="36">
        <v>29</v>
      </c>
      <c r="B35" s="37" t="s">
        <v>749</v>
      </c>
      <c r="C35" s="36">
        <v>40</v>
      </c>
      <c r="D35" s="36" t="s">
        <v>1</v>
      </c>
      <c r="E35" s="39"/>
      <c r="F35" s="108"/>
      <c r="G35" s="41">
        <f t="shared" si="1"/>
        <v>0</v>
      </c>
      <c r="H35" s="41">
        <f t="shared" si="2"/>
        <v>0</v>
      </c>
      <c r="I35" s="41">
        <f t="shared" si="0"/>
        <v>0</v>
      </c>
      <c r="J35" s="42"/>
    </row>
    <row r="36" spans="1:10" s="16" customFormat="1" ht="25.15" customHeight="1" x14ac:dyDescent="0.2">
      <c r="A36" s="36">
        <v>30</v>
      </c>
      <c r="B36" s="37" t="s">
        <v>750</v>
      </c>
      <c r="C36" s="36">
        <v>40</v>
      </c>
      <c r="D36" s="36" t="s">
        <v>1</v>
      </c>
      <c r="E36" s="39"/>
      <c r="F36" s="108"/>
      <c r="G36" s="41">
        <f t="shared" si="1"/>
        <v>0</v>
      </c>
      <c r="H36" s="41">
        <f t="shared" si="2"/>
        <v>0</v>
      </c>
      <c r="I36" s="41">
        <f t="shared" si="0"/>
        <v>0</v>
      </c>
      <c r="J36" s="42"/>
    </row>
    <row r="37" spans="1:10" s="16" customFormat="1" ht="25.15" customHeight="1" x14ac:dyDescent="0.2">
      <c r="A37" s="36">
        <v>31</v>
      </c>
      <c r="B37" s="37" t="s">
        <v>751</v>
      </c>
      <c r="C37" s="36">
        <v>60</v>
      </c>
      <c r="D37" s="36" t="s">
        <v>1</v>
      </c>
      <c r="E37" s="39"/>
      <c r="F37" s="108"/>
      <c r="G37" s="41">
        <f t="shared" si="1"/>
        <v>0</v>
      </c>
      <c r="H37" s="41">
        <f t="shared" si="2"/>
        <v>0</v>
      </c>
      <c r="I37" s="41">
        <f t="shared" si="0"/>
        <v>0</v>
      </c>
      <c r="J37" s="42"/>
    </row>
    <row r="38" spans="1:10" s="16" customFormat="1" ht="25.15" customHeight="1" x14ac:dyDescent="0.2">
      <c r="A38" s="36">
        <v>32</v>
      </c>
      <c r="B38" s="37" t="s">
        <v>752</v>
      </c>
      <c r="C38" s="36">
        <v>20</v>
      </c>
      <c r="D38" s="36" t="s">
        <v>1</v>
      </c>
      <c r="E38" s="39"/>
      <c r="F38" s="108"/>
      <c r="G38" s="41">
        <f t="shared" si="1"/>
        <v>0</v>
      </c>
      <c r="H38" s="41">
        <f t="shared" si="2"/>
        <v>0</v>
      </c>
      <c r="I38" s="41">
        <f t="shared" si="0"/>
        <v>0</v>
      </c>
      <c r="J38" s="42"/>
    </row>
    <row r="39" spans="1:10" s="16" customFormat="1" ht="15" customHeight="1" x14ac:dyDescent="0.2">
      <c r="A39" s="36">
        <v>33</v>
      </c>
      <c r="B39" s="37" t="s">
        <v>275</v>
      </c>
      <c r="C39" s="36">
        <v>15</v>
      </c>
      <c r="D39" s="36" t="s">
        <v>1</v>
      </c>
      <c r="E39" s="39"/>
      <c r="F39" s="108"/>
      <c r="G39" s="41">
        <f t="shared" si="1"/>
        <v>0</v>
      </c>
      <c r="H39" s="41">
        <f t="shared" si="2"/>
        <v>0</v>
      </c>
      <c r="I39" s="41">
        <f t="shared" si="0"/>
        <v>0</v>
      </c>
      <c r="J39" s="42"/>
    </row>
    <row r="40" spans="1:10" s="16" customFormat="1" ht="25.15" customHeight="1" x14ac:dyDescent="0.2">
      <c r="A40" s="36">
        <v>34</v>
      </c>
      <c r="B40" s="37" t="s">
        <v>753</v>
      </c>
      <c r="C40" s="36">
        <v>25</v>
      </c>
      <c r="D40" s="36" t="s">
        <v>1</v>
      </c>
      <c r="E40" s="39"/>
      <c r="F40" s="108"/>
      <c r="G40" s="41">
        <f t="shared" si="1"/>
        <v>0</v>
      </c>
      <c r="H40" s="41">
        <f t="shared" si="2"/>
        <v>0</v>
      </c>
      <c r="I40" s="41">
        <f t="shared" si="0"/>
        <v>0</v>
      </c>
      <c r="J40" s="42"/>
    </row>
    <row r="41" spans="1:10" s="16" customFormat="1" ht="25.15" customHeight="1" x14ac:dyDescent="0.2">
      <c r="A41" s="36">
        <v>35</v>
      </c>
      <c r="B41" s="37" t="s">
        <v>754</v>
      </c>
      <c r="C41" s="36">
        <v>10</v>
      </c>
      <c r="D41" s="36" t="s">
        <v>1</v>
      </c>
      <c r="E41" s="39"/>
      <c r="F41" s="108"/>
      <c r="G41" s="41">
        <f t="shared" si="1"/>
        <v>0</v>
      </c>
      <c r="H41" s="41">
        <f t="shared" si="2"/>
        <v>0</v>
      </c>
      <c r="I41" s="41">
        <f t="shared" si="0"/>
        <v>0</v>
      </c>
      <c r="J41" s="42"/>
    </row>
    <row r="42" spans="1:10" s="16" customFormat="1" ht="15" customHeight="1" x14ac:dyDescent="0.2">
      <c r="A42" s="36">
        <v>36</v>
      </c>
      <c r="B42" s="37" t="s">
        <v>755</v>
      </c>
      <c r="C42" s="36">
        <v>55</v>
      </c>
      <c r="D42" s="36" t="s">
        <v>1</v>
      </c>
      <c r="E42" s="39"/>
      <c r="F42" s="108"/>
      <c r="G42" s="41">
        <f t="shared" si="1"/>
        <v>0</v>
      </c>
      <c r="H42" s="41">
        <f t="shared" si="2"/>
        <v>0</v>
      </c>
      <c r="I42" s="41">
        <f t="shared" si="0"/>
        <v>0</v>
      </c>
      <c r="J42" s="42"/>
    </row>
    <row r="43" spans="1:10" s="16" customFormat="1" ht="15" customHeight="1" x14ac:dyDescent="0.2">
      <c r="A43" s="36">
        <v>37</v>
      </c>
      <c r="B43" s="37" t="s">
        <v>757</v>
      </c>
      <c r="C43" s="36">
        <v>20</v>
      </c>
      <c r="D43" s="36" t="s">
        <v>1</v>
      </c>
      <c r="E43" s="39"/>
      <c r="F43" s="108"/>
      <c r="G43" s="41">
        <f t="shared" si="1"/>
        <v>0</v>
      </c>
      <c r="H43" s="41">
        <f t="shared" si="2"/>
        <v>0</v>
      </c>
      <c r="I43" s="41">
        <f t="shared" si="0"/>
        <v>0</v>
      </c>
      <c r="J43" s="42"/>
    </row>
    <row r="44" spans="1:10" s="16" customFormat="1" ht="15" customHeight="1" x14ac:dyDescent="0.2">
      <c r="A44" s="36">
        <v>38</v>
      </c>
      <c r="B44" s="37" t="s">
        <v>756</v>
      </c>
      <c r="C44" s="36">
        <v>30</v>
      </c>
      <c r="D44" s="36" t="s">
        <v>1</v>
      </c>
      <c r="E44" s="39"/>
      <c r="F44" s="108"/>
      <c r="G44" s="41">
        <f t="shared" si="1"/>
        <v>0</v>
      </c>
      <c r="H44" s="41">
        <f t="shared" si="2"/>
        <v>0</v>
      </c>
      <c r="I44" s="41">
        <f t="shared" si="0"/>
        <v>0</v>
      </c>
      <c r="J44" s="42"/>
    </row>
    <row r="45" spans="1:10" s="16" customFormat="1" ht="15" customHeight="1" x14ac:dyDescent="0.2">
      <c r="A45" s="36">
        <v>39</v>
      </c>
      <c r="B45" s="58" t="s">
        <v>758</v>
      </c>
      <c r="C45" s="36">
        <v>2</v>
      </c>
      <c r="D45" s="36" t="s">
        <v>1</v>
      </c>
      <c r="E45" s="39"/>
      <c r="F45" s="108"/>
      <c r="G45" s="41">
        <f t="shared" si="1"/>
        <v>0</v>
      </c>
      <c r="H45" s="41">
        <f t="shared" si="2"/>
        <v>0</v>
      </c>
      <c r="I45" s="41">
        <f t="shared" si="0"/>
        <v>0</v>
      </c>
      <c r="J45" s="42"/>
    </row>
    <row r="46" spans="1:10" s="16" customFormat="1" ht="25.15" customHeight="1" x14ac:dyDescent="0.2">
      <c r="A46" s="36">
        <v>40</v>
      </c>
      <c r="B46" s="58" t="s">
        <v>759</v>
      </c>
      <c r="C46" s="36">
        <v>2</v>
      </c>
      <c r="D46" s="36" t="s">
        <v>1</v>
      </c>
      <c r="E46" s="39"/>
      <c r="F46" s="108"/>
      <c r="G46" s="41">
        <f t="shared" si="1"/>
        <v>0</v>
      </c>
      <c r="H46" s="41">
        <f t="shared" si="2"/>
        <v>0</v>
      </c>
      <c r="I46" s="41">
        <f t="shared" si="0"/>
        <v>0</v>
      </c>
      <c r="J46" s="42"/>
    </row>
    <row r="47" spans="1:10" s="16" customFormat="1" ht="25.15" customHeight="1" x14ac:dyDescent="0.2">
      <c r="A47" s="36">
        <v>41</v>
      </c>
      <c r="B47" s="37" t="s">
        <v>760</v>
      </c>
      <c r="C47" s="36">
        <v>6</v>
      </c>
      <c r="D47" s="36" t="s">
        <v>1</v>
      </c>
      <c r="E47" s="39"/>
      <c r="F47" s="108"/>
      <c r="G47" s="41">
        <f t="shared" si="1"/>
        <v>0</v>
      </c>
      <c r="H47" s="41">
        <f t="shared" si="2"/>
        <v>0</v>
      </c>
      <c r="I47" s="41">
        <f t="shared" si="0"/>
        <v>0</v>
      </c>
      <c r="J47" s="42"/>
    </row>
    <row r="48" spans="1:10" s="16" customFormat="1" ht="15" customHeight="1" x14ac:dyDescent="0.2">
      <c r="A48" s="36">
        <v>42</v>
      </c>
      <c r="B48" s="37" t="s">
        <v>201</v>
      </c>
      <c r="C48" s="36">
        <v>5</v>
      </c>
      <c r="D48" s="36" t="s">
        <v>1</v>
      </c>
      <c r="E48" s="39"/>
      <c r="F48" s="108"/>
      <c r="G48" s="41">
        <f t="shared" si="1"/>
        <v>0</v>
      </c>
      <c r="H48" s="41">
        <f t="shared" si="2"/>
        <v>0</v>
      </c>
      <c r="I48" s="41">
        <f t="shared" si="0"/>
        <v>0</v>
      </c>
      <c r="J48" s="42"/>
    </row>
    <row r="49" spans="1:10" s="16" customFormat="1" ht="15" customHeight="1" x14ac:dyDescent="0.2">
      <c r="A49" s="36">
        <v>43</v>
      </c>
      <c r="B49" s="37" t="s">
        <v>202</v>
      </c>
      <c r="C49" s="36">
        <v>2</v>
      </c>
      <c r="D49" s="36" t="s">
        <v>1</v>
      </c>
      <c r="E49" s="39"/>
      <c r="F49" s="108"/>
      <c r="G49" s="41">
        <f t="shared" si="1"/>
        <v>0</v>
      </c>
      <c r="H49" s="41">
        <f t="shared" si="2"/>
        <v>0</v>
      </c>
      <c r="I49" s="41">
        <f t="shared" si="0"/>
        <v>0</v>
      </c>
      <c r="J49" s="42"/>
    </row>
    <row r="50" spans="1:10" s="16" customFormat="1" ht="25.15" customHeight="1" x14ac:dyDescent="0.2">
      <c r="A50" s="36">
        <v>44</v>
      </c>
      <c r="B50" s="37" t="s">
        <v>761</v>
      </c>
      <c r="C50" s="36">
        <v>3</v>
      </c>
      <c r="D50" s="36" t="s">
        <v>1</v>
      </c>
      <c r="E50" s="39"/>
      <c r="F50" s="108"/>
      <c r="G50" s="41">
        <f t="shared" si="1"/>
        <v>0</v>
      </c>
      <c r="H50" s="41">
        <f t="shared" si="2"/>
        <v>0</v>
      </c>
      <c r="I50" s="41">
        <f t="shared" si="0"/>
        <v>0</v>
      </c>
      <c r="J50" s="42"/>
    </row>
    <row r="51" spans="1:10" s="16" customFormat="1" ht="15" customHeight="1" x14ac:dyDescent="0.2">
      <c r="A51" s="36">
        <v>45</v>
      </c>
      <c r="B51" s="37" t="s">
        <v>235</v>
      </c>
      <c r="C51" s="36">
        <v>15</v>
      </c>
      <c r="D51" s="36" t="s">
        <v>1</v>
      </c>
      <c r="E51" s="39"/>
      <c r="F51" s="108"/>
      <c r="G51" s="41">
        <f t="shared" si="1"/>
        <v>0</v>
      </c>
      <c r="H51" s="41">
        <f t="shared" si="2"/>
        <v>0</v>
      </c>
      <c r="I51" s="41">
        <f t="shared" si="0"/>
        <v>0</v>
      </c>
      <c r="J51" s="42"/>
    </row>
    <row r="52" spans="1:10" s="16" customFormat="1" ht="15" customHeight="1" x14ac:dyDescent="0.2">
      <c r="A52" s="36">
        <v>46</v>
      </c>
      <c r="B52" s="37" t="s">
        <v>236</v>
      </c>
      <c r="C52" s="36">
        <v>15</v>
      </c>
      <c r="D52" s="36" t="s">
        <v>1</v>
      </c>
      <c r="E52" s="39"/>
      <c r="F52" s="108"/>
      <c r="G52" s="41">
        <f t="shared" si="1"/>
        <v>0</v>
      </c>
      <c r="H52" s="41">
        <f t="shared" si="2"/>
        <v>0</v>
      </c>
      <c r="I52" s="41">
        <f t="shared" si="0"/>
        <v>0</v>
      </c>
      <c r="J52" s="42"/>
    </row>
    <row r="53" spans="1:10" s="16" customFormat="1" ht="15" customHeight="1" x14ac:dyDescent="0.2">
      <c r="A53" s="36">
        <v>47</v>
      </c>
      <c r="B53" s="37" t="s">
        <v>234</v>
      </c>
      <c r="C53" s="36">
        <v>10</v>
      </c>
      <c r="D53" s="36" t="s">
        <v>1</v>
      </c>
      <c r="E53" s="39"/>
      <c r="F53" s="108"/>
      <c r="G53" s="41">
        <f t="shared" si="1"/>
        <v>0</v>
      </c>
      <c r="H53" s="41">
        <f t="shared" si="2"/>
        <v>0</v>
      </c>
      <c r="I53" s="41">
        <f t="shared" si="0"/>
        <v>0</v>
      </c>
      <c r="J53" s="42"/>
    </row>
    <row r="54" spans="1:10" s="16" customFormat="1" ht="25.15" customHeight="1" x14ac:dyDescent="0.2">
      <c r="A54" s="36">
        <v>48</v>
      </c>
      <c r="B54" s="37" t="s">
        <v>377</v>
      </c>
      <c r="C54" s="36">
        <v>25</v>
      </c>
      <c r="D54" s="36" t="s">
        <v>1</v>
      </c>
      <c r="E54" s="39"/>
      <c r="F54" s="108"/>
      <c r="G54" s="41">
        <f t="shared" si="1"/>
        <v>0</v>
      </c>
      <c r="H54" s="41">
        <f t="shared" si="2"/>
        <v>0</v>
      </c>
      <c r="I54" s="41">
        <f t="shared" si="0"/>
        <v>0</v>
      </c>
      <c r="J54" s="42"/>
    </row>
    <row r="55" spans="1:10" s="16" customFormat="1" ht="15" customHeight="1" x14ac:dyDescent="0.2">
      <c r="A55" s="36">
        <v>49</v>
      </c>
      <c r="B55" s="37" t="s">
        <v>276</v>
      </c>
      <c r="C55" s="36">
        <v>5</v>
      </c>
      <c r="D55" s="36" t="s">
        <v>1</v>
      </c>
      <c r="E55" s="39"/>
      <c r="F55" s="108"/>
      <c r="G55" s="41">
        <f t="shared" si="1"/>
        <v>0</v>
      </c>
      <c r="H55" s="41">
        <f t="shared" si="2"/>
        <v>0</v>
      </c>
      <c r="I55" s="41">
        <f t="shared" si="0"/>
        <v>0</v>
      </c>
      <c r="J55" s="42"/>
    </row>
    <row r="56" spans="1:10" s="16" customFormat="1" ht="15" customHeight="1" x14ac:dyDescent="0.2">
      <c r="A56" s="36">
        <v>50</v>
      </c>
      <c r="B56" s="37" t="s">
        <v>277</v>
      </c>
      <c r="C56" s="36">
        <v>15</v>
      </c>
      <c r="D56" s="36" t="s">
        <v>1</v>
      </c>
      <c r="E56" s="39"/>
      <c r="F56" s="108"/>
      <c r="G56" s="41">
        <f t="shared" si="1"/>
        <v>0</v>
      </c>
      <c r="H56" s="41">
        <f t="shared" si="2"/>
        <v>0</v>
      </c>
      <c r="I56" s="41">
        <f t="shared" si="0"/>
        <v>0</v>
      </c>
      <c r="J56" s="42"/>
    </row>
    <row r="57" spans="1:10" s="16" customFormat="1" ht="15" customHeight="1" x14ac:dyDescent="0.2">
      <c r="A57" s="36">
        <v>51</v>
      </c>
      <c r="B57" s="37" t="s">
        <v>278</v>
      </c>
      <c r="C57" s="36">
        <v>10</v>
      </c>
      <c r="D57" s="36" t="s">
        <v>1</v>
      </c>
      <c r="E57" s="39"/>
      <c r="F57" s="108"/>
      <c r="G57" s="41">
        <f t="shared" si="1"/>
        <v>0</v>
      </c>
      <c r="H57" s="41">
        <f t="shared" si="2"/>
        <v>0</v>
      </c>
      <c r="I57" s="41">
        <f t="shared" si="0"/>
        <v>0</v>
      </c>
      <c r="J57" s="42"/>
    </row>
    <row r="58" spans="1:10" s="16" customFormat="1" ht="25.15" customHeight="1" x14ac:dyDescent="0.2">
      <c r="A58" s="36">
        <v>52</v>
      </c>
      <c r="B58" s="37" t="s">
        <v>798</v>
      </c>
      <c r="C58" s="36">
        <v>25</v>
      </c>
      <c r="D58" s="36" t="s">
        <v>1</v>
      </c>
      <c r="E58" s="39"/>
      <c r="F58" s="108"/>
      <c r="G58" s="41">
        <f t="shared" si="1"/>
        <v>0</v>
      </c>
      <c r="H58" s="41">
        <f t="shared" si="2"/>
        <v>0</v>
      </c>
      <c r="I58" s="41">
        <f t="shared" si="0"/>
        <v>0</v>
      </c>
      <c r="J58" s="42"/>
    </row>
    <row r="59" spans="1:10" s="16" customFormat="1" ht="25.15" customHeight="1" x14ac:dyDescent="0.2">
      <c r="A59" s="37"/>
      <c r="B59" s="43" t="s">
        <v>556</v>
      </c>
      <c r="C59" s="44" t="s">
        <v>7</v>
      </c>
      <c r="D59" s="44" t="s">
        <v>7</v>
      </c>
      <c r="E59" s="45" t="s">
        <v>7</v>
      </c>
      <c r="F59" s="45" t="s">
        <v>7</v>
      </c>
      <c r="G59" s="46">
        <f>SUM(G7:G58)</f>
        <v>0</v>
      </c>
      <c r="H59" s="46">
        <f t="shared" ref="H59:I59" si="3">SUM(H7:H58)</f>
        <v>0</v>
      </c>
      <c r="I59" s="46">
        <f t="shared" si="3"/>
        <v>0</v>
      </c>
      <c r="J59" s="47">
        <f>SUM(J7:J58)</f>
        <v>0</v>
      </c>
    </row>
    <row r="60" spans="1:10" s="16" customFormat="1" ht="17.100000000000001" customHeight="1" x14ac:dyDescent="0.2">
      <c r="G60" s="82"/>
      <c r="H60" s="82"/>
      <c r="I60" s="82"/>
      <c r="J60" s="82"/>
    </row>
    <row r="61" spans="1:10" s="32" customFormat="1" ht="12.95" customHeight="1" x14ac:dyDescent="0.2">
      <c r="A61" s="71" t="s">
        <v>283</v>
      </c>
      <c r="B61" s="3"/>
      <c r="C61" s="69"/>
      <c r="D61" s="70"/>
      <c r="E61" s="3"/>
      <c r="F61" s="3"/>
      <c r="G61" s="3"/>
      <c r="H61" s="3"/>
      <c r="I61" s="3"/>
      <c r="J61" s="3"/>
    </row>
    <row r="62" spans="1:10" s="32" customFormat="1" ht="12.95" customHeight="1" x14ac:dyDescent="0.2">
      <c r="A62" s="114" t="s">
        <v>810</v>
      </c>
      <c r="B62" s="114"/>
      <c r="C62" s="114"/>
      <c r="D62" s="114"/>
      <c r="E62" s="114"/>
      <c r="F62" s="114"/>
      <c r="G62" s="114"/>
      <c r="H62" s="114"/>
      <c r="I62" s="114"/>
      <c r="J62" s="114"/>
    </row>
    <row r="63" spans="1:10" s="32" customFormat="1" ht="26.65" customHeight="1" x14ac:dyDescent="0.2">
      <c r="A63" s="114" t="s">
        <v>811</v>
      </c>
      <c r="B63" s="114"/>
      <c r="C63" s="114"/>
      <c r="D63" s="114"/>
      <c r="E63" s="114"/>
      <c r="F63" s="114"/>
      <c r="G63" s="114"/>
      <c r="H63" s="114"/>
      <c r="I63" s="114"/>
      <c r="J63" s="114"/>
    </row>
    <row r="64" spans="1:10" s="66" customFormat="1" ht="27.75" customHeight="1" x14ac:dyDescent="0.2">
      <c r="A64" s="121" t="s">
        <v>209</v>
      </c>
      <c r="B64" s="122"/>
      <c r="C64" s="65"/>
    </row>
    <row r="65" spans="1:10" s="66" customFormat="1" ht="12.75" x14ac:dyDescent="0.2">
      <c r="A65" s="115" t="s">
        <v>210</v>
      </c>
      <c r="B65" s="115"/>
      <c r="C65" s="115"/>
      <c r="D65" s="115"/>
      <c r="E65" s="115"/>
      <c r="F65" s="115"/>
      <c r="G65" s="115"/>
      <c r="H65" s="115"/>
      <c r="I65" s="115"/>
      <c r="J65" s="115"/>
    </row>
    <row r="66" spans="1:10" s="66" customFormat="1" ht="15" customHeight="1" x14ac:dyDescent="0.2">
      <c r="A66" s="115" t="s">
        <v>815</v>
      </c>
      <c r="B66" s="115"/>
      <c r="C66" s="115"/>
      <c r="D66" s="115"/>
      <c r="E66" s="115"/>
      <c r="F66" s="115"/>
      <c r="G66" s="115"/>
      <c r="H66" s="115"/>
      <c r="I66" s="115"/>
      <c r="J66" s="115"/>
    </row>
    <row r="67" spans="1:10" s="66" customFormat="1" ht="12.75" x14ac:dyDescent="0.2">
      <c r="A67" s="119" t="s">
        <v>816</v>
      </c>
      <c r="B67" s="119"/>
      <c r="C67" s="119"/>
      <c r="D67" s="119"/>
      <c r="E67" s="119"/>
      <c r="F67" s="119"/>
      <c r="G67" s="119"/>
      <c r="H67" s="119"/>
      <c r="I67" s="119"/>
      <c r="J67" s="119"/>
    </row>
    <row r="68" spans="1:10" s="103" customFormat="1" ht="25.5" customHeight="1" x14ac:dyDescent="0.25">
      <c r="A68" s="111" t="s">
        <v>817</v>
      </c>
      <c r="B68" s="111"/>
      <c r="C68" s="111"/>
      <c r="D68" s="111"/>
      <c r="E68" s="111"/>
      <c r="F68" s="111"/>
      <c r="G68" s="111"/>
      <c r="H68" s="111"/>
      <c r="I68" s="111"/>
      <c r="J68" s="111"/>
    </row>
    <row r="69" spans="1:10" s="105" customFormat="1" ht="12.75" customHeight="1" x14ac:dyDescent="0.25">
      <c r="A69" s="104" t="s">
        <v>818</v>
      </c>
      <c r="B69" s="104"/>
      <c r="C69" s="104"/>
      <c r="D69" s="104"/>
      <c r="E69" s="104"/>
      <c r="F69" s="104"/>
      <c r="G69" s="104"/>
      <c r="H69" s="104"/>
      <c r="I69" s="104"/>
      <c r="J69" s="104"/>
    </row>
    <row r="70" spans="1:10" s="105" customFormat="1" ht="15" customHeight="1" x14ac:dyDescent="0.25">
      <c r="A70" s="104" t="s">
        <v>819</v>
      </c>
      <c r="B70" s="104"/>
      <c r="C70" s="104"/>
      <c r="D70" s="104"/>
      <c r="E70" s="104"/>
      <c r="F70" s="104"/>
      <c r="G70" s="104"/>
      <c r="H70" s="104"/>
      <c r="I70" s="104"/>
      <c r="J70" s="104"/>
    </row>
    <row r="71" spans="1:10" s="104" customFormat="1" ht="27" customHeight="1" x14ac:dyDescent="0.25">
      <c r="A71" s="111" t="s">
        <v>820</v>
      </c>
      <c r="B71" s="111"/>
      <c r="C71" s="111"/>
      <c r="D71" s="111"/>
      <c r="E71" s="111"/>
      <c r="F71" s="111"/>
      <c r="G71" s="111"/>
      <c r="H71" s="111"/>
      <c r="I71" s="111"/>
      <c r="J71" s="111"/>
    </row>
    <row r="72" spans="1:10" s="104" customFormat="1" ht="41.25" customHeight="1" x14ac:dyDescent="0.25">
      <c r="A72" s="111" t="s">
        <v>821</v>
      </c>
      <c r="B72" s="111"/>
      <c r="C72" s="111"/>
      <c r="D72" s="111"/>
      <c r="E72" s="111"/>
      <c r="F72" s="111"/>
      <c r="G72" s="111"/>
      <c r="H72" s="111"/>
      <c r="I72" s="111"/>
      <c r="J72" s="111"/>
    </row>
    <row r="73" spans="1:10" s="16" customFormat="1" ht="12" x14ac:dyDescent="0.2"/>
    <row r="74" spans="1:10" s="16" customFormat="1" ht="12" x14ac:dyDescent="0.2"/>
    <row r="75" spans="1:10" s="16" customFormat="1" ht="12" x14ac:dyDescent="0.2"/>
  </sheetData>
  <sheetProtection algorithmName="SHA-512" hashValue="2eLrIZD/JJIOv2SKsRKaiML9e5ihVuH++aJCbqvw7EfqVNrTpDF8AUQ+vw09ZtajK/2RTWoiIxOL8k9ocpGMEw==" saltValue="ivsmu8f5NmKEhroZ1rQltA==" spinCount="100000" sheet="1" objects="1" scenarios="1"/>
  <mergeCells count="11">
    <mergeCell ref="A1:F1"/>
    <mergeCell ref="A64:B64"/>
    <mergeCell ref="A72:J72"/>
    <mergeCell ref="A3:J3"/>
    <mergeCell ref="A63:J63"/>
    <mergeCell ref="A62:J62"/>
    <mergeCell ref="A65:J65"/>
    <mergeCell ref="A66:J66"/>
    <mergeCell ref="A67:J67"/>
    <mergeCell ref="A68:J68"/>
    <mergeCell ref="A71:J71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5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0"/>
  <sheetViews>
    <sheetView view="pageBreakPreview" zoomScale="120" zoomScaleNormal="110" zoomScaleSheetLayoutView="120" workbookViewId="0">
      <pane ySplit="6" topLeftCell="A7" activePane="bottomLeft" state="frozen"/>
      <selection activeCell="A7" sqref="A7:XFD20"/>
      <selection pane="bottomLeft" activeCell="C14" sqref="C14"/>
    </sheetView>
  </sheetViews>
  <sheetFormatPr defaultColWidth="9.28515625" defaultRowHeight="15" x14ac:dyDescent="0.25"/>
  <cols>
    <col min="1" max="1" width="4.85546875" style="5" customWidth="1"/>
    <col min="2" max="2" width="41.5703125" style="5" customWidth="1"/>
    <col min="3" max="3" width="7.85546875" style="5" customWidth="1"/>
    <col min="4" max="4" width="4.85546875" style="5" customWidth="1"/>
    <col min="5" max="5" width="25.140625" style="5" customWidth="1"/>
    <col min="6" max="9" width="10.85546875" style="5" customWidth="1"/>
    <col min="10" max="10" width="10" style="5" customWidth="1"/>
    <col min="11" max="16384" width="9.28515625" style="5"/>
  </cols>
  <sheetData>
    <row r="1" spans="1:10" s="76" customFormat="1" x14ac:dyDescent="0.25">
      <c r="A1" s="112" t="s">
        <v>2</v>
      </c>
      <c r="B1" s="112"/>
      <c r="C1" s="112"/>
      <c r="D1" s="112"/>
      <c r="E1" s="112"/>
      <c r="F1" s="112"/>
      <c r="G1" s="106" t="s">
        <v>833</v>
      </c>
      <c r="H1" s="106"/>
    </row>
    <row r="2" spans="1:10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  <c r="J2" s="6"/>
    </row>
    <row r="3" spans="1:10" ht="18" x14ac:dyDescent="0.25">
      <c r="A3" s="113" t="s">
        <v>388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1.25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221</v>
      </c>
      <c r="C7" s="38">
        <v>300</v>
      </c>
      <c r="D7" s="36" t="s">
        <v>1</v>
      </c>
      <c r="E7" s="44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  <c r="J7" s="42"/>
    </row>
    <row r="8" spans="1:10" s="16" customFormat="1" ht="39.75" customHeight="1" x14ac:dyDescent="0.2">
      <c r="A8" s="36">
        <v>2</v>
      </c>
      <c r="B8" s="37" t="s">
        <v>222</v>
      </c>
      <c r="C8" s="38">
        <v>500</v>
      </c>
      <c r="D8" s="36" t="s">
        <v>1</v>
      </c>
      <c r="E8" s="44" t="s">
        <v>7</v>
      </c>
      <c r="F8" s="108"/>
      <c r="G8" s="41">
        <f t="shared" ref="G8:G18" si="0">C8*ROUND(F8, 4)</f>
        <v>0</v>
      </c>
      <c r="H8" s="41">
        <f t="shared" ref="H8:H18" si="1">G8*0.095</f>
        <v>0</v>
      </c>
      <c r="I8" s="41">
        <f t="shared" ref="I8:I18" si="2">G8+H8</f>
        <v>0</v>
      </c>
      <c r="J8" s="42"/>
    </row>
    <row r="9" spans="1:10" s="16" customFormat="1" ht="25.15" customHeight="1" x14ac:dyDescent="0.2">
      <c r="A9" s="36">
        <v>3</v>
      </c>
      <c r="B9" s="37" t="s">
        <v>261</v>
      </c>
      <c r="C9" s="38">
        <v>600</v>
      </c>
      <c r="D9" s="36" t="s">
        <v>1</v>
      </c>
      <c r="E9" s="44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  <c r="J9" s="42"/>
    </row>
    <row r="10" spans="1:10" s="16" customFormat="1" ht="25.15" customHeight="1" x14ac:dyDescent="0.2">
      <c r="A10" s="36">
        <v>4</v>
      </c>
      <c r="B10" s="37" t="s">
        <v>771</v>
      </c>
      <c r="C10" s="38">
        <v>1200</v>
      </c>
      <c r="D10" s="36" t="s">
        <v>1</v>
      </c>
      <c r="E10" s="44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  <c r="J10" s="42"/>
    </row>
    <row r="11" spans="1:10" s="16" customFormat="1" ht="15" customHeight="1" x14ac:dyDescent="0.2">
      <c r="A11" s="36">
        <v>5</v>
      </c>
      <c r="B11" s="37" t="s">
        <v>543</v>
      </c>
      <c r="C11" s="38">
        <v>900</v>
      </c>
      <c r="D11" s="36" t="s">
        <v>1</v>
      </c>
      <c r="E11" s="44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  <c r="J11" s="42"/>
    </row>
    <row r="12" spans="1:10" s="16" customFormat="1" ht="25.15" customHeight="1" x14ac:dyDescent="0.2">
      <c r="A12" s="36">
        <v>6</v>
      </c>
      <c r="B12" s="37" t="s">
        <v>449</v>
      </c>
      <c r="C12" s="38">
        <v>380</v>
      </c>
      <c r="D12" s="36" t="s">
        <v>1</v>
      </c>
      <c r="E12" s="57"/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  <c r="J12" s="42"/>
    </row>
    <row r="13" spans="1:10" s="16" customFormat="1" ht="25.15" customHeight="1" x14ac:dyDescent="0.2">
      <c r="A13" s="36">
        <v>7</v>
      </c>
      <c r="B13" s="37" t="s">
        <v>450</v>
      </c>
      <c r="C13" s="38">
        <v>300</v>
      </c>
      <c r="D13" s="36" t="s">
        <v>1</v>
      </c>
      <c r="E13" s="57"/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  <c r="J13" s="42"/>
    </row>
    <row r="14" spans="1:10" s="16" customFormat="1" ht="25.15" customHeight="1" x14ac:dyDescent="0.2">
      <c r="A14" s="36">
        <v>8</v>
      </c>
      <c r="B14" s="37" t="s">
        <v>773</v>
      </c>
      <c r="C14" s="38">
        <v>300</v>
      </c>
      <c r="D14" s="36" t="s">
        <v>1</v>
      </c>
      <c r="E14" s="57"/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  <c r="J14" s="42"/>
    </row>
    <row r="15" spans="1:10" s="16" customFormat="1" ht="15" customHeight="1" x14ac:dyDescent="0.2">
      <c r="A15" s="36">
        <v>9</v>
      </c>
      <c r="B15" s="37" t="s">
        <v>544</v>
      </c>
      <c r="C15" s="38">
        <v>50</v>
      </c>
      <c r="D15" s="36" t="s">
        <v>1</v>
      </c>
      <c r="E15" s="57"/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  <c r="J15" s="42"/>
    </row>
    <row r="16" spans="1:10" s="16" customFormat="1" ht="15" customHeight="1" x14ac:dyDescent="0.2">
      <c r="A16" s="36">
        <v>10</v>
      </c>
      <c r="B16" s="37" t="s">
        <v>772</v>
      </c>
      <c r="C16" s="38">
        <v>80</v>
      </c>
      <c r="D16" s="36" t="s">
        <v>1</v>
      </c>
      <c r="E16" s="57"/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  <c r="J16" s="42"/>
    </row>
    <row r="17" spans="1:10" s="16" customFormat="1" ht="15" customHeight="1" x14ac:dyDescent="0.2">
      <c r="A17" s="36">
        <v>11</v>
      </c>
      <c r="B17" s="37" t="s">
        <v>545</v>
      </c>
      <c r="C17" s="38">
        <v>300</v>
      </c>
      <c r="D17" s="36" t="s">
        <v>1</v>
      </c>
      <c r="E17" s="57"/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  <c r="J17" s="42"/>
    </row>
    <row r="18" spans="1:10" s="16" customFormat="1" ht="15" customHeight="1" x14ac:dyDescent="0.2">
      <c r="A18" s="36">
        <v>12</v>
      </c>
      <c r="B18" s="37" t="s">
        <v>774</v>
      </c>
      <c r="C18" s="38">
        <v>300</v>
      </c>
      <c r="D18" s="36" t="s">
        <v>1</v>
      </c>
      <c r="E18" s="57"/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  <c r="J18" s="42"/>
    </row>
    <row r="19" spans="1:10" s="16" customFormat="1" ht="25.15" customHeight="1" x14ac:dyDescent="0.2">
      <c r="A19" s="37"/>
      <c r="B19" s="43" t="s">
        <v>391</v>
      </c>
      <c r="C19" s="44" t="s">
        <v>7</v>
      </c>
      <c r="D19" s="44" t="s">
        <v>7</v>
      </c>
      <c r="E19" s="44" t="s">
        <v>7</v>
      </c>
      <c r="F19" s="45" t="s">
        <v>7</v>
      </c>
      <c r="G19" s="46">
        <f>SUM(G7:G18)</f>
        <v>0</v>
      </c>
      <c r="H19" s="46">
        <f t="shared" ref="H19:I19" si="3">SUM(H7:H18)</f>
        <v>0</v>
      </c>
      <c r="I19" s="46">
        <f t="shared" si="3"/>
        <v>0</v>
      </c>
      <c r="J19" s="47">
        <f>SUM(J7:J18)</f>
        <v>0</v>
      </c>
    </row>
    <row r="20" spans="1:10" s="16" customFormat="1" ht="10.9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s="16" customFormat="1" ht="12.75" x14ac:dyDescent="0.2">
      <c r="A21" s="123" t="s">
        <v>283</v>
      </c>
      <c r="B21" s="123"/>
      <c r="C21" s="123"/>
      <c r="D21" s="123"/>
      <c r="E21" s="123"/>
      <c r="F21" s="123"/>
      <c r="G21" s="123"/>
      <c r="H21" s="123"/>
      <c r="I21" s="123"/>
      <c r="J21" s="92"/>
    </row>
    <row r="22" spans="1:10" s="16" customFormat="1" ht="12.75" x14ac:dyDescent="0.2">
      <c r="A22" s="114" t="s">
        <v>802</v>
      </c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 s="16" customFormat="1" ht="15" customHeight="1" x14ac:dyDescent="0.2">
      <c r="A23" s="114" t="s">
        <v>289</v>
      </c>
      <c r="B23" s="114"/>
      <c r="C23" s="114"/>
      <c r="D23" s="114"/>
      <c r="E23" s="114"/>
      <c r="F23" s="114"/>
      <c r="G23" s="114"/>
      <c r="H23" s="114"/>
      <c r="I23" s="114"/>
      <c r="J23" s="114"/>
    </row>
    <row r="24" spans="1:10" s="16" customFormat="1" ht="15" customHeight="1" x14ac:dyDescent="0.2">
      <c r="A24" s="116" t="s">
        <v>290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s="16" customFormat="1" ht="15" customHeight="1" x14ac:dyDescent="0.2">
      <c r="A25" s="116" t="s">
        <v>813</v>
      </c>
      <c r="B25" s="116"/>
      <c r="C25" s="116"/>
      <c r="D25" s="116"/>
      <c r="E25" s="116"/>
      <c r="F25" s="116"/>
      <c r="G25" s="116"/>
      <c r="H25" s="116"/>
      <c r="I25" s="116"/>
      <c r="J25" s="116"/>
    </row>
    <row r="26" spans="1:10" s="16" customFormat="1" ht="15" customHeight="1" x14ac:dyDescent="0.2">
      <c r="A26" s="116" t="s">
        <v>291</v>
      </c>
      <c r="B26" s="116"/>
      <c r="C26" s="116"/>
      <c r="D26" s="116"/>
      <c r="E26" s="116"/>
      <c r="F26" s="116"/>
      <c r="G26" s="116"/>
      <c r="H26" s="116"/>
      <c r="I26" s="116"/>
      <c r="J26" s="116"/>
    </row>
    <row r="27" spans="1:10" s="16" customFormat="1" ht="18.399999999999999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s="102" customFormat="1" ht="14.45" customHeight="1" x14ac:dyDescent="0.2">
      <c r="A28" s="121" t="s">
        <v>209</v>
      </c>
      <c r="B28" s="122"/>
      <c r="C28" s="93"/>
      <c r="D28" s="94"/>
      <c r="E28" s="94"/>
      <c r="F28" s="94"/>
      <c r="G28" s="94"/>
      <c r="H28" s="94"/>
      <c r="I28" s="94"/>
      <c r="J28" s="94"/>
    </row>
    <row r="29" spans="1:10" s="66" customFormat="1" ht="12.75" x14ac:dyDescent="0.2">
      <c r="A29" s="115" t="s">
        <v>210</v>
      </c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0" s="66" customFormat="1" ht="15" customHeight="1" x14ac:dyDescent="0.2">
      <c r="A30" s="115" t="s">
        <v>815</v>
      </c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0" s="66" customFormat="1" ht="12.75" x14ac:dyDescent="0.2">
      <c r="A31" s="119" t="s">
        <v>822</v>
      </c>
      <c r="B31" s="119"/>
      <c r="C31" s="119"/>
      <c r="D31" s="119"/>
      <c r="E31" s="119"/>
      <c r="F31" s="119"/>
      <c r="G31" s="119"/>
      <c r="H31" s="119"/>
      <c r="I31" s="119"/>
      <c r="J31" s="119"/>
    </row>
    <row r="32" spans="1:10" s="103" customFormat="1" ht="25.5" customHeight="1" x14ac:dyDescent="0.25">
      <c r="A32" s="111" t="s">
        <v>817</v>
      </c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10" s="105" customFormat="1" ht="12.75" customHeight="1" x14ac:dyDescent="0.25">
      <c r="A33" s="104" t="s">
        <v>818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0" s="105" customFormat="1" ht="15" customHeight="1" x14ac:dyDescent="0.25">
      <c r="A34" s="104" t="s">
        <v>819</v>
      </c>
      <c r="B34" s="104"/>
      <c r="C34" s="104"/>
      <c r="D34" s="104"/>
      <c r="E34" s="104"/>
      <c r="F34" s="104"/>
      <c r="G34" s="104"/>
      <c r="H34" s="104"/>
      <c r="I34" s="104"/>
      <c r="J34" s="104"/>
    </row>
    <row r="35" spans="1:10" s="104" customFormat="1" ht="27" customHeight="1" x14ac:dyDescent="0.25">
      <c r="A35" s="111" t="s">
        <v>820</v>
      </c>
      <c r="B35" s="111"/>
      <c r="C35" s="111"/>
      <c r="D35" s="111"/>
      <c r="E35" s="111"/>
      <c r="F35" s="111"/>
      <c r="G35" s="111"/>
      <c r="H35" s="111"/>
      <c r="I35" s="111"/>
      <c r="J35" s="111"/>
    </row>
    <row r="36" spans="1:10" s="104" customFormat="1" ht="41.25" customHeight="1" x14ac:dyDescent="0.25">
      <c r="A36" s="111" t="s">
        <v>821</v>
      </c>
      <c r="B36" s="111"/>
      <c r="C36" s="111"/>
      <c r="D36" s="111"/>
      <c r="E36" s="111"/>
      <c r="F36" s="111"/>
      <c r="G36" s="111"/>
      <c r="H36" s="111"/>
      <c r="I36" s="111"/>
      <c r="J36" s="111"/>
    </row>
    <row r="37" spans="1:10" s="67" customFormat="1" ht="26.2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s="67" customFormat="1" ht="12.9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s="19" customFormat="1" ht="17.100000000000001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s="66" customFormat="1" ht="1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s="66" customFormat="1" ht="27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s="66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s="66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s="66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s="66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s="66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s="66" customFormat="1" ht="25.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s="66" customFormat="1" ht="25.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s="66" customFormat="1" ht="19.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s="75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</sheetData>
  <sheetProtection algorithmName="SHA-512" hashValue="LQcH2mfIC/CMg6UjsDEhehUoQaQRqnoy3ozUkj/SgH7TkmY565fs+GmnrC4spUzFyWAtzT9y1+DeE2Z5gKXoyw==" saltValue="tpUjZlh/bCh3IbGNaLVTPQ==" spinCount="100000" sheet="1" objects="1" scenarios="1"/>
  <mergeCells count="15">
    <mergeCell ref="A1:F1"/>
    <mergeCell ref="A3:J3"/>
    <mergeCell ref="A22:J22"/>
    <mergeCell ref="A23:J23"/>
    <mergeCell ref="A26:J26"/>
    <mergeCell ref="A24:J24"/>
    <mergeCell ref="A25:J25"/>
    <mergeCell ref="A21:I21"/>
    <mergeCell ref="A36:J36"/>
    <mergeCell ref="A28:B28"/>
    <mergeCell ref="A29:J29"/>
    <mergeCell ref="A35:J35"/>
    <mergeCell ref="A30:J30"/>
    <mergeCell ref="A31:J31"/>
    <mergeCell ref="A32:J32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18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9"/>
  <sheetViews>
    <sheetView view="pageBreakPreview" zoomScale="120" zoomScaleNormal="110" zoomScaleSheetLayoutView="120" workbookViewId="0">
      <pane ySplit="7" topLeftCell="A8" activePane="bottomLeft" state="frozen"/>
      <selection activeCell="A7" sqref="A7:XFD20"/>
      <selection pane="bottomLeft" activeCell="A20" sqref="A20:I20"/>
    </sheetView>
  </sheetViews>
  <sheetFormatPr defaultColWidth="9.28515625" defaultRowHeight="15" x14ac:dyDescent="0.25"/>
  <cols>
    <col min="1" max="1" width="4.85546875" style="5" customWidth="1"/>
    <col min="2" max="2" width="51.42578125" style="5" customWidth="1"/>
    <col min="3" max="3" width="12.5703125" style="5" customWidth="1"/>
    <col min="4" max="4" width="4.85546875" style="5" customWidth="1"/>
    <col min="5" max="5" width="17" style="5" customWidth="1"/>
    <col min="6" max="9" width="10.85546875" style="5" customWidth="1"/>
    <col min="10" max="16384" width="9.28515625" style="5"/>
  </cols>
  <sheetData>
    <row r="1" spans="1:9" s="76" customFormat="1" x14ac:dyDescent="0.25">
      <c r="A1" s="112" t="s">
        <v>2</v>
      </c>
      <c r="B1" s="112"/>
      <c r="C1" s="112"/>
      <c r="D1" s="112"/>
      <c r="E1" s="112"/>
      <c r="F1" s="106" t="s">
        <v>8</v>
      </c>
      <c r="H1" s="106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ht="15.75" x14ac:dyDescent="0.25">
      <c r="A3" s="120" t="s">
        <v>446</v>
      </c>
      <c r="B3" s="120"/>
      <c r="C3" s="120"/>
      <c r="D3" s="120"/>
      <c r="E3" s="120"/>
      <c r="F3" s="120"/>
      <c r="G3" s="120"/>
      <c r="H3" s="120"/>
      <c r="I3" s="120"/>
    </row>
    <row r="4" spans="1:9" s="9" customFormat="1" ht="6" customHeight="1" x14ac:dyDescent="0.15"/>
    <row r="6" spans="1:9" s="10" customFormat="1" ht="45" x14ac:dyDescent="0.15">
      <c r="A6" s="51" t="s">
        <v>3</v>
      </c>
      <c r="B6" s="51" t="s">
        <v>4</v>
      </c>
      <c r="C6" s="52" t="s">
        <v>5</v>
      </c>
      <c r="D6" s="52" t="s">
        <v>211</v>
      </c>
      <c r="E6" s="53" t="s">
        <v>6</v>
      </c>
      <c r="F6" s="53" t="s">
        <v>203</v>
      </c>
      <c r="G6" s="53" t="s">
        <v>204</v>
      </c>
      <c r="H6" s="53" t="s">
        <v>322</v>
      </c>
      <c r="I6" s="53" t="s">
        <v>207</v>
      </c>
    </row>
    <row r="7" spans="1:9" s="10" customFormat="1" ht="11.25" x14ac:dyDescent="0.15">
      <c r="A7" s="54">
        <v>1</v>
      </c>
      <c r="B7" s="54">
        <v>2</v>
      </c>
      <c r="C7" s="55">
        <v>3</v>
      </c>
      <c r="D7" s="55">
        <v>4</v>
      </c>
      <c r="E7" s="55">
        <v>5</v>
      </c>
      <c r="F7" s="55">
        <v>6</v>
      </c>
      <c r="G7" s="56" t="s">
        <v>205</v>
      </c>
      <c r="H7" s="55" t="s">
        <v>206</v>
      </c>
      <c r="I7" s="56" t="s">
        <v>208</v>
      </c>
    </row>
    <row r="8" spans="1:9" s="16" customFormat="1" ht="25.15" customHeight="1" x14ac:dyDescent="0.2">
      <c r="A8" s="36">
        <v>1</v>
      </c>
      <c r="B8" s="37" t="s">
        <v>220</v>
      </c>
      <c r="C8" s="38">
        <v>200</v>
      </c>
      <c r="D8" s="36" t="s">
        <v>1</v>
      </c>
      <c r="E8" s="44" t="s">
        <v>7</v>
      </c>
      <c r="F8" s="108"/>
      <c r="G8" s="41">
        <f>C8*ROUND(F8, 4)</f>
        <v>0</v>
      </c>
      <c r="H8" s="41">
        <f t="shared" ref="H8:H16" si="0">G8*0.095</f>
        <v>0</v>
      </c>
      <c r="I8" s="41">
        <f t="shared" ref="I8:I16" si="1">G8+H8</f>
        <v>0</v>
      </c>
    </row>
    <row r="9" spans="1:9" s="16" customFormat="1" ht="40.5" customHeight="1" x14ac:dyDescent="0.2">
      <c r="A9" s="36">
        <v>2</v>
      </c>
      <c r="B9" s="37" t="s">
        <v>453</v>
      </c>
      <c r="C9" s="38">
        <v>5000</v>
      </c>
      <c r="D9" s="36" t="s">
        <v>1</v>
      </c>
      <c r="E9" s="44" t="s">
        <v>7</v>
      </c>
      <c r="F9" s="108"/>
      <c r="G9" s="41">
        <f t="shared" ref="G9:G16" si="2">C9*ROUND(F9, 4)</f>
        <v>0</v>
      </c>
      <c r="H9" s="41">
        <f t="shared" si="0"/>
        <v>0</v>
      </c>
      <c r="I9" s="41">
        <f t="shared" si="1"/>
        <v>0</v>
      </c>
    </row>
    <row r="10" spans="1:9" s="16" customFormat="1" ht="15" customHeight="1" x14ac:dyDescent="0.2">
      <c r="A10" s="36">
        <v>3</v>
      </c>
      <c r="B10" s="37" t="s">
        <v>452</v>
      </c>
      <c r="C10" s="38">
        <v>800</v>
      </c>
      <c r="D10" s="36" t="s">
        <v>1</v>
      </c>
      <c r="E10" s="44" t="s">
        <v>7</v>
      </c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</row>
    <row r="11" spans="1:9" s="16" customFormat="1" ht="15" customHeight="1" x14ac:dyDescent="0.2">
      <c r="A11" s="36">
        <v>4</v>
      </c>
      <c r="B11" s="37" t="s">
        <v>775</v>
      </c>
      <c r="C11" s="38">
        <v>1400</v>
      </c>
      <c r="D11" s="36" t="s">
        <v>1</v>
      </c>
      <c r="E11" s="44" t="s">
        <v>7</v>
      </c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</row>
    <row r="12" spans="1:9" s="16" customFormat="1" ht="15" customHeight="1" x14ac:dyDescent="0.2">
      <c r="A12" s="36">
        <v>5</v>
      </c>
      <c r="B12" s="37" t="s">
        <v>218</v>
      </c>
      <c r="C12" s="38">
        <v>1000</v>
      </c>
      <c r="D12" s="36" t="s">
        <v>1</v>
      </c>
      <c r="E12" s="44" t="s">
        <v>7</v>
      </c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</row>
    <row r="13" spans="1:9" s="16" customFormat="1" ht="15" customHeight="1" x14ac:dyDescent="0.2">
      <c r="A13" s="36">
        <v>6</v>
      </c>
      <c r="B13" s="37" t="s">
        <v>217</v>
      </c>
      <c r="C13" s="38">
        <v>1600</v>
      </c>
      <c r="D13" s="36" t="s">
        <v>1</v>
      </c>
      <c r="E13" s="44" t="s">
        <v>7</v>
      </c>
      <c r="F13" s="108"/>
      <c r="G13" s="41">
        <f t="shared" si="2"/>
        <v>0</v>
      </c>
      <c r="H13" s="41">
        <f t="shared" si="0"/>
        <v>0</v>
      </c>
      <c r="I13" s="41">
        <f t="shared" si="1"/>
        <v>0</v>
      </c>
    </row>
    <row r="14" spans="1:9" s="16" customFormat="1" ht="15" customHeight="1" x14ac:dyDescent="0.2">
      <c r="A14" s="36">
        <v>7</v>
      </c>
      <c r="B14" s="37" t="s">
        <v>219</v>
      </c>
      <c r="C14" s="38">
        <v>100</v>
      </c>
      <c r="D14" s="36" t="s">
        <v>1</v>
      </c>
      <c r="E14" s="44" t="s">
        <v>7</v>
      </c>
      <c r="F14" s="108"/>
      <c r="G14" s="41">
        <f t="shared" si="2"/>
        <v>0</v>
      </c>
      <c r="H14" s="41">
        <f t="shared" si="0"/>
        <v>0</v>
      </c>
      <c r="I14" s="41">
        <f t="shared" si="1"/>
        <v>0</v>
      </c>
    </row>
    <row r="15" spans="1:9" s="16" customFormat="1" ht="25.15" customHeight="1" x14ac:dyDescent="0.2">
      <c r="A15" s="36">
        <v>8</v>
      </c>
      <c r="B15" s="37" t="s">
        <v>258</v>
      </c>
      <c r="C15" s="38">
        <v>1200</v>
      </c>
      <c r="D15" s="36" t="s">
        <v>1</v>
      </c>
      <c r="E15" s="44" t="s">
        <v>7</v>
      </c>
      <c r="F15" s="108"/>
      <c r="G15" s="41">
        <f t="shared" si="2"/>
        <v>0</v>
      </c>
      <c r="H15" s="41">
        <f t="shared" si="0"/>
        <v>0</v>
      </c>
      <c r="I15" s="41">
        <f t="shared" si="1"/>
        <v>0</v>
      </c>
    </row>
    <row r="16" spans="1:9" s="16" customFormat="1" ht="25.15" customHeight="1" x14ac:dyDescent="0.2">
      <c r="A16" s="36">
        <v>9</v>
      </c>
      <c r="B16" s="37" t="s">
        <v>259</v>
      </c>
      <c r="C16" s="38">
        <v>400</v>
      </c>
      <c r="D16" s="36" t="s">
        <v>1</v>
      </c>
      <c r="E16" s="44" t="s">
        <v>7</v>
      </c>
      <c r="F16" s="108"/>
      <c r="G16" s="41">
        <f t="shared" si="2"/>
        <v>0</v>
      </c>
      <c r="H16" s="41">
        <f t="shared" si="0"/>
        <v>0</v>
      </c>
      <c r="I16" s="41">
        <f t="shared" si="1"/>
        <v>0</v>
      </c>
    </row>
    <row r="17" spans="1:10" s="16" customFormat="1" ht="25.15" customHeight="1" x14ac:dyDescent="0.2">
      <c r="A17" s="37"/>
      <c r="B17" s="43" t="s">
        <v>392</v>
      </c>
      <c r="C17" s="44" t="s">
        <v>7</v>
      </c>
      <c r="D17" s="44" t="s">
        <v>7</v>
      </c>
      <c r="E17" s="44" t="s">
        <v>7</v>
      </c>
      <c r="F17" s="45" t="s">
        <v>7</v>
      </c>
      <c r="G17" s="46">
        <f>SUM(G8:G16)</f>
        <v>0</v>
      </c>
      <c r="H17" s="46">
        <f t="shared" ref="H17:I17" si="3">SUM(H8:H16)</f>
        <v>0</v>
      </c>
      <c r="I17" s="46">
        <f t="shared" si="3"/>
        <v>0</v>
      </c>
    </row>
    <row r="18" spans="1:10" s="16" customFormat="1" ht="18" customHeight="1" x14ac:dyDescent="0.2">
      <c r="A18" s="100" t="s">
        <v>283</v>
      </c>
      <c r="B18" s="101"/>
      <c r="C18" s="69"/>
      <c r="D18" s="73"/>
      <c r="E18" s="72"/>
      <c r="F18" s="72"/>
      <c r="G18" s="72"/>
      <c r="H18" s="72"/>
      <c r="I18" s="72"/>
    </row>
    <row r="19" spans="1:10" s="16" customFormat="1" ht="16.899999999999999" customHeight="1" x14ac:dyDescent="0.2">
      <c r="A19" s="114" t="s">
        <v>803</v>
      </c>
      <c r="B19" s="114"/>
      <c r="C19" s="114"/>
      <c r="D19" s="114"/>
      <c r="E19" s="114"/>
      <c r="F19" s="114"/>
      <c r="G19" s="114"/>
      <c r="H19" s="114"/>
      <c r="I19" s="114"/>
    </row>
    <row r="20" spans="1:10" s="16" customFormat="1" ht="15" customHeight="1" x14ac:dyDescent="0.2">
      <c r="A20" s="116" t="s">
        <v>290</v>
      </c>
      <c r="B20" s="116"/>
      <c r="C20" s="116"/>
      <c r="D20" s="116"/>
      <c r="E20" s="116"/>
      <c r="F20" s="116"/>
      <c r="G20" s="116"/>
      <c r="H20" s="116"/>
      <c r="I20" s="116"/>
    </row>
    <row r="21" spans="1:10" s="16" customFormat="1" ht="10.1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</row>
    <row r="22" spans="1:10" s="16" customFormat="1" ht="15" customHeight="1" x14ac:dyDescent="0.2">
      <c r="A22" s="117" t="s">
        <v>209</v>
      </c>
      <c r="B22" s="118"/>
      <c r="C22" s="65"/>
      <c r="D22" s="66"/>
      <c r="E22" s="66"/>
      <c r="F22" s="66"/>
      <c r="G22" s="66"/>
      <c r="H22" s="66"/>
      <c r="I22" s="66"/>
    </row>
    <row r="23" spans="1:10" s="66" customFormat="1" ht="28.5" customHeight="1" x14ac:dyDescent="0.2">
      <c r="A23" s="115" t="s">
        <v>210</v>
      </c>
      <c r="B23" s="115"/>
      <c r="C23" s="115"/>
      <c r="D23" s="115"/>
      <c r="E23" s="115"/>
      <c r="F23" s="115"/>
      <c r="G23" s="115"/>
      <c r="H23" s="115"/>
      <c r="I23" s="115"/>
      <c r="J23" s="110"/>
    </row>
    <row r="24" spans="1:10" s="66" customFormat="1" ht="15" customHeight="1" x14ac:dyDescent="0.2">
      <c r="A24" s="115" t="s">
        <v>815</v>
      </c>
      <c r="B24" s="115"/>
      <c r="C24" s="115"/>
      <c r="D24" s="115"/>
      <c r="E24" s="115"/>
      <c r="F24" s="115"/>
      <c r="G24" s="115"/>
      <c r="H24" s="115"/>
      <c r="I24" s="115"/>
      <c r="J24" s="115"/>
    </row>
    <row r="25" spans="1:10" s="66" customFormat="1" ht="12.75" x14ac:dyDescent="0.2">
      <c r="A25" s="119" t="s">
        <v>823</v>
      </c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s="103" customFormat="1" ht="25.5" customHeight="1" x14ac:dyDescent="0.25">
      <c r="A26" s="111" t="s">
        <v>817</v>
      </c>
      <c r="B26" s="111"/>
      <c r="C26" s="111"/>
      <c r="D26" s="111"/>
      <c r="E26" s="111"/>
      <c r="F26" s="111"/>
      <c r="G26" s="111"/>
      <c r="H26" s="111"/>
      <c r="I26" s="111"/>
      <c r="J26" s="109"/>
    </row>
    <row r="27" spans="1:10" s="105" customFormat="1" ht="12.75" customHeight="1" x14ac:dyDescent="0.25">
      <c r="A27" s="104" t="s">
        <v>818</v>
      </c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s="105" customFormat="1" ht="15" customHeight="1" x14ac:dyDescent="0.25">
      <c r="A28" s="104" t="s">
        <v>819</v>
      </c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s="104" customFormat="1" ht="27" customHeight="1" x14ac:dyDescent="0.25">
      <c r="A29" s="111" t="s">
        <v>820</v>
      </c>
      <c r="B29" s="111"/>
      <c r="C29" s="111"/>
      <c r="D29" s="111"/>
      <c r="E29" s="111"/>
      <c r="F29" s="111"/>
      <c r="G29" s="111"/>
      <c r="H29" s="111"/>
      <c r="I29" s="111"/>
      <c r="J29" s="109"/>
    </row>
    <row r="30" spans="1:10" ht="17.100000000000001" customHeight="1" x14ac:dyDescent="0.25"/>
    <row r="31" spans="1:10" s="67" customFormat="1" ht="12.9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10" s="67" customFormat="1" ht="12.95" customHeight="1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s="67" customFormat="1" ht="12.9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s="67" customFormat="1" ht="12.9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s="67" customFormat="1" ht="12.9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s="67" customFormat="1" ht="26.25" customHeigh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s="67" customFormat="1" ht="12.95" customHeight="1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s="19" customFormat="1" ht="17.100000000000001" customHeight="1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s="66" customFormat="1" ht="15" customHeight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s="66" customFormat="1" ht="27" customHeight="1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s="66" customFormat="1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s="66" customFormat="1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s="66" customFormat="1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s="66" customFormat="1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s="66" customFormat="1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s="66" customFormat="1" ht="25.5" customHeight="1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s="66" customFormat="1" ht="25.5" customHeight="1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s="66" customFormat="1" ht="19.5" customHeight="1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s="75" customFormat="1" x14ac:dyDescent="0.25">
      <c r="A49" s="5"/>
      <c r="B49" s="5"/>
      <c r="C49" s="5"/>
      <c r="D49" s="5"/>
      <c r="E49" s="5"/>
      <c r="F49" s="5"/>
      <c r="G49" s="5"/>
      <c r="H49" s="5"/>
      <c r="I49" s="5"/>
    </row>
  </sheetData>
  <sheetProtection algorithmName="SHA-512" hashValue="R2+MUXuJwqg4QkUAUooOnvns+zPK45+MRj57S0He9lZYrrRk5yRQRlHlGi6WrW5SMExtrS0BUqC+Bz+9suqBXw==" saltValue="aBy8gCPIAYj8oWwwwKEIEA==" spinCount="100000" sheet="1" objects="1" scenarios="1"/>
  <mergeCells count="10">
    <mergeCell ref="A24:J24"/>
    <mergeCell ref="A25:J25"/>
    <mergeCell ref="A26:I26"/>
    <mergeCell ref="A29:I29"/>
    <mergeCell ref="A1:E1"/>
    <mergeCell ref="A22:B22"/>
    <mergeCell ref="A23:I23"/>
    <mergeCell ref="A3:I3"/>
    <mergeCell ref="A19:I19"/>
    <mergeCell ref="A20:I20"/>
  </mergeCells>
  <pageMargins left="0.62992125984251968" right="0.23622047244094491" top="0.74803149606299213" bottom="0.55118110236220474" header="0.31496062992125984" footer="0.31496062992125984"/>
  <pageSetup paperSize="9" scale="95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4"/>
  <sheetViews>
    <sheetView view="pageBreakPreview" zoomScale="120" zoomScaleNormal="110" zoomScaleSheetLayoutView="120" workbookViewId="0">
      <pane ySplit="7" topLeftCell="A8" activePane="bottomLeft" state="frozen"/>
      <selection activeCell="A7" sqref="A7:XFD20"/>
      <selection pane="bottomLeft" activeCell="B29" sqref="B29"/>
    </sheetView>
  </sheetViews>
  <sheetFormatPr defaultColWidth="9.28515625" defaultRowHeight="15" x14ac:dyDescent="0.25"/>
  <cols>
    <col min="1" max="1" width="4.85546875" style="5" customWidth="1"/>
    <col min="2" max="2" width="54" style="5" customWidth="1"/>
    <col min="3" max="3" width="7.85546875" style="5" customWidth="1"/>
    <col min="4" max="4" width="4.85546875" style="5" customWidth="1"/>
    <col min="5" max="5" width="17" style="5" customWidth="1"/>
    <col min="6" max="9" width="10.85546875" style="5" customWidth="1"/>
    <col min="10" max="16384" width="9.28515625" style="5"/>
  </cols>
  <sheetData>
    <row r="1" spans="1:9" s="76" customFormat="1" x14ac:dyDescent="0.25">
      <c r="A1" s="112" t="s">
        <v>2</v>
      </c>
      <c r="B1" s="112"/>
      <c r="C1" s="112"/>
      <c r="D1" s="112"/>
      <c r="E1" s="112"/>
      <c r="F1" s="106" t="s">
        <v>8</v>
      </c>
      <c r="H1" s="106"/>
    </row>
    <row r="2" spans="1:9" s="9" customFormat="1" ht="6" customHeight="1" x14ac:dyDescent="0.15">
      <c r="A2" s="6"/>
      <c r="B2" s="6"/>
      <c r="C2" s="6"/>
      <c r="D2" s="8"/>
      <c r="E2" s="6"/>
      <c r="F2" s="6"/>
      <c r="G2" s="6"/>
      <c r="H2" s="6"/>
      <c r="I2" s="6"/>
    </row>
    <row r="3" spans="1:9" ht="18" x14ac:dyDescent="0.25">
      <c r="A3" s="113" t="s">
        <v>393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/>
    <row r="6" spans="1:9" s="10" customFormat="1" ht="45" x14ac:dyDescent="0.15">
      <c r="A6" s="51" t="s">
        <v>3</v>
      </c>
      <c r="B6" s="51" t="s">
        <v>4</v>
      </c>
      <c r="C6" s="52" t="s">
        <v>5</v>
      </c>
      <c r="D6" s="52" t="s">
        <v>211</v>
      </c>
      <c r="E6" s="53" t="s">
        <v>6</v>
      </c>
      <c r="F6" s="53" t="s">
        <v>203</v>
      </c>
      <c r="G6" s="53" t="s">
        <v>204</v>
      </c>
      <c r="H6" s="53" t="s">
        <v>322</v>
      </c>
      <c r="I6" s="53" t="s">
        <v>207</v>
      </c>
    </row>
    <row r="7" spans="1:9" s="10" customFormat="1" ht="11.25" x14ac:dyDescent="0.15">
      <c r="A7" s="54">
        <v>1</v>
      </c>
      <c r="B7" s="54">
        <v>2</v>
      </c>
      <c r="C7" s="55">
        <v>3</v>
      </c>
      <c r="D7" s="55">
        <v>4</v>
      </c>
      <c r="E7" s="55">
        <v>5</v>
      </c>
      <c r="F7" s="55">
        <v>6</v>
      </c>
      <c r="G7" s="56" t="s">
        <v>205</v>
      </c>
      <c r="H7" s="55" t="s">
        <v>206</v>
      </c>
      <c r="I7" s="56" t="s">
        <v>208</v>
      </c>
    </row>
    <row r="8" spans="1:9" s="16" customFormat="1" ht="25.15" customHeight="1" x14ac:dyDescent="0.2">
      <c r="A8" s="36">
        <v>1</v>
      </c>
      <c r="B8" s="37" t="s">
        <v>220</v>
      </c>
      <c r="C8" s="38">
        <v>500</v>
      </c>
      <c r="D8" s="36" t="s">
        <v>1</v>
      </c>
      <c r="E8" s="44" t="s">
        <v>7</v>
      </c>
      <c r="F8" s="108"/>
      <c r="G8" s="41">
        <f>C8*ROUND(F8, 4)</f>
        <v>0</v>
      </c>
      <c r="H8" s="41">
        <f>G8*0.095</f>
        <v>0</v>
      </c>
      <c r="I8" s="41">
        <f>G8+H8</f>
        <v>0</v>
      </c>
    </row>
    <row r="9" spans="1:9" s="16" customFormat="1" ht="15" customHeight="1" x14ac:dyDescent="0.2">
      <c r="A9" s="36">
        <v>2</v>
      </c>
      <c r="B9" s="37" t="s">
        <v>218</v>
      </c>
      <c r="C9" s="38">
        <v>500</v>
      </c>
      <c r="D9" s="36" t="s">
        <v>1</v>
      </c>
      <c r="E9" s="44" t="s">
        <v>7</v>
      </c>
      <c r="F9" s="108"/>
      <c r="G9" s="41">
        <f t="shared" ref="G9:G10" si="0">C9*ROUND(F9, 4)</f>
        <v>0</v>
      </c>
      <c r="H9" s="41">
        <f t="shared" ref="H9:H10" si="1">G9*0.095</f>
        <v>0</v>
      </c>
      <c r="I9" s="41">
        <f t="shared" ref="I9:I10" si="2">G9+H9</f>
        <v>0</v>
      </c>
    </row>
    <row r="10" spans="1:9" s="16" customFormat="1" ht="15" customHeight="1" x14ac:dyDescent="0.2">
      <c r="A10" s="36">
        <v>3</v>
      </c>
      <c r="B10" s="37" t="s">
        <v>217</v>
      </c>
      <c r="C10" s="38">
        <v>500</v>
      </c>
      <c r="D10" s="36" t="s">
        <v>1</v>
      </c>
      <c r="E10" s="44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9" s="16" customFormat="1" ht="25.15" customHeight="1" x14ac:dyDescent="0.2">
      <c r="A11" s="37"/>
      <c r="B11" s="43" t="s">
        <v>389</v>
      </c>
      <c r="C11" s="44" t="s">
        <v>7</v>
      </c>
      <c r="D11" s="44" t="s">
        <v>7</v>
      </c>
      <c r="E11" s="44" t="s">
        <v>7</v>
      </c>
      <c r="F11" s="45" t="s">
        <v>7</v>
      </c>
      <c r="G11" s="46">
        <f>SUM(G8:G10)</f>
        <v>0</v>
      </c>
      <c r="H11" s="46">
        <f t="shared" ref="H11:I11" si="3">SUM(H8:H10)</f>
        <v>0</v>
      </c>
      <c r="I11" s="46">
        <f t="shared" si="3"/>
        <v>0</v>
      </c>
    </row>
    <row r="12" spans="1:9" s="16" customFormat="1" ht="21.75" customHeight="1" x14ac:dyDescent="0.2">
      <c r="A12" s="100" t="s">
        <v>283</v>
      </c>
      <c r="B12" s="101"/>
      <c r="C12" s="69"/>
      <c r="D12" s="73"/>
      <c r="E12" s="72"/>
      <c r="F12" s="72"/>
      <c r="G12" s="72"/>
      <c r="H12" s="72"/>
      <c r="I12" s="72"/>
    </row>
    <row r="13" spans="1:9" s="16" customFormat="1" ht="14.65" customHeight="1" x14ac:dyDescent="0.2">
      <c r="A13" s="114" t="s">
        <v>803</v>
      </c>
      <c r="B13" s="114"/>
      <c r="C13" s="114"/>
      <c r="D13" s="114"/>
      <c r="E13" s="114"/>
      <c r="F13" s="114"/>
      <c r="G13" s="114"/>
      <c r="H13" s="114"/>
      <c r="I13" s="114"/>
    </row>
    <row r="14" spans="1:9" s="16" customFormat="1" ht="15" customHeight="1" x14ac:dyDescent="0.2">
      <c r="A14" s="116" t="s">
        <v>290</v>
      </c>
      <c r="B14" s="116"/>
      <c r="C14" s="116"/>
      <c r="D14" s="116"/>
      <c r="E14" s="116"/>
      <c r="F14" s="116"/>
      <c r="G14" s="116"/>
      <c r="H14" s="116"/>
      <c r="I14" s="116"/>
    </row>
    <row r="15" spans="1:9" s="16" customFormat="1" ht="15" customHeight="1" x14ac:dyDescent="0.2">
      <c r="A15" s="116" t="s">
        <v>813</v>
      </c>
      <c r="B15" s="116"/>
      <c r="C15" s="116"/>
      <c r="D15" s="116"/>
      <c r="E15" s="116"/>
      <c r="F15" s="116"/>
      <c r="G15" s="116"/>
      <c r="H15" s="116"/>
      <c r="I15" s="116"/>
    </row>
    <row r="16" spans="1:9" s="16" customFormat="1" ht="1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</row>
    <row r="17" spans="1:10" s="16" customFormat="1" ht="15" customHeight="1" x14ac:dyDescent="0.2">
      <c r="A17" s="117" t="s">
        <v>209</v>
      </c>
      <c r="B17" s="118"/>
      <c r="C17" s="65"/>
      <c r="D17" s="66"/>
      <c r="E17" s="66"/>
      <c r="F17" s="66"/>
      <c r="G17" s="66"/>
      <c r="H17" s="66"/>
      <c r="I17" s="66"/>
    </row>
    <row r="18" spans="1:10" s="66" customFormat="1" ht="24.75" customHeight="1" x14ac:dyDescent="0.2">
      <c r="A18" s="115" t="s">
        <v>210</v>
      </c>
      <c r="B18" s="115"/>
      <c r="C18" s="115"/>
      <c r="D18" s="115"/>
      <c r="E18" s="115"/>
      <c r="F18" s="115"/>
      <c r="G18" s="115"/>
      <c r="H18" s="115"/>
      <c r="I18" s="115"/>
      <c r="J18" s="110"/>
    </row>
    <row r="19" spans="1:10" s="66" customFormat="1" ht="15" customHeight="1" x14ac:dyDescent="0.2">
      <c r="A19" s="115" t="s">
        <v>815</v>
      </c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s="66" customFormat="1" ht="12.75" x14ac:dyDescent="0.2">
      <c r="A20" s="119" t="s">
        <v>824</v>
      </c>
      <c r="B20" s="119"/>
      <c r="C20" s="119"/>
      <c r="D20" s="119"/>
      <c r="E20" s="119"/>
      <c r="F20" s="119"/>
      <c r="G20" s="119"/>
      <c r="H20" s="119"/>
      <c r="I20" s="119"/>
      <c r="J20" s="119"/>
    </row>
    <row r="21" spans="1:10" s="103" customFormat="1" ht="25.5" customHeight="1" x14ac:dyDescent="0.25">
      <c r="A21" s="111" t="s">
        <v>817</v>
      </c>
      <c r="B21" s="111"/>
      <c r="C21" s="111"/>
      <c r="D21" s="111"/>
      <c r="E21" s="111"/>
      <c r="F21" s="111"/>
      <c r="G21" s="111"/>
      <c r="H21" s="111"/>
      <c r="I21" s="111"/>
      <c r="J21" s="109"/>
    </row>
    <row r="22" spans="1:10" s="105" customFormat="1" ht="12.75" customHeight="1" x14ac:dyDescent="0.25">
      <c r="A22" s="104" t="s">
        <v>818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s="105" customFormat="1" ht="15" customHeight="1" x14ac:dyDescent="0.25">
      <c r="A23" s="104" t="s">
        <v>819</v>
      </c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s="104" customFormat="1" ht="27" customHeight="1" x14ac:dyDescent="0.25">
      <c r="A24" s="111" t="s">
        <v>820</v>
      </c>
      <c r="B24" s="111"/>
      <c r="C24" s="111"/>
      <c r="D24" s="111"/>
      <c r="E24" s="111"/>
      <c r="F24" s="111"/>
      <c r="G24" s="111"/>
      <c r="H24" s="111"/>
      <c r="I24" s="111"/>
      <c r="J24" s="109"/>
    </row>
    <row r="25" spans="1:10" ht="17.100000000000001" customHeight="1" x14ac:dyDescent="0.25"/>
    <row r="26" spans="1:10" s="67" customFormat="1" ht="12.95" customHeight="1" x14ac:dyDescent="0.25">
      <c r="A26" s="5"/>
      <c r="B26" s="5"/>
      <c r="C26" s="5"/>
      <c r="D26" s="5"/>
      <c r="E26" s="5"/>
      <c r="F26" s="5"/>
      <c r="G26" s="5"/>
      <c r="H26" s="5"/>
      <c r="I26" s="5"/>
    </row>
    <row r="27" spans="1:10" s="67" customFormat="1" ht="12.9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10" s="67" customFormat="1" ht="12.95" customHeight="1" x14ac:dyDescent="0.25">
      <c r="A28" s="5"/>
      <c r="B28" s="5"/>
      <c r="C28" s="5"/>
      <c r="D28" s="5"/>
      <c r="E28" s="5"/>
      <c r="F28" s="5"/>
      <c r="G28" s="5"/>
      <c r="H28" s="5"/>
      <c r="I28" s="5"/>
    </row>
    <row r="29" spans="1:10" s="67" customFormat="1" ht="12.9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10" s="67" customFormat="1" ht="12.95" customHeight="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10" s="67" customFormat="1" ht="26.2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10" s="67" customFormat="1" ht="12.95" customHeight="1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s="19" customFormat="1" ht="17.100000000000001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s="66" customFormat="1" ht="15" customHeight="1" x14ac:dyDescent="0.25">
      <c r="A34" s="5"/>
      <c r="B34" s="5"/>
      <c r="C34" s="5"/>
      <c r="D34" s="5"/>
      <c r="E34" s="5"/>
      <c r="F34" s="5"/>
      <c r="G34" s="5"/>
      <c r="H34" s="5"/>
      <c r="I34" s="5"/>
    </row>
    <row r="35" spans="1:9" s="66" customFormat="1" ht="27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s="66" customFormat="1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s="66" customFormat="1" x14ac:dyDescent="0.25">
      <c r="A37" s="5"/>
      <c r="B37" s="5"/>
      <c r="C37" s="5"/>
      <c r="D37" s="5"/>
      <c r="E37" s="5"/>
      <c r="F37" s="5"/>
      <c r="G37" s="5"/>
      <c r="H37" s="5"/>
      <c r="I37" s="5"/>
    </row>
    <row r="38" spans="1:9" s="66" customFormat="1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s="66" customFormat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s="66" customFormat="1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s="66" customFormat="1" ht="25.5" customHeight="1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s="66" customFormat="1" ht="25.5" customHeight="1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s="66" customFormat="1" ht="19.5" customHeight="1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s="75" customFormat="1" x14ac:dyDescent="0.25">
      <c r="A44" s="5"/>
      <c r="B44" s="5"/>
      <c r="C44" s="5"/>
      <c r="D44" s="5"/>
      <c r="E44" s="5"/>
      <c r="F44" s="5"/>
      <c r="G44" s="5"/>
      <c r="H44" s="5"/>
      <c r="I44" s="5"/>
    </row>
  </sheetData>
  <sheetProtection algorithmName="SHA-512" hashValue="7etZwUCr1vCru78d3Sp5OPwA4RcwwzrIvMizmgqLgnBA2r2uJDSJOUad3fYv0QdDlklzjiwkk+/C3+t9E6Z88Q==" saltValue="TujKzCfyPm8BUaTHyzAS4g==" spinCount="100000" sheet="1" objects="1" scenarios="1"/>
  <mergeCells count="11">
    <mergeCell ref="A19:J19"/>
    <mergeCell ref="A20:J20"/>
    <mergeCell ref="A21:I21"/>
    <mergeCell ref="A24:I24"/>
    <mergeCell ref="A1:E1"/>
    <mergeCell ref="A17:B17"/>
    <mergeCell ref="A18:I18"/>
    <mergeCell ref="A15:I15"/>
    <mergeCell ref="A3:I3"/>
    <mergeCell ref="A13:I13"/>
    <mergeCell ref="A14:I14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3"/>
  <sheetViews>
    <sheetView view="pageBreakPreview" zoomScale="120" zoomScaleNormal="120" zoomScaleSheetLayoutView="120" workbookViewId="0">
      <pane ySplit="6" topLeftCell="A16" activePane="bottomLeft" state="frozen"/>
      <selection activeCell="A7" sqref="A7:XFD20"/>
      <selection pane="bottomLeft" activeCell="F7" sqref="F7:F12"/>
    </sheetView>
  </sheetViews>
  <sheetFormatPr defaultColWidth="9.140625" defaultRowHeight="15" x14ac:dyDescent="0.25"/>
  <cols>
    <col min="1" max="1" width="2.85546875" style="5" customWidth="1"/>
    <col min="2" max="2" width="67.7109375" style="5" customWidth="1"/>
    <col min="3" max="3" width="7.5703125" style="5" customWidth="1"/>
    <col min="4" max="4" width="4.42578125" style="5" customWidth="1"/>
    <col min="5" max="5" width="6.42578125" style="5" bestFit="1" customWidth="1"/>
    <col min="6" max="7" width="10.7109375" style="5" customWidth="1"/>
    <col min="8" max="8" width="11.140625" style="5" customWidth="1"/>
    <col min="9" max="9" width="10.7109375" style="5" customWidth="1"/>
    <col min="10" max="16384" width="9.140625" style="5"/>
  </cols>
  <sheetData>
    <row r="1" spans="1:9" s="76" customFormat="1" x14ac:dyDescent="0.25">
      <c r="A1" s="112" t="s">
        <v>330</v>
      </c>
      <c r="B1" s="112"/>
      <c r="C1" s="112"/>
      <c r="D1" s="112"/>
      <c r="E1" s="112"/>
      <c r="F1" s="106" t="s">
        <v>8</v>
      </c>
      <c r="H1" s="106"/>
    </row>
    <row r="2" spans="1:9" s="9" customFormat="1" ht="6" customHeight="1" x14ac:dyDescent="0.15"/>
    <row r="3" spans="1:9" s="59" customFormat="1" ht="17.25" customHeight="1" x14ac:dyDescent="0.3">
      <c r="A3" s="120" t="s">
        <v>513</v>
      </c>
      <c r="B3" s="120"/>
      <c r="C3" s="120"/>
      <c r="D3" s="120"/>
      <c r="E3" s="120"/>
      <c r="F3" s="120"/>
      <c r="G3" s="120"/>
      <c r="H3" s="120"/>
      <c r="I3" s="120"/>
    </row>
    <row r="4" spans="1:9" s="9" customFormat="1" ht="6" customHeight="1" x14ac:dyDescent="0.15"/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25.15" customHeight="1" x14ac:dyDescent="0.2">
      <c r="A7" s="36">
        <v>1</v>
      </c>
      <c r="B7" s="89" t="s">
        <v>356</v>
      </c>
      <c r="C7" s="90">
        <v>3200</v>
      </c>
      <c r="D7" s="90" t="s">
        <v>1</v>
      </c>
      <c r="E7" s="44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9" s="16" customFormat="1" ht="25.15" customHeight="1" x14ac:dyDescent="0.2">
      <c r="A8" s="36">
        <v>2</v>
      </c>
      <c r="B8" s="89" t="s">
        <v>357</v>
      </c>
      <c r="C8" s="90">
        <v>3200</v>
      </c>
      <c r="D8" s="90" t="s">
        <v>1</v>
      </c>
      <c r="E8" s="44" t="s">
        <v>7</v>
      </c>
      <c r="F8" s="108"/>
      <c r="G8" s="41">
        <f t="shared" ref="G8:G19" si="0">C8*ROUND(F8, 4)</f>
        <v>0</v>
      </c>
      <c r="H8" s="41">
        <f t="shared" ref="H8:H19" si="1">G8*0.095</f>
        <v>0</v>
      </c>
      <c r="I8" s="41">
        <f t="shared" ref="I8:I19" si="2">G8+H8</f>
        <v>0</v>
      </c>
    </row>
    <row r="9" spans="1:9" s="16" customFormat="1" ht="15" customHeight="1" x14ac:dyDescent="0.2">
      <c r="A9" s="36">
        <v>3</v>
      </c>
      <c r="B9" s="89" t="s">
        <v>358</v>
      </c>
      <c r="C9" s="90">
        <v>1000</v>
      </c>
      <c r="D9" s="90" t="s">
        <v>1</v>
      </c>
      <c r="E9" s="44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</row>
    <row r="10" spans="1:9" s="16" customFormat="1" ht="15" customHeight="1" x14ac:dyDescent="0.2">
      <c r="A10" s="36">
        <v>4</v>
      </c>
      <c r="B10" s="89" t="s">
        <v>776</v>
      </c>
      <c r="C10" s="90">
        <v>250</v>
      </c>
      <c r="D10" s="90" t="s">
        <v>1</v>
      </c>
      <c r="E10" s="44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9" s="16" customFormat="1" ht="15" customHeight="1" x14ac:dyDescent="0.2">
      <c r="A11" s="36">
        <v>5</v>
      </c>
      <c r="B11" s="89" t="s">
        <v>359</v>
      </c>
      <c r="C11" s="90">
        <v>2500</v>
      </c>
      <c r="D11" s="90" t="s">
        <v>1</v>
      </c>
      <c r="E11" s="44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</row>
    <row r="12" spans="1:9" s="16" customFormat="1" ht="15" customHeight="1" x14ac:dyDescent="0.2">
      <c r="A12" s="36">
        <v>6</v>
      </c>
      <c r="B12" s="89" t="s">
        <v>360</v>
      </c>
      <c r="C12" s="90">
        <v>400</v>
      </c>
      <c r="D12" s="90" t="s">
        <v>1</v>
      </c>
      <c r="E12" s="44" t="s">
        <v>7</v>
      </c>
      <c r="F12" s="108"/>
      <c r="G12" s="41">
        <f t="shared" si="0"/>
        <v>0</v>
      </c>
      <c r="H12" s="41">
        <f t="shared" si="1"/>
        <v>0</v>
      </c>
      <c r="I12" s="41">
        <f t="shared" si="2"/>
        <v>0</v>
      </c>
    </row>
    <row r="13" spans="1:9" s="16" customFormat="1" ht="15" customHeight="1" x14ac:dyDescent="0.2">
      <c r="A13" s="36">
        <v>7</v>
      </c>
      <c r="B13" s="89" t="s">
        <v>361</v>
      </c>
      <c r="C13" s="90">
        <v>140</v>
      </c>
      <c r="D13" s="90" t="s">
        <v>1</v>
      </c>
      <c r="E13" s="44" t="s">
        <v>7</v>
      </c>
      <c r="F13" s="108"/>
      <c r="G13" s="41">
        <f t="shared" si="0"/>
        <v>0</v>
      </c>
      <c r="H13" s="41">
        <f t="shared" si="1"/>
        <v>0</v>
      </c>
      <c r="I13" s="41">
        <f t="shared" si="2"/>
        <v>0</v>
      </c>
    </row>
    <row r="14" spans="1:9" s="16" customFormat="1" ht="15" customHeight="1" x14ac:dyDescent="0.2">
      <c r="A14" s="36">
        <v>8</v>
      </c>
      <c r="B14" s="89" t="s">
        <v>777</v>
      </c>
      <c r="C14" s="90">
        <v>60</v>
      </c>
      <c r="D14" s="90" t="s">
        <v>1</v>
      </c>
      <c r="E14" s="44" t="s">
        <v>7</v>
      </c>
      <c r="F14" s="108"/>
      <c r="G14" s="41">
        <f t="shared" si="0"/>
        <v>0</v>
      </c>
      <c r="H14" s="41">
        <f t="shared" si="1"/>
        <v>0</v>
      </c>
      <c r="I14" s="41">
        <f t="shared" si="2"/>
        <v>0</v>
      </c>
    </row>
    <row r="15" spans="1:9" s="16" customFormat="1" ht="15" customHeight="1" x14ac:dyDescent="0.2">
      <c r="A15" s="36">
        <v>9</v>
      </c>
      <c r="B15" s="37" t="s">
        <v>371</v>
      </c>
      <c r="C15" s="38">
        <v>2400</v>
      </c>
      <c r="D15" s="36" t="s">
        <v>1</v>
      </c>
      <c r="E15" s="44" t="s">
        <v>7</v>
      </c>
      <c r="F15" s="108"/>
      <c r="G15" s="41">
        <f t="shared" si="0"/>
        <v>0</v>
      </c>
      <c r="H15" s="41">
        <f t="shared" si="1"/>
        <v>0</v>
      </c>
      <c r="I15" s="41">
        <f t="shared" si="2"/>
        <v>0</v>
      </c>
    </row>
    <row r="16" spans="1:9" s="16" customFormat="1" ht="25.15" customHeight="1" x14ac:dyDescent="0.2">
      <c r="A16" s="36">
        <v>10</v>
      </c>
      <c r="B16" s="37" t="s">
        <v>372</v>
      </c>
      <c r="C16" s="38">
        <v>1600</v>
      </c>
      <c r="D16" s="36" t="s">
        <v>1</v>
      </c>
      <c r="E16" s="44" t="s">
        <v>7</v>
      </c>
      <c r="F16" s="108"/>
      <c r="G16" s="41">
        <f t="shared" si="0"/>
        <v>0</v>
      </c>
      <c r="H16" s="41">
        <f t="shared" si="1"/>
        <v>0</v>
      </c>
      <c r="I16" s="41">
        <f t="shared" si="2"/>
        <v>0</v>
      </c>
    </row>
    <row r="17" spans="1:10" s="16" customFormat="1" ht="15" customHeight="1" x14ac:dyDescent="0.2">
      <c r="A17" s="36">
        <v>11</v>
      </c>
      <c r="B17" s="37" t="s">
        <v>373</v>
      </c>
      <c r="C17" s="38">
        <v>800</v>
      </c>
      <c r="D17" s="36" t="s">
        <v>1</v>
      </c>
      <c r="E17" s="44" t="s">
        <v>7</v>
      </c>
      <c r="F17" s="108"/>
      <c r="G17" s="41">
        <f t="shared" si="0"/>
        <v>0</v>
      </c>
      <c r="H17" s="41">
        <f t="shared" si="1"/>
        <v>0</v>
      </c>
      <c r="I17" s="41">
        <f t="shared" si="2"/>
        <v>0</v>
      </c>
    </row>
    <row r="18" spans="1:10" s="16" customFormat="1" ht="15" customHeight="1" x14ac:dyDescent="0.2">
      <c r="A18" s="36">
        <v>12</v>
      </c>
      <c r="B18" s="37" t="s">
        <v>374</v>
      </c>
      <c r="C18" s="38">
        <v>550</v>
      </c>
      <c r="D18" s="36" t="s">
        <v>1</v>
      </c>
      <c r="E18" s="44" t="s">
        <v>7</v>
      </c>
      <c r="F18" s="108"/>
      <c r="G18" s="41">
        <f t="shared" si="0"/>
        <v>0</v>
      </c>
      <c r="H18" s="41">
        <f t="shared" si="1"/>
        <v>0</v>
      </c>
      <c r="I18" s="41">
        <f t="shared" si="2"/>
        <v>0</v>
      </c>
    </row>
    <row r="19" spans="1:10" s="16" customFormat="1" ht="15" customHeight="1" x14ac:dyDescent="0.2">
      <c r="A19" s="36">
        <v>13</v>
      </c>
      <c r="B19" s="37" t="s">
        <v>778</v>
      </c>
      <c r="C19" s="38">
        <v>250</v>
      </c>
      <c r="D19" s="36" t="s">
        <v>1</v>
      </c>
      <c r="E19" s="44" t="s">
        <v>7</v>
      </c>
      <c r="F19" s="108"/>
      <c r="G19" s="41">
        <f t="shared" si="0"/>
        <v>0</v>
      </c>
      <c r="H19" s="41">
        <f t="shared" si="1"/>
        <v>0</v>
      </c>
      <c r="I19" s="41">
        <f t="shared" si="2"/>
        <v>0</v>
      </c>
    </row>
    <row r="20" spans="1:10" s="16" customFormat="1" ht="25.15" customHeight="1" x14ac:dyDescent="0.2">
      <c r="A20" s="37"/>
      <c r="B20" s="43" t="s">
        <v>394</v>
      </c>
      <c r="C20" s="44" t="s">
        <v>7</v>
      </c>
      <c r="D20" s="44" t="s">
        <v>7</v>
      </c>
      <c r="E20" s="44" t="s">
        <v>7</v>
      </c>
      <c r="F20" s="44" t="s">
        <v>7</v>
      </c>
      <c r="G20" s="46">
        <f>SUM(G7:G19)</f>
        <v>0</v>
      </c>
      <c r="H20" s="46">
        <f t="shared" ref="H20:I20" si="3">SUM(H7:H19)</f>
        <v>0</v>
      </c>
      <c r="I20" s="46">
        <f t="shared" si="3"/>
        <v>0</v>
      </c>
    </row>
    <row r="21" spans="1:10" s="19" customFormat="1" ht="6.4" customHeight="1" x14ac:dyDescent="0.25">
      <c r="A21" s="23"/>
      <c r="B21" s="24"/>
      <c r="C21" s="20"/>
      <c r="D21" s="21"/>
      <c r="E21" s="21"/>
      <c r="F21" s="22"/>
      <c r="G21" s="22"/>
      <c r="H21" s="22"/>
      <c r="I21" s="22"/>
    </row>
    <row r="22" spans="1:10" s="74" customFormat="1" ht="17.25" customHeight="1" x14ac:dyDescent="0.2">
      <c r="A22" s="100" t="s">
        <v>283</v>
      </c>
      <c r="B22" s="101"/>
      <c r="C22" s="69"/>
      <c r="D22" s="73"/>
      <c r="E22" s="73"/>
      <c r="F22" s="72"/>
      <c r="G22" s="72"/>
      <c r="H22" s="72"/>
      <c r="I22" s="72"/>
    </row>
    <row r="23" spans="1:10" s="30" customFormat="1" ht="17.25" customHeight="1" x14ac:dyDescent="0.25">
      <c r="A23" s="114" t="s">
        <v>803</v>
      </c>
      <c r="B23" s="114"/>
      <c r="C23" s="114"/>
      <c r="D23" s="114"/>
      <c r="E23" s="114"/>
      <c r="F23" s="114"/>
      <c r="G23" s="114"/>
      <c r="H23" s="114"/>
      <c r="I23" s="114"/>
    </row>
    <row r="24" spans="1:10" ht="15" customHeight="1" x14ac:dyDescent="0.25">
      <c r="A24" s="116" t="s">
        <v>290</v>
      </c>
      <c r="B24" s="116"/>
      <c r="C24" s="116"/>
      <c r="D24" s="116"/>
      <c r="E24" s="116"/>
      <c r="F24" s="116"/>
      <c r="G24" s="116"/>
      <c r="H24" s="116"/>
      <c r="I24" s="116"/>
    </row>
    <row r="25" spans="1:10" ht="14.2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</row>
    <row r="26" spans="1:10" ht="14.25" customHeight="1" x14ac:dyDescent="0.25">
      <c r="A26" s="117" t="s">
        <v>209</v>
      </c>
      <c r="B26" s="118"/>
      <c r="C26" s="65"/>
      <c r="D26" s="66"/>
      <c r="E26" s="66"/>
      <c r="F26" s="66"/>
      <c r="G26" s="66"/>
      <c r="H26" s="66"/>
      <c r="I26" s="66"/>
    </row>
    <row r="27" spans="1:10" s="66" customFormat="1" ht="26.25" customHeight="1" x14ac:dyDescent="0.2">
      <c r="A27" s="115" t="s">
        <v>210</v>
      </c>
      <c r="B27" s="115"/>
      <c r="C27" s="115"/>
      <c r="D27" s="115"/>
      <c r="E27" s="115"/>
      <c r="F27" s="115"/>
      <c r="G27" s="115"/>
      <c r="H27" s="115"/>
      <c r="I27" s="115"/>
      <c r="J27" s="110"/>
    </row>
    <row r="28" spans="1:10" s="66" customFormat="1" ht="15" customHeight="1" x14ac:dyDescent="0.2">
      <c r="A28" s="115" t="s">
        <v>815</v>
      </c>
      <c r="B28" s="115"/>
      <c r="C28" s="115"/>
      <c r="D28" s="115"/>
      <c r="E28" s="115"/>
      <c r="F28" s="115"/>
      <c r="G28" s="115"/>
      <c r="H28" s="115"/>
      <c r="I28" s="115"/>
      <c r="J28" s="115"/>
    </row>
    <row r="29" spans="1:10" s="66" customFormat="1" ht="12.75" x14ac:dyDescent="0.2">
      <c r="A29" s="119" t="s">
        <v>824</v>
      </c>
      <c r="B29" s="119"/>
      <c r="C29" s="119"/>
      <c r="D29" s="119"/>
      <c r="E29" s="119"/>
      <c r="F29" s="119"/>
      <c r="G29" s="119"/>
      <c r="H29" s="119"/>
      <c r="I29" s="119"/>
      <c r="J29" s="119"/>
    </row>
    <row r="30" spans="1:10" s="103" customFormat="1" ht="25.5" customHeight="1" x14ac:dyDescent="0.25">
      <c r="A30" s="111" t="s">
        <v>817</v>
      </c>
      <c r="B30" s="111"/>
      <c r="C30" s="111"/>
      <c r="D30" s="111"/>
      <c r="E30" s="111"/>
      <c r="F30" s="111"/>
      <c r="G30" s="111"/>
      <c r="H30" s="111"/>
      <c r="I30" s="111"/>
      <c r="J30" s="109"/>
    </row>
    <row r="31" spans="1:10" s="105" customFormat="1" ht="12.75" customHeight="1" x14ac:dyDescent="0.25">
      <c r="A31" s="104" t="s">
        <v>818</v>
      </c>
      <c r="B31" s="104"/>
      <c r="C31" s="104"/>
      <c r="D31" s="104"/>
      <c r="E31" s="104"/>
      <c r="F31" s="104"/>
      <c r="G31" s="104"/>
      <c r="H31" s="104"/>
      <c r="I31" s="104"/>
      <c r="J31" s="104"/>
    </row>
    <row r="32" spans="1:10" s="105" customFormat="1" ht="15" customHeight="1" x14ac:dyDescent="0.25">
      <c r="A32" s="104" t="s">
        <v>819</v>
      </c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s="104" customFormat="1" ht="27" customHeight="1" x14ac:dyDescent="0.25">
      <c r="A33" s="111" t="s">
        <v>820</v>
      </c>
      <c r="B33" s="111"/>
      <c r="C33" s="111"/>
      <c r="D33" s="111"/>
      <c r="E33" s="111"/>
      <c r="F33" s="111"/>
      <c r="G33" s="111"/>
      <c r="H33" s="111"/>
      <c r="I33" s="111"/>
      <c r="J33" s="109"/>
    </row>
  </sheetData>
  <sheetProtection algorithmName="SHA-512" hashValue="r7MSnpMRg+aWxPszgQl8HEbZWXmZ/3PC4RBmBa6/WhHHpz6JelqbGtD4IO7owPQX63wu36sp8sa/xrnQWGlpaA==" saltValue="gNdUfhHDIxsDPoCFm/i9lw==" spinCount="100000" sheet="1" selectLockedCells="1"/>
  <mergeCells count="10">
    <mergeCell ref="A28:J28"/>
    <mergeCell ref="A29:J29"/>
    <mergeCell ref="A30:I30"/>
    <mergeCell ref="A33:I33"/>
    <mergeCell ref="A1:E1"/>
    <mergeCell ref="A3:I3"/>
    <mergeCell ref="A26:B26"/>
    <mergeCell ref="A27:I27"/>
    <mergeCell ref="A23:I23"/>
    <mergeCell ref="A24:I24"/>
  </mergeCells>
  <pageMargins left="0.43307086614173229" right="3.937007874015748E-2" top="0.35433070866141736" bottom="0.35433070866141736" header="0.31496062992125984" footer="0.31496062992125984"/>
  <pageSetup paperSize="9" scale="84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5"/>
  <sheetViews>
    <sheetView view="pageBreakPreview" zoomScale="120" zoomScaleNormal="120" zoomScaleSheetLayoutView="120" workbookViewId="0">
      <pane ySplit="6" topLeftCell="A7" activePane="bottomLeft" state="frozen"/>
      <selection activeCell="A7" sqref="A7:XFD20"/>
      <selection pane="bottomLeft" sqref="A1:E1"/>
    </sheetView>
  </sheetViews>
  <sheetFormatPr defaultColWidth="9.140625" defaultRowHeight="15" x14ac:dyDescent="0.25"/>
  <cols>
    <col min="1" max="1" width="2.85546875" style="5" customWidth="1"/>
    <col min="2" max="2" width="66.85546875" style="5" customWidth="1"/>
    <col min="3" max="3" width="6.5703125" style="5" customWidth="1"/>
    <col min="4" max="4" width="4.42578125" style="5" customWidth="1"/>
    <col min="5" max="5" width="8.5703125" style="5" customWidth="1"/>
    <col min="6" max="7" width="10.7109375" style="5" customWidth="1"/>
    <col min="8" max="8" width="11.140625" style="5" customWidth="1"/>
    <col min="9" max="9" width="10.7109375" style="5" customWidth="1"/>
    <col min="10" max="16384" width="9.140625" style="5"/>
  </cols>
  <sheetData>
    <row r="1" spans="1:9" s="76" customFormat="1" x14ac:dyDescent="0.25">
      <c r="A1" s="112" t="s">
        <v>330</v>
      </c>
      <c r="B1" s="112"/>
      <c r="C1" s="112"/>
      <c r="D1" s="112"/>
      <c r="E1" s="112"/>
      <c r="F1" s="106" t="s">
        <v>8</v>
      </c>
      <c r="H1" s="106"/>
    </row>
    <row r="2" spans="1:9" s="9" customFormat="1" ht="6" customHeight="1" x14ac:dyDescent="0.15"/>
    <row r="3" spans="1:9" s="59" customFormat="1" ht="17.25" customHeight="1" x14ac:dyDescent="0.3">
      <c r="A3" s="113" t="s">
        <v>402</v>
      </c>
      <c r="B3" s="113"/>
      <c r="C3" s="113"/>
      <c r="D3" s="113"/>
      <c r="E3" s="113"/>
      <c r="F3" s="113"/>
      <c r="G3" s="113"/>
      <c r="H3" s="113"/>
      <c r="I3" s="113"/>
    </row>
    <row r="4" spans="1:9" s="9" customFormat="1" ht="6" customHeight="1" x14ac:dyDescent="0.15"/>
    <row r="5" spans="1:9" s="10" customFormat="1" ht="4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</row>
    <row r="6" spans="1:9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</row>
    <row r="7" spans="1:9" s="16" customFormat="1" ht="25.15" customHeight="1" x14ac:dyDescent="0.2">
      <c r="A7" s="36">
        <v>1</v>
      </c>
      <c r="B7" s="89" t="s">
        <v>362</v>
      </c>
      <c r="C7" s="90">
        <v>1100</v>
      </c>
      <c r="D7" s="90" t="s">
        <v>1</v>
      </c>
      <c r="E7" s="44" t="s">
        <v>7</v>
      </c>
      <c r="F7" s="108"/>
      <c r="G7" s="41">
        <f>C7*ROUND(F7, 4)</f>
        <v>0</v>
      </c>
      <c r="H7" s="41">
        <f>G7*0.095</f>
        <v>0</v>
      </c>
      <c r="I7" s="41">
        <f>G7+H7</f>
        <v>0</v>
      </c>
    </row>
    <row r="8" spans="1:9" s="16" customFormat="1" ht="25.15" customHeight="1" x14ac:dyDescent="0.2">
      <c r="A8" s="36">
        <v>2</v>
      </c>
      <c r="B8" s="89" t="s">
        <v>363</v>
      </c>
      <c r="C8" s="90">
        <v>1500</v>
      </c>
      <c r="D8" s="90" t="s">
        <v>1</v>
      </c>
      <c r="E8" s="44" t="s">
        <v>7</v>
      </c>
      <c r="F8" s="108"/>
      <c r="G8" s="41">
        <f t="shared" ref="G8:G11" si="0">C8*ROUND(F8, 4)</f>
        <v>0</v>
      </c>
      <c r="H8" s="41">
        <f t="shared" ref="H8:H11" si="1">G8*0.095</f>
        <v>0</v>
      </c>
      <c r="I8" s="41">
        <f t="shared" ref="I8:I11" si="2">G8+H8</f>
        <v>0</v>
      </c>
    </row>
    <row r="9" spans="1:9" s="16" customFormat="1" ht="15" customHeight="1" x14ac:dyDescent="0.2">
      <c r="A9" s="36">
        <v>3</v>
      </c>
      <c r="B9" s="89" t="s">
        <v>364</v>
      </c>
      <c r="C9" s="90">
        <v>240</v>
      </c>
      <c r="D9" s="90" t="s">
        <v>1</v>
      </c>
      <c r="E9" s="44" t="s">
        <v>7</v>
      </c>
      <c r="F9" s="108"/>
      <c r="G9" s="41">
        <f t="shared" si="0"/>
        <v>0</v>
      </c>
      <c r="H9" s="41">
        <f t="shared" si="1"/>
        <v>0</v>
      </c>
      <c r="I9" s="41">
        <f t="shared" si="2"/>
        <v>0</v>
      </c>
    </row>
    <row r="10" spans="1:9" s="16" customFormat="1" ht="15" customHeight="1" x14ac:dyDescent="0.2">
      <c r="A10" s="36">
        <v>4</v>
      </c>
      <c r="B10" s="89" t="s">
        <v>779</v>
      </c>
      <c r="C10" s="90">
        <v>160</v>
      </c>
      <c r="D10" s="90" t="s">
        <v>1</v>
      </c>
      <c r="E10" s="44" t="s">
        <v>7</v>
      </c>
      <c r="F10" s="108"/>
      <c r="G10" s="41">
        <f t="shared" si="0"/>
        <v>0</v>
      </c>
      <c r="H10" s="41">
        <f t="shared" si="1"/>
        <v>0</v>
      </c>
      <c r="I10" s="41">
        <f t="shared" si="2"/>
        <v>0</v>
      </c>
    </row>
    <row r="11" spans="1:9" s="16" customFormat="1" ht="15" customHeight="1" x14ac:dyDescent="0.2">
      <c r="A11" s="36">
        <v>5</v>
      </c>
      <c r="B11" s="89" t="s">
        <v>365</v>
      </c>
      <c r="C11" s="90">
        <v>1500</v>
      </c>
      <c r="D11" s="90" t="s">
        <v>1</v>
      </c>
      <c r="E11" s="44" t="s">
        <v>7</v>
      </c>
      <c r="F11" s="108"/>
      <c r="G11" s="41">
        <f t="shared" si="0"/>
        <v>0</v>
      </c>
      <c r="H11" s="41">
        <f t="shared" si="1"/>
        <v>0</v>
      </c>
      <c r="I11" s="41">
        <f t="shared" si="2"/>
        <v>0</v>
      </c>
    </row>
    <row r="12" spans="1:9" s="16" customFormat="1" ht="25.15" customHeight="1" x14ac:dyDescent="0.2">
      <c r="A12" s="37"/>
      <c r="B12" s="43" t="s">
        <v>395</v>
      </c>
      <c r="C12" s="44" t="s">
        <v>7</v>
      </c>
      <c r="D12" s="44" t="s">
        <v>7</v>
      </c>
      <c r="E12" s="44" t="s">
        <v>7</v>
      </c>
      <c r="F12" s="44" t="s">
        <v>7</v>
      </c>
      <c r="G12" s="46">
        <f>SUM(G7:G11)</f>
        <v>0</v>
      </c>
      <c r="H12" s="46">
        <f t="shared" ref="H12:I12" si="3">SUM(H7:H11)</f>
        <v>0</v>
      </c>
      <c r="I12" s="46">
        <f t="shared" si="3"/>
        <v>0</v>
      </c>
    </row>
    <row r="13" spans="1:9" s="16" customFormat="1" ht="19.899999999999999" customHeight="1" x14ac:dyDescent="0.2">
      <c r="A13" s="124" t="s">
        <v>283</v>
      </c>
      <c r="B13" s="124"/>
      <c r="C13" s="124"/>
      <c r="D13" s="124"/>
      <c r="E13" s="124"/>
      <c r="F13" s="124"/>
      <c r="G13" s="124"/>
      <c r="H13" s="124"/>
      <c r="I13" s="124"/>
    </row>
    <row r="14" spans="1:9" s="16" customFormat="1" ht="15" customHeight="1" x14ac:dyDescent="0.2">
      <c r="A14" s="114" t="s">
        <v>803</v>
      </c>
      <c r="B14" s="114"/>
      <c r="C14" s="114"/>
      <c r="D14" s="114"/>
      <c r="E14" s="114"/>
      <c r="F14" s="114"/>
      <c r="G14" s="114"/>
      <c r="H14" s="114"/>
      <c r="I14" s="114"/>
    </row>
    <row r="15" spans="1:9" s="74" customFormat="1" ht="15" customHeight="1" x14ac:dyDescent="0.25">
      <c r="A15" s="116" t="s">
        <v>290</v>
      </c>
      <c r="B15" s="116"/>
      <c r="C15" s="116"/>
      <c r="D15" s="116"/>
      <c r="E15" s="116"/>
      <c r="F15" s="116"/>
      <c r="G15" s="116"/>
      <c r="H15" s="116"/>
      <c r="I15" s="116"/>
    </row>
    <row r="16" spans="1:9" s="30" customFormat="1" ht="15" customHeight="1" x14ac:dyDescent="0.25">
      <c r="A16" s="116" t="s">
        <v>813</v>
      </c>
      <c r="B16" s="116"/>
      <c r="C16" s="116"/>
      <c r="D16" s="116"/>
      <c r="E16" s="116"/>
      <c r="F16" s="116"/>
      <c r="G16" s="116"/>
      <c r="H16" s="116"/>
      <c r="I16" s="116"/>
    </row>
    <row r="17" spans="1:10" x14ac:dyDescent="0.25">
      <c r="A17" s="15"/>
      <c r="B17" s="15"/>
      <c r="C17" s="15"/>
      <c r="D17" s="15"/>
      <c r="E17" s="15"/>
      <c r="F17" s="15"/>
      <c r="G17" s="15"/>
      <c r="H17" s="15"/>
      <c r="I17" s="15"/>
    </row>
    <row r="18" spans="1:10" x14ac:dyDescent="0.25">
      <c r="A18" s="117" t="s">
        <v>209</v>
      </c>
      <c r="B18" s="118"/>
      <c r="C18" s="93"/>
      <c r="D18" s="94"/>
      <c r="E18" s="94"/>
      <c r="F18" s="94"/>
      <c r="G18" s="94"/>
      <c r="H18" s="94"/>
      <c r="I18" s="94"/>
    </row>
    <row r="19" spans="1:10" s="66" customFormat="1" ht="26.25" customHeight="1" x14ac:dyDescent="0.2">
      <c r="A19" s="115" t="s">
        <v>210</v>
      </c>
      <c r="B19" s="115"/>
      <c r="C19" s="115"/>
      <c r="D19" s="115"/>
      <c r="E19" s="115"/>
      <c r="F19" s="115"/>
      <c r="G19" s="115"/>
      <c r="H19" s="115"/>
      <c r="I19" s="115"/>
      <c r="J19" s="110"/>
    </row>
    <row r="20" spans="1:10" s="66" customFormat="1" ht="15" customHeight="1" x14ac:dyDescent="0.2">
      <c r="A20" s="115" t="s">
        <v>815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s="66" customFormat="1" ht="12.75" x14ac:dyDescent="0.2">
      <c r="A21" s="119" t="s">
        <v>824</v>
      </c>
      <c r="B21" s="119"/>
      <c r="C21" s="119"/>
      <c r="D21" s="119"/>
      <c r="E21" s="119"/>
      <c r="F21" s="119"/>
      <c r="G21" s="119"/>
      <c r="H21" s="119"/>
      <c r="I21" s="119"/>
      <c r="J21" s="119"/>
    </row>
    <row r="22" spans="1:10" s="103" customFormat="1" ht="25.5" customHeight="1" x14ac:dyDescent="0.25">
      <c r="A22" s="111" t="s">
        <v>817</v>
      </c>
      <c r="B22" s="111"/>
      <c r="C22" s="111"/>
      <c r="D22" s="111"/>
      <c r="E22" s="111"/>
      <c r="F22" s="111"/>
      <c r="G22" s="111"/>
      <c r="H22" s="111"/>
      <c r="I22" s="111"/>
      <c r="J22" s="109"/>
    </row>
    <row r="23" spans="1:10" s="105" customFormat="1" ht="12.75" customHeight="1" x14ac:dyDescent="0.25">
      <c r="A23" s="104" t="s">
        <v>818</v>
      </c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s="105" customFormat="1" ht="15" customHeight="1" x14ac:dyDescent="0.25">
      <c r="A24" s="104" t="s">
        <v>819</v>
      </c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s="104" customFormat="1" ht="27" customHeight="1" x14ac:dyDescent="0.25">
      <c r="A25" s="111" t="s">
        <v>820</v>
      </c>
      <c r="B25" s="111"/>
      <c r="C25" s="111"/>
      <c r="D25" s="111"/>
      <c r="E25" s="111"/>
      <c r="F25" s="111"/>
      <c r="G25" s="111"/>
      <c r="H25" s="111"/>
      <c r="I25" s="111"/>
      <c r="J25" s="109"/>
    </row>
  </sheetData>
  <sheetProtection algorithmName="SHA-512" hashValue="yvkBRWAAso9z5I+OuZrLeRF1Uhgyl8xi6paTCzQ9HVh+gzqtIoOXabj2LcxvbN3I0E+sp0fMR1+aHuqryyLf4A==" saltValue="XxpxWieEaIAJtqZ175/Grw==" spinCount="100000" sheet="1" selectLockedCells="1"/>
  <mergeCells count="12">
    <mergeCell ref="A25:I25"/>
    <mergeCell ref="A1:E1"/>
    <mergeCell ref="A22:I22"/>
    <mergeCell ref="A19:I19"/>
    <mergeCell ref="A16:I16"/>
    <mergeCell ref="A18:B18"/>
    <mergeCell ref="A3:I3"/>
    <mergeCell ref="A13:I13"/>
    <mergeCell ref="A14:I14"/>
    <mergeCell ref="A15:I15"/>
    <mergeCell ref="A20:J20"/>
    <mergeCell ref="A21:J21"/>
  </mergeCell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0"/>
  <sheetViews>
    <sheetView view="pageBreakPreview" zoomScale="130" zoomScaleNormal="120" zoomScaleSheetLayoutView="130" workbookViewId="0">
      <pane ySplit="6" topLeftCell="A7" activePane="bottomLeft" state="frozen"/>
      <selection activeCell="A7" sqref="A7:XFD20"/>
      <selection pane="bottomLeft" activeCell="F7" sqref="F7:F9"/>
    </sheetView>
  </sheetViews>
  <sheetFormatPr defaultColWidth="9.140625" defaultRowHeight="15" x14ac:dyDescent="0.25"/>
  <cols>
    <col min="1" max="1" width="2.85546875" style="5" customWidth="1"/>
    <col min="2" max="2" width="62.7109375" style="5" customWidth="1"/>
    <col min="3" max="3" width="6.5703125" style="5" customWidth="1"/>
    <col min="4" max="4" width="4.42578125" style="5" customWidth="1"/>
    <col min="5" max="5" width="7.140625" style="5" customWidth="1"/>
    <col min="6" max="6" width="10.7109375" style="5" customWidth="1"/>
    <col min="7" max="7" width="8.7109375" style="5" bestFit="1" customWidth="1"/>
    <col min="8" max="8" width="11" style="5" customWidth="1"/>
    <col min="9" max="9" width="9.7109375" style="5" customWidth="1"/>
    <col min="10" max="10" width="8.140625" style="5" customWidth="1"/>
    <col min="11" max="16384" width="9.140625" style="5"/>
  </cols>
  <sheetData>
    <row r="1" spans="1:10" s="76" customFormat="1" x14ac:dyDescent="0.25">
      <c r="A1" s="112" t="s">
        <v>330</v>
      </c>
      <c r="B1" s="112"/>
      <c r="C1" s="112"/>
      <c r="D1" s="112"/>
      <c r="E1" s="112"/>
      <c r="F1" s="3" t="s">
        <v>8</v>
      </c>
      <c r="G1" s="5"/>
      <c r="H1" s="3"/>
      <c r="I1" s="5"/>
      <c r="J1" s="5"/>
    </row>
    <row r="2" spans="1:10" s="9" customFormat="1" ht="6" customHeight="1" x14ac:dyDescent="0.15"/>
    <row r="3" spans="1:10" s="59" customFormat="1" ht="17.25" customHeight="1" x14ac:dyDescent="0.3">
      <c r="A3" s="113" t="s">
        <v>396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s="9" customFormat="1" ht="6" customHeight="1" x14ac:dyDescent="0.15"/>
    <row r="5" spans="1:10" s="10" customFormat="1" ht="56.25" x14ac:dyDescent="0.15">
      <c r="A5" s="51" t="s">
        <v>3</v>
      </c>
      <c r="B5" s="51" t="s">
        <v>4</v>
      </c>
      <c r="C5" s="52" t="s">
        <v>5</v>
      </c>
      <c r="D5" s="52" t="s">
        <v>211</v>
      </c>
      <c r="E5" s="53" t="s">
        <v>6</v>
      </c>
      <c r="F5" s="53" t="s">
        <v>203</v>
      </c>
      <c r="G5" s="53" t="s">
        <v>204</v>
      </c>
      <c r="H5" s="53" t="s">
        <v>322</v>
      </c>
      <c r="I5" s="53" t="s">
        <v>207</v>
      </c>
      <c r="J5" s="53" t="s">
        <v>387</v>
      </c>
    </row>
    <row r="6" spans="1:10" s="10" customFormat="1" ht="12" customHeight="1" x14ac:dyDescent="0.15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6" t="s">
        <v>205</v>
      </c>
      <c r="H6" s="55" t="s">
        <v>206</v>
      </c>
      <c r="I6" s="56" t="s">
        <v>208</v>
      </c>
      <c r="J6" s="55">
        <v>10</v>
      </c>
    </row>
    <row r="7" spans="1:10" s="16" customFormat="1" ht="25.15" customHeight="1" x14ac:dyDescent="0.2">
      <c r="A7" s="36">
        <v>1</v>
      </c>
      <c r="B7" s="37" t="s">
        <v>366</v>
      </c>
      <c r="C7" s="38">
        <v>150</v>
      </c>
      <c r="D7" s="36" t="s">
        <v>1</v>
      </c>
      <c r="E7" s="44" t="s">
        <v>7</v>
      </c>
      <c r="F7" s="108"/>
      <c r="G7" s="41">
        <f>C7*ROUND(F7, 4)</f>
        <v>0</v>
      </c>
      <c r="H7" s="41">
        <f t="shared" ref="H7:H12" si="0">G7*0.095</f>
        <v>0</v>
      </c>
      <c r="I7" s="41">
        <f t="shared" ref="I7:I12" si="1">G7+H7</f>
        <v>0</v>
      </c>
      <c r="J7" s="42"/>
    </row>
    <row r="8" spans="1:10" s="16" customFormat="1" ht="25.15" customHeight="1" x14ac:dyDescent="0.2">
      <c r="A8" s="36">
        <v>2</v>
      </c>
      <c r="B8" s="37" t="s">
        <v>367</v>
      </c>
      <c r="C8" s="38">
        <v>500</v>
      </c>
      <c r="D8" s="36" t="s">
        <v>1</v>
      </c>
      <c r="E8" s="44" t="s">
        <v>7</v>
      </c>
      <c r="F8" s="108"/>
      <c r="G8" s="41">
        <f t="shared" ref="G8:G12" si="2">C8*ROUND(F8, 4)</f>
        <v>0</v>
      </c>
      <c r="H8" s="41">
        <f t="shared" si="0"/>
        <v>0</v>
      </c>
      <c r="I8" s="41">
        <f t="shared" si="1"/>
        <v>0</v>
      </c>
      <c r="J8" s="42"/>
    </row>
    <row r="9" spans="1:10" s="16" customFormat="1" ht="15" customHeight="1" x14ac:dyDescent="0.2">
      <c r="A9" s="36">
        <v>3</v>
      </c>
      <c r="B9" s="37" t="s">
        <v>368</v>
      </c>
      <c r="C9" s="38">
        <v>100</v>
      </c>
      <c r="D9" s="36" t="s">
        <v>1</v>
      </c>
      <c r="E9" s="44" t="s">
        <v>7</v>
      </c>
      <c r="F9" s="108"/>
      <c r="G9" s="41">
        <f t="shared" si="2"/>
        <v>0</v>
      </c>
      <c r="H9" s="41">
        <f t="shared" si="0"/>
        <v>0</v>
      </c>
      <c r="I9" s="41">
        <f t="shared" si="1"/>
        <v>0</v>
      </c>
      <c r="J9" s="42"/>
    </row>
    <row r="10" spans="1:10" s="16" customFormat="1" ht="15" customHeight="1" x14ac:dyDescent="0.2">
      <c r="A10" s="36">
        <v>4</v>
      </c>
      <c r="B10" s="37" t="s">
        <v>780</v>
      </c>
      <c r="C10" s="38">
        <v>100</v>
      </c>
      <c r="D10" s="36" t="s">
        <v>1</v>
      </c>
      <c r="E10" s="44" t="s">
        <v>7</v>
      </c>
      <c r="F10" s="108"/>
      <c r="G10" s="41">
        <f t="shared" si="2"/>
        <v>0</v>
      </c>
      <c r="H10" s="41">
        <f t="shared" si="0"/>
        <v>0</v>
      </c>
      <c r="I10" s="41">
        <f t="shared" si="1"/>
        <v>0</v>
      </c>
      <c r="J10" s="42"/>
    </row>
    <row r="11" spans="1:10" s="16" customFormat="1" ht="15" customHeight="1" x14ac:dyDescent="0.2">
      <c r="A11" s="36">
        <v>5</v>
      </c>
      <c r="B11" s="37" t="s">
        <v>369</v>
      </c>
      <c r="C11" s="38">
        <v>200</v>
      </c>
      <c r="D11" s="36" t="s">
        <v>1</v>
      </c>
      <c r="E11" s="44" t="s">
        <v>7</v>
      </c>
      <c r="F11" s="108"/>
      <c r="G11" s="41">
        <f t="shared" si="2"/>
        <v>0</v>
      </c>
      <c r="H11" s="41">
        <f t="shared" si="0"/>
        <v>0</v>
      </c>
      <c r="I11" s="41">
        <f t="shared" si="1"/>
        <v>0</v>
      </c>
      <c r="J11" s="42"/>
    </row>
    <row r="12" spans="1:10" s="16" customFormat="1" ht="15" customHeight="1" x14ac:dyDescent="0.2">
      <c r="A12" s="36">
        <v>6</v>
      </c>
      <c r="B12" s="37" t="s">
        <v>370</v>
      </c>
      <c r="C12" s="38">
        <v>500</v>
      </c>
      <c r="D12" s="36" t="s">
        <v>1</v>
      </c>
      <c r="E12" s="44" t="s">
        <v>7</v>
      </c>
      <c r="F12" s="108"/>
      <c r="G12" s="41">
        <f t="shared" si="2"/>
        <v>0</v>
      </c>
      <c r="H12" s="41">
        <f t="shared" si="0"/>
        <v>0</v>
      </c>
      <c r="I12" s="41">
        <f t="shared" si="1"/>
        <v>0</v>
      </c>
      <c r="J12" s="42"/>
    </row>
    <row r="13" spans="1:10" s="16" customFormat="1" ht="25.15" customHeight="1" x14ac:dyDescent="0.2">
      <c r="A13" s="37"/>
      <c r="B13" s="43" t="s">
        <v>401</v>
      </c>
      <c r="C13" s="44" t="s">
        <v>7</v>
      </c>
      <c r="D13" s="44" t="s">
        <v>7</v>
      </c>
      <c r="E13" s="44" t="s">
        <v>7</v>
      </c>
      <c r="F13" s="44" t="s">
        <v>7</v>
      </c>
      <c r="G13" s="46">
        <f>SUM(G7:G12)</f>
        <v>0</v>
      </c>
      <c r="H13" s="46">
        <f t="shared" ref="H13:I13" si="3">SUM(H7:H12)</f>
        <v>0</v>
      </c>
      <c r="I13" s="46">
        <f t="shared" si="3"/>
        <v>0</v>
      </c>
      <c r="J13" s="47">
        <f>SUM(J7:J12)</f>
        <v>0</v>
      </c>
    </row>
    <row r="14" spans="1:10" s="19" customFormat="1" ht="17.25" customHeight="1" x14ac:dyDescent="0.2">
      <c r="A14" s="124" t="s">
        <v>283</v>
      </c>
      <c r="B14" s="124"/>
      <c r="C14" s="124"/>
      <c r="D14" s="124"/>
      <c r="E14" s="124"/>
      <c r="F14" s="124"/>
      <c r="G14" s="124"/>
      <c r="H14" s="124"/>
      <c r="I14" s="124"/>
      <c r="J14" s="124"/>
    </row>
    <row r="15" spans="1:10" s="74" customFormat="1" ht="17.25" customHeight="1" x14ac:dyDescent="0.25">
      <c r="A15" s="114" t="s">
        <v>803</v>
      </c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10" s="30" customFormat="1" ht="15" customHeight="1" x14ac:dyDescent="0.25">
      <c r="A16" s="116" t="s">
        <v>290</v>
      </c>
      <c r="B16" s="116"/>
      <c r="C16" s="116"/>
      <c r="D16" s="116"/>
      <c r="E16" s="116"/>
      <c r="F16" s="116"/>
      <c r="G16" s="116"/>
      <c r="H16" s="116"/>
      <c r="I16" s="116"/>
      <c r="J16" s="116"/>
    </row>
    <row r="17" spans="1:10" ht="15" customHeight="1" x14ac:dyDescent="0.25">
      <c r="A17" s="116" t="s">
        <v>813</v>
      </c>
      <c r="B17" s="116"/>
      <c r="C17" s="116"/>
      <c r="D17" s="116"/>
      <c r="E17" s="116"/>
      <c r="F17" s="116"/>
      <c r="G17" s="116"/>
      <c r="H17" s="116"/>
      <c r="I17" s="116"/>
      <c r="J17" s="116"/>
    </row>
    <row r="18" spans="1:10" ht="11.2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ht="14.25" customHeight="1" x14ac:dyDescent="0.25">
      <c r="A19" s="117" t="s">
        <v>209</v>
      </c>
      <c r="B19" s="118"/>
      <c r="C19" s="93"/>
      <c r="D19" s="94"/>
      <c r="E19" s="94"/>
      <c r="F19" s="94"/>
      <c r="G19" s="94"/>
      <c r="H19" s="94"/>
      <c r="I19" s="94"/>
      <c r="J19" s="94"/>
    </row>
    <row r="20" spans="1:10" s="66" customFormat="1" ht="12.75" x14ac:dyDescent="0.2">
      <c r="A20" s="115" t="s">
        <v>210</v>
      </c>
      <c r="B20" s="115"/>
      <c r="C20" s="115"/>
      <c r="D20" s="115"/>
      <c r="E20" s="115"/>
      <c r="F20" s="115"/>
      <c r="G20" s="115"/>
      <c r="H20" s="115"/>
      <c r="I20" s="115"/>
      <c r="J20" s="115"/>
    </row>
    <row r="21" spans="1:10" s="66" customFormat="1" ht="15" customHeight="1" x14ac:dyDescent="0.2">
      <c r="A21" s="115" t="s">
        <v>815</v>
      </c>
      <c r="B21" s="115"/>
      <c r="C21" s="115"/>
      <c r="D21" s="115"/>
      <c r="E21" s="115"/>
      <c r="F21" s="115"/>
      <c r="G21" s="115"/>
      <c r="H21" s="115"/>
      <c r="I21" s="115"/>
      <c r="J21" s="115"/>
    </row>
    <row r="22" spans="1:10" s="66" customFormat="1" ht="12.75" x14ac:dyDescent="0.2">
      <c r="A22" s="119" t="s">
        <v>824</v>
      </c>
      <c r="B22" s="119"/>
      <c r="C22" s="119"/>
      <c r="D22" s="119"/>
      <c r="E22" s="119"/>
      <c r="F22" s="119"/>
      <c r="G22" s="119"/>
      <c r="H22" s="119"/>
      <c r="I22" s="119"/>
      <c r="J22" s="119"/>
    </row>
    <row r="23" spans="1:10" s="103" customFormat="1" ht="25.5" customHeight="1" x14ac:dyDescent="0.25">
      <c r="A23" s="111" t="s">
        <v>817</v>
      </c>
      <c r="B23" s="111"/>
      <c r="C23" s="111"/>
      <c r="D23" s="111"/>
      <c r="E23" s="111"/>
      <c r="F23" s="111"/>
      <c r="G23" s="111"/>
      <c r="H23" s="111"/>
      <c r="I23" s="111"/>
      <c r="J23" s="111"/>
    </row>
    <row r="24" spans="1:10" s="105" customFormat="1" ht="12.75" customHeight="1" x14ac:dyDescent="0.25">
      <c r="A24" s="104" t="s">
        <v>818</v>
      </c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s="105" customFormat="1" ht="15" customHeight="1" x14ac:dyDescent="0.25">
      <c r="A25" s="104" t="s">
        <v>819</v>
      </c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s="104" customFormat="1" ht="27" customHeight="1" x14ac:dyDescent="0.25">
      <c r="A26" s="111" t="s">
        <v>820</v>
      </c>
      <c r="B26" s="111"/>
      <c r="C26" s="111"/>
      <c r="D26" s="111"/>
      <c r="E26" s="111"/>
      <c r="F26" s="111"/>
      <c r="G26" s="111"/>
      <c r="H26" s="111"/>
      <c r="I26" s="111"/>
      <c r="J26" s="111"/>
    </row>
    <row r="27" spans="1:10" s="104" customFormat="1" ht="41.25" customHeight="1" x14ac:dyDescent="0.25">
      <c r="A27" s="111" t="s">
        <v>821</v>
      </c>
      <c r="B27" s="111"/>
      <c r="C27" s="111"/>
      <c r="D27" s="111"/>
      <c r="E27" s="111"/>
      <c r="F27" s="111"/>
      <c r="G27" s="111"/>
      <c r="H27" s="111"/>
      <c r="I27" s="111"/>
      <c r="J27" s="111"/>
    </row>
    <row r="29" spans="1:10" x14ac:dyDescent="0.25">
      <c r="J29" s="66"/>
    </row>
    <row r="30" spans="1:10" x14ac:dyDescent="0.25">
      <c r="J30" s="75"/>
    </row>
  </sheetData>
  <sheetProtection algorithmName="SHA-512" hashValue="bPX1BVMXA0b1Nq+joN4qUHfJ6mgyDSAcZrm4dHWHj30nAZKd+MskJi3UiJLEeI2BoT1QDkPxbFnMSVDxhnALbA==" saltValue="NilssqrMllnobFGFY+QZPg==" spinCount="100000" sheet="1" selectLockedCells="1"/>
  <mergeCells count="13">
    <mergeCell ref="A1:E1"/>
    <mergeCell ref="A17:J17"/>
    <mergeCell ref="A19:B19"/>
    <mergeCell ref="A20:J20"/>
    <mergeCell ref="A26:J26"/>
    <mergeCell ref="A21:J21"/>
    <mergeCell ref="A22:J22"/>
    <mergeCell ref="A23:J23"/>
    <mergeCell ref="A27:J27"/>
    <mergeCell ref="A14:J14"/>
    <mergeCell ref="A15:J15"/>
    <mergeCell ref="A16:J16"/>
    <mergeCell ref="A3:J3"/>
  </mergeCells>
  <dataValidations count="1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aterih embalaža ustreza zahtevam po Uredbi o zelenem javnem naročanju. " sqref="J7:J12">
      <formula1>1</formula1>
    </dataValidation>
  </dataValidations>
  <pageMargins left="0.62992125984251968" right="0.23622047244094491" top="0.74803149606299213" bottom="0.55118110236220474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36</vt:i4>
      </vt:variant>
      <vt:variant>
        <vt:lpstr>Imenovani obsegi</vt:lpstr>
      </vt:variant>
      <vt:variant>
        <vt:i4>60</vt:i4>
      </vt:variant>
    </vt:vector>
  </HeadingPairs>
  <TitlesOfParts>
    <vt:vector size="96" baseType="lpstr">
      <vt:lpstr>01 MLEKO IN MLEČNI IZDELKI</vt:lpstr>
      <vt:lpstr>02 MLEKO IN MLEČNI IZD. - sheme</vt:lpstr>
      <vt:lpstr>03 EKO MLEKO IN MLEČNI IZDELKI</vt:lpstr>
      <vt:lpstr>04 PERUTNINA IN IZD.IZ PERUTN.</vt:lpstr>
      <vt:lpstr>05 PERUTNINA - sheme</vt:lpstr>
      <vt:lpstr>06 EKO PIŠČANČJE MESO</vt:lpstr>
      <vt:lpstr>07 GOVEJE MESO - sheme</vt:lpstr>
      <vt:lpstr>08 EKO GOVEJE MESO</vt:lpstr>
      <vt:lpstr>09 SVINJSKO MESO</vt:lpstr>
      <vt:lpstr>10 SVEŽE in ZAMRZNJENE RIBE</vt:lpstr>
      <vt:lpstr>11 JAJCA</vt:lpstr>
      <vt:lpstr>12 EKO JAJCA</vt:lpstr>
      <vt:lpstr>13 SVEŽA ZELENJAVA</vt:lpstr>
      <vt:lpstr>14 SVEŽA ZELENJAVA - sheme</vt:lpstr>
      <vt:lpstr>15 KROMPIR - sheme</vt:lpstr>
      <vt:lpstr>16 SVEŽE SADJE</vt:lpstr>
      <vt:lpstr>17 JABOLKA - sheme</vt:lpstr>
      <vt:lpstr>18 EKO SVEŽA ZELENJAVA IN SADJE</vt:lpstr>
      <vt:lpstr>19 STROČNICE IN SUHO SADJE</vt:lpstr>
      <vt:lpstr>20 EKO SUHO SADJE</vt:lpstr>
      <vt:lpstr>21 ZAMRZNJENA ZEL. IN SADJE</vt:lpstr>
      <vt:lpstr>22 KONZERVIRANA ZELENJAVA</vt:lpstr>
      <vt:lpstr>23 SADNI SOKOVI IN NEKTARJI</vt:lpstr>
      <vt:lpstr>24 EKO SADNI SOKOVI</vt:lpstr>
      <vt:lpstr>25 ZAMRZNJENI IZDELKI IZ TESTA</vt:lpstr>
      <vt:lpstr>26 ŽITA IN MLEVSKI IZDELKI</vt:lpstr>
      <vt:lpstr>27 EKO ŽITA IN MLEVSKI IZDELKI</vt:lpstr>
      <vt:lpstr>28 TESTENINE</vt:lpstr>
      <vt:lpstr>29 EKO TESTENINE</vt:lpstr>
      <vt:lpstr>30 KRUH IN PEKOVSKO PECIVO</vt:lpstr>
      <vt:lpstr>31 EKO KRUH IN PEKOVSKO P.</vt:lpstr>
      <vt:lpstr>32 IZD.IZ TESTA, KEKSI, SLAŠČ.I</vt:lpstr>
      <vt:lpstr>33 EKO KEKSI</vt:lpstr>
      <vt:lpstr>34 EKO MARMELADE</vt:lpstr>
      <vt:lpstr>35 SPLOŠNO PREHR. BLAGO</vt:lpstr>
      <vt:lpstr>36 DIETNA ŽIVILA</vt:lpstr>
      <vt:lpstr>'01 MLEKO IN MLEČNI IZDELKI'!Področje_tiskanja</vt:lpstr>
      <vt:lpstr>'02 MLEKO IN MLEČNI IZD. - sheme'!Področje_tiskanja</vt:lpstr>
      <vt:lpstr>'03 EKO MLEKO IN MLEČNI IZDELKI'!Področje_tiskanja</vt:lpstr>
      <vt:lpstr>'04 PERUTNINA IN IZD.IZ PERUTN.'!Področje_tiskanja</vt:lpstr>
      <vt:lpstr>'05 PERUTNINA - sheme'!Področje_tiskanja</vt:lpstr>
      <vt:lpstr>'06 EKO PIŠČANČJE MESO'!Področje_tiskanja</vt:lpstr>
      <vt:lpstr>'07 GOVEJE MESO - sheme'!Področje_tiskanja</vt:lpstr>
      <vt:lpstr>'08 EKO GOVEJE MESO'!Področje_tiskanja</vt:lpstr>
      <vt:lpstr>'09 SVINJSKO MESO'!Področje_tiskanja</vt:lpstr>
      <vt:lpstr>'10 SVEŽE in ZAMRZNJENE RIBE'!Področje_tiskanja</vt:lpstr>
      <vt:lpstr>'11 JAJCA'!Področje_tiskanja</vt:lpstr>
      <vt:lpstr>'12 EKO JAJCA'!Področje_tiskanja</vt:lpstr>
      <vt:lpstr>'13 SVEŽA ZELENJAVA'!Področje_tiskanja</vt:lpstr>
      <vt:lpstr>'14 SVEŽA ZELENJAVA - sheme'!Področje_tiskanja</vt:lpstr>
      <vt:lpstr>'15 KROMPIR - sheme'!Področje_tiskanja</vt:lpstr>
      <vt:lpstr>'16 SVEŽE SADJE'!Področje_tiskanja</vt:lpstr>
      <vt:lpstr>'17 JABOLKA - sheme'!Področje_tiskanja</vt:lpstr>
      <vt:lpstr>'18 EKO SVEŽA ZELENJAVA IN SADJE'!Področje_tiskanja</vt:lpstr>
      <vt:lpstr>'19 STROČNICE IN SUHO SADJE'!Področje_tiskanja</vt:lpstr>
      <vt:lpstr>'20 EKO SUHO SADJE'!Področje_tiskanja</vt:lpstr>
      <vt:lpstr>'21 ZAMRZNJENA ZEL. IN SADJE'!Področje_tiskanja</vt:lpstr>
      <vt:lpstr>'22 KONZERVIRANA ZELENJAVA'!Področje_tiskanja</vt:lpstr>
      <vt:lpstr>'23 SADNI SOKOVI IN NEKTARJI'!Področje_tiskanja</vt:lpstr>
      <vt:lpstr>'24 EKO SADNI SOKOVI'!Področje_tiskanja</vt:lpstr>
      <vt:lpstr>'26 ŽITA IN MLEVSKI IZDELKI'!Področje_tiskanja</vt:lpstr>
      <vt:lpstr>'27 EKO ŽITA IN MLEVSKI IZDELKI'!Področje_tiskanja</vt:lpstr>
      <vt:lpstr>'28 TESTENINE'!Področje_tiskanja</vt:lpstr>
      <vt:lpstr>'29 EKO TESTENINE'!Področje_tiskanja</vt:lpstr>
      <vt:lpstr>'30 KRUH IN PEKOVSKO PECIVO'!Področje_tiskanja</vt:lpstr>
      <vt:lpstr>'31 EKO KRUH IN PEKOVSKO P.'!Področje_tiskanja</vt:lpstr>
      <vt:lpstr>'32 IZD.IZ TESTA, KEKSI, SLAŠČ.I'!Področje_tiskanja</vt:lpstr>
      <vt:lpstr>'33 EKO KEKSI'!Področje_tiskanja</vt:lpstr>
      <vt:lpstr>'34 EKO MARMELADE'!Področje_tiskanja</vt:lpstr>
      <vt:lpstr>'35 SPLOŠNO PREHR. BLAGO'!Področje_tiskanja</vt:lpstr>
      <vt:lpstr>'36 DIETNA ŽIVILA'!Področje_tiskanja</vt:lpstr>
      <vt:lpstr>'01 MLEKO IN MLEČNI IZDELKI'!Tiskanje_naslovov</vt:lpstr>
      <vt:lpstr>'02 MLEKO IN MLEČNI IZD. - sheme'!Tiskanje_naslovov</vt:lpstr>
      <vt:lpstr>'03 EKO MLEKO IN MLEČNI IZDELKI'!Tiskanje_naslovov</vt:lpstr>
      <vt:lpstr>'04 PERUTNINA IN IZD.IZ PERUTN.'!Tiskanje_naslovov</vt:lpstr>
      <vt:lpstr>'07 GOVEJE MESO - sheme'!Tiskanje_naslovov</vt:lpstr>
      <vt:lpstr>'08 EKO GOVEJE MESO'!Tiskanje_naslovov</vt:lpstr>
      <vt:lpstr>'09 SVINJSKO MESO'!Tiskanje_naslovov</vt:lpstr>
      <vt:lpstr>'13 SVEŽA ZELENJAVA'!Tiskanje_naslovov</vt:lpstr>
      <vt:lpstr>'14 SVEŽA ZELENJAVA - sheme'!Tiskanje_naslovov</vt:lpstr>
      <vt:lpstr>'16 SVEŽE SADJE'!Tiskanje_naslovov</vt:lpstr>
      <vt:lpstr>'18 EKO SVEŽA ZELENJAVA IN SADJE'!Tiskanje_naslovov</vt:lpstr>
      <vt:lpstr>'19 STROČNICE IN SUHO SADJE'!Tiskanje_naslovov</vt:lpstr>
      <vt:lpstr>'21 ZAMRZNJENA ZEL. IN SADJE'!Tiskanje_naslovov</vt:lpstr>
      <vt:lpstr>'22 KONZERVIRANA ZELENJAVA'!Tiskanje_naslovov</vt:lpstr>
      <vt:lpstr>'23 SADNI SOKOVI IN NEKTARJI'!Tiskanje_naslovov</vt:lpstr>
      <vt:lpstr>'25 ZAMRZNJENI IZDELKI IZ TESTA'!Tiskanje_naslovov</vt:lpstr>
      <vt:lpstr>'26 ŽITA IN MLEVSKI IZDELKI'!Tiskanje_naslovov</vt:lpstr>
      <vt:lpstr>'27 EKO ŽITA IN MLEVSKI IZDELKI'!Tiskanje_naslovov</vt:lpstr>
      <vt:lpstr>'28 TESTENINE'!Tiskanje_naslovov</vt:lpstr>
      <vt:lpstr>'30 KRUH IN PEKOVSKO PECIVO'!Tiskanje_naslovov</vt:lpstr>
      <vt:lpstr>'31 EKO KRUH IN PEKOVSKO P.'!Tiskanje_naslovov</vt:lpstr>
      <vt:lpstr>'32 IZD.IZ TESTA, KEKSI, SLAŠČ.I'!Tiskanje_naslovov</vt:lpstr>
      <vt:lpstr>'34 EKO MARMELADE'!Tiskanje_naslovov</vt:lpstr>
      <vt:lpstr>'35 SPLOŠNO PREHR. BLAGO'!Tiskanje_naslovov</vt:lpstr>
      <vt:lpstr>'36 DIETNA ŽIVILA'!Tiskanje_naslovov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2021-12-14T09:58:53Z</cp:lastPrinted>
  <dcterms:created xsi:type="dcterms:W3CDTF">2012-02-17T12:19:39Z</dcterms:created>
  <dcterms:modified xsi:type="dcterms:W3CDTF">2021-12-14T09:58:54Z</dcterms:modified>
</cp:coreProperties>
</file>