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Mico\Documents\Documents\O B J E K T I    2 0 2 3\AA - OBJEKTI\V DELU\Ponudbeni predračuni za OBJAVO\"/>
    </mc:Choice>
  </mc:AlternateContent>
  <xr:revisionPtr revIDLastSave="0" documentId="13_ncr:1_{E011EB86-914B-42B3-848C-AB39809BB7AB}" xr6:coauthVersionLast="47" xr6:coauthVersionMax="47" xr10:uidLastSave="{00000000-0000-0000-0000-000000000000}"/>
  <bookViews>
    <workbookView xWindow="-120" yWindow="-120" windowWidth="29040" windowHeight="15720" firstSheet="1" activeTab="3" xr2:uid="{91633FAB-A18C-4373-84CD-B7C3F68FD320}"/>
  </bookViews>
  <sheets>
    <sheet name="NASLOVNICA" sheetId="2" r:id="rId1"/>
    <sheet name="SKUPNA REKAPITULACIJA" sheetId="3" r:id="rId2"/>
    <sheet name="SPLOŠNA NAVODILA" sheetId="4" r:id="rId3"/>
    <sheet name="REKAPITULACIJA" sheetId="5" r:id="rId4"/>
    <sheet name="REK. 1_PRIPRAVLJALNA DELA" sheetId="6" r:id="rId5"/>
    <sheet name="1.PRIPRAVLJALNA DELA" sheetId="7" r:id="rId6"/>
    <sheet name="REK. 2_GRADBENO-OBRTNA DELA" sheetId="8" r:id="rId7"/>
    <sheet name="2.GRADBENO-OBRTNA DELA" sheetId="9" r:id="rId8"/>
    <sheet name="REK. 3_ZUNANJA IGRALA" sheetId="10" r:id="rId9"/>
    <sheet name="3.ZUNANJA IGRALA" sheetId="11" r:id="rId10"/>
    <sheet name="REK. 4_RAZNA DELA" sheetId="12" r:id="rId11"/>
    <sheet name="4.RAZNA DELA" sheetId="13"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__xlnm._FilterDatabase_10">#REF!</definedName>
    <definedName name="_____xlnm._FilterDatabase_11">#REF!</definedName>
    <definedName name="_____xlnm._FilterDatabase_12">#REF!</definedName>
    <definedName name="_____xlnm._FilterDatabase_13">#REF!</definedName>
    <definedName name="_____xlnm._FilterDatabase_14">#REF!</definedName>
    <definedName name="_____xlnm._FilterDatabase_15">#REF!</definedName>
    <definedName name="_____xlnm._FilterDatabase_16">#REF!</definedName>
    <definedName name="_____xlnm._FilterDatabase_2">#REF!</definedName>
    <definedName name="_____xlnm._FilterDatabase_7">#REF!</definedName>
    <definedName name="_____xlnm._FilterDatabase_8">#REF!</definedName>
    <definedName name="_____xlnm._FilterDatabase_9">#REF!</definedName>
    <definedName name="____xlnm._FilterDatabase_10">#REF!</definedName>
    <definedName name="____xlnm._FilterDatabase_11">#REF!</definedName>
    <definedName name="____xlnm._FilterDatabase_12">#REF!</definedName>
    <definedName name="____xlnm._FilterDatabase_13">#REF!</definedName>
    <definedName name="____xlnm._FilterDatabase_14">#REF!</definedName>
    <definedName name="____xlnm._FilterDatabase_15">#REF!</definedName>
    <definedName name="____xlnm._FilterDatabase_16">#REF!</definedName>
    <definedName name="____xlnm._FilterDatabase_2">#REF!</definedName>
    <definedName name="____xlnm._FilterDatabase_7">#REF!</definedName>
    <definedName name="____xlnm._FilterDatabase_8">#REF!</definedName>
    <definedName name="____xlnm._FilterDatabase_9">#REF!</definedName>
    <definedName name="___xlnm._FilterDatabase_10">#REF!</definedName>
    <definedName name="___xlnm._FilterDatabase_11">#REF!</definedName>
    <definedName name="___xlnm._FilterDatabase_12">#REF!</definedName>
    <definedName name="___xlnm._FilterDatabase_13">#REF!</definedName>
    <definedName name="___xlnm._FilterDatabase_14">#REF!</definedName>
    <definedName name="___xlnm._FilterDatabase_15">#REF!</definedName>
    <definedName name="___xlnm._FilterDatabase_16">#REF!</definedName>
    <definedName name="___xlnm._FilterDatabase_2">#REF!</definedName>
    <definedName name="___xlnm._FilterDatabase_7">#REF!</definedName>
    <definedName name="___xlnm._FilterDatabase_8">#REF!</definedName>
    <definedName name="___xlnm._FilterDatabase_9">#REF!</definedName>
    <definedName name="__c99999">#REF!</definedName>
    <definedName name="__dol2">#REF!</definedName>
    <definedName name="__IntlFixup" hidden="1">TRUE</definedName>
    <definedName name="__xlnm._FilterDatabase_10">#REF!</definedName>
    <definedName name="__xlnm._FilterDatabase_11">#REF!</definedName>
    <definedName name="__xlnm._FilterDatabase_12">#REF!</definedName>
    <definedName name="__xlnm._FilterDatabase_13">#REF!</definedName>
    <definedName name="__xlnm._FilterDatabase_14">#REF!</definedName>
    <definedName name="__xlnm._FilterDatabase_15">#REF!</definedName>
    <definedName name="__xlnm._FilterDatabase_16">#REF!</definedName>
    <definedName name="__xlnm._FilterDatabase_2">#REF!</definedName>
    <definedName name="__xlnm._FilterDatabase_7">#REF!</definedName>
    <definedName name="__xlnm._FilterDatabase_8">#REF!</definedName>
    <definedName name="__xlnm._FilterDatabase_9">#REF!</definedName>
    <definedName name="_1">#REF!</definedName>
    <definedName name="_1FLOW" localSheetId="5">#REF!</definedName>
    <definedName name="_1FLOW" localSheetId="7">#REF!</definedName>
    <definedName name="_1FLOW" localSheetId="9">#REF!</definedName>
    <definedName name="_1FLOW" localSheetId="11">#REF!</definedName>
    <definedName name="_1FLOW">#REF!</definedName>
    <definedName name="_c99999">#REF!</definedName>
    <definedName name="_dol2">#REF!</definedName>
    <definedName name="_xlnm._FilterDatabase" localSheetId="5" hidden="1">'1.PRIPRAVLJALNA DELA'!$A$4:$J$11</definedName>
    <definedName name="_xlnm._FilterDatabase" localSheetId="7" hidden="1">'2.GRADBENO-OBRTNA DELA'!$A$5:$J$264</definedName>
    <definedName name="_xlnm._FilterDatabase" localSheetId="9" hidden="1">'3.ZUNANJA IGRALA'!$A$5:$J$84</definedName>
    <definedName name="_xlnm._FilterDatabase" localSheetId="11" hidden="1">'4.RAZNA DELA'!$A$4:$J$37</definedName>
    <definedName name="_Toc289939629">#REF!</definedName>
    <definedName name="_Toc289939629_1">#REF!</definedName>
    <definedName name="_Toc446844328">#REF!</definedName>
    <definedName name="_Toc80001668">#REF!</definedName>
    <definedName name="¸frferferf" hidden="1">[1]MASTER!#REF!</definedName>
    <definedName name="A">#REF!</definedName>
    <definedName name="aa">#REF!</definedName>
    <definedName name="AAAA" hidden="1">{#N/A,#N/A,FALSE,"DI 2 YEAR MASTER SCHEDULE"}</definedName>
    <definedName name="AccessDatabase" hidden="1">"C:\My Documents\MAUI MALL1.mdb"</definedName>
    <definedName name="ACwvu.CapersView." hidden="1">[1]MASTER!#REF!</definedName>
    <definedName name="ACwvu.Japan_Capers_Ed_Pub." localSheetId="5" hidden="1">#REF!</definedName>
    <definedName name="ACwvu.Japan_Capers_Ed_Pub." localSheetId="7" hidden="1">#REF!</definedName>
    <definedName name="ACwvu.Japan_Capers_Ed_Pub." localSheetId="9" hidden="1">#REF!</definedName>
    <definedName name="ACwvu.Japan_Capers_Ed_Pub." localSheetId="11" hidden="1">#REF!</definedName>
    <definedName name="ACwvu.Japan_Capers_Ed_Pub." hidden="1">#REF!</definedName>
    <definedName name="ACwvu.KJP_CC." localSheetId="5" hidden="1">#REF!</definedName>
    <definedName name="ACwvu.KJP_CC." localSheetId="7" hidden="1">#REF!</definedName>
    <definedName name="ACwvu.KJP_CC." localSheetId="9" hidden="1">#REF!</definedName>
    <definedName name="ACwvu.KJP_CC." localSheetId="11" hidden="1">#REF!</definedName>
    <definedName name="ACwvu.KJP_CC." hidden="1">#REF!</definedName>
    <definedName name="agregat">#REF!</definedName>
    <definedName name="b">#REF!</definedName>
    <definedName name="cc">#REF!</definedName>
    <definedName name="CEVICU">#REF!</definedName>
    <definedName name="CEVIJE">#REF!</definedName>
    <definedName name="CEVINIRO">#REF!</definedName>
    <definedName name="CNS">#REF!</definedName>
    <definedName name="Cwvu.CapersView." localSheetId="5" hidden="1">[1]MASTER!#REF!</definedName>
    <definedName name="Cwvu.CapersView." localSheetId="7" hidden="1">[1]MASTER!#REF!</definedName>
    <definedName name="Cwvu.CapersView." localSheetId="9" hidden="1">[1]MASTER!#REF!</definedName>
    <definedName name="Cwvu.CapersView." localSheetId="11" hidden="1">[1]MASTER!#REF!</definedName>
    <definedName name="Cwvu.CapersView." hidden="1">[1]MASTER!#REF!</definedName>
    <definedName name="Cwvu.Japan_Capers_Ed_Pub." localSheetId="5" hidden="1">[1]MASTER!#REF!</definedName>
    <definedName name="Cwvu.Japan_Capers_Ed_Pub." localSheetId="7" hidden="1">[1]MASTER!#REF!</definedName>
    <definedName name="Cwvu.Japan_Capers_Ed_Pub." localSheetId="9" hidden="1">[1]MASTER!#REF!</definedName>
    <definedName name="Cwvu.Japan_Capers_Ed_Pub." localSheetId="11" hidden="1">[1]MASTER!#REF!</definedName>
    <definedName name="Cwvu.Japan_Capers_Ed_Pub." hidden="1">[1]MASTER!#REF!</definedName>
    <definedName name="Cwvu.KJP_CC." localSheetId="5" hidden="1">[1]MASTER!#REF!,[1]MASTER!#REF!,[1]MASTER!#REF!,[1]MASTER!#REF!,[1]MASTER!#REF!,[1]MASTER!#REF!,[1]MASTER!#REF!,[1]MASTER!#REF!,[1]MASTER!#REF!,[1]MASTER!#REF!,[1]MASTER!#REF!,[1]MASTER!#REF!,[1]MASTER!#REF!,[1]MASTER!#REF!,[1]MASTER!#REF!,[1]MASTER!#REF!,[1]MASTER!#REF!,[1]MASTER!#REF!,[1]MASTER!#REF!,[1]MASTER!#REF!</definedName>
    <definedName name="Cwvu.KJP_CC." localSheetId="7" hidden="1">[1]MASTER!#REF!,[1]MASTER!#REF!,[1]MASTER!#REF!,[1]MASTER!#REF!,[1]MASTER!#REF!,[1]MASTER!#REF!,[1]MASTER!#REF!,[1]MASTER!#REF!,[1]MASTER!#REF!,[1]MASTER!#REF!,[1]MASTER!#REF!,[1]MASTER!#REF!,[1]MASTER!#REF!,[1]MASTER!#REF!,[1]MASTER!#REF!,[1]MASTER!#REF!,[1]MASTER!#REF!,[1]MASTER!#REF!,[1]MASTER!#REF!,[1]MASTER!#REF!</definedName>
    <definedName name="Cwvu.KJP_CC." localSheetId="9" hidden="1">[1]MASTER!#REF!,[1]MASTER!#REF!,[1]MASTER!#REF!,[1]MASTER!#REF!,[1]MASTER!#REF!,[1]MASTER!#REF!,[1]MASTER!#REF!,[1]MASTER!#REF!,[1]MASTER!#REF!,[1]MASTER!#REF!,[1]MASTER!#REF!,[1]MASTER!#REF!,[1]MASTER!#REF!,[1]MASTER!#REF!,[1]MASTER!#REF!,[1]MASTER!#REF!,[1]MASTER!#REF!,[1]MASTER!#REF!,[1]MASTER!#REF!,[1]MASTER!#REF!</definedName>
    <definedName name="Cwvu.KJP_CC." localSheetId="11"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čč" hidden="1">#REF!</definedName>
    <definedName name="DOL">#REF!</definedName>
    <definedName name="DOO">#REF!</definedName>
    <definedName name="eee" hidden="1">#REF!</definedName>
    <definedName name="efefefef" hidden="1">[1]MASTER!#REF!,[1]MASTER!#REF!,[1]MASTER!#REF!,[1]MASTER!#REF!,[1]MASTER!#REF!,[1]MASTER!#REF!,[1]MASTER!#REF!,[1]MASTER!$98:$272</definedName>
    <definedName name="ENTALPIJA">#REF!</definedName>
    <definedName name="Excel_BuiltIn__FilterDatabase">#REF!</definedName>
    <definedName name="Excel_BuiltIn__FilterDatabase_1">#REF!</definedName>
    <definedName name="Excel_BuiltIn__FilterDatabase_2">'[2]popis C moc'!#REF!</definedName>
    <definedName name="Excel_BuiltIn__FilterDatabase_3">#REF!</definedName>
    <definedName name="Excel_BuiltIn__FilterDatabase_4">#REF!</definedName>
    <definedName name="Excel_BuiltIn__FilterDatabase_5">[3]SPLOŠNO!#REF!</definedName>
    <definedName name="Excel_BuiltIn__FilterDatabase_6">#REF!</definedName>
    <definedName name="Excel_BuiltIn_Print_Area_1">#REF!</definedName>
    <definedName name="Excel_BuiltIn_Print_Area_1_1">"$#REF!.$A$1:$AMJ$18"</definedName>
    <definedName name="Excel_BuiltIn_Print_Area_1_1_1_1">"$#REF!.$A$1:$F$625"</definedName>
    <definedName name="Excel_BuiltIn_Print_Area_2_1_3">#REF!</definedName>
    <definedName name="Excel_BuiltIn_Print_Area_3_1">#REF!</definedName>
    <definedName name="Excel_BuiltIn_Print_Area_3_1_1">#REF!</definedName>
    <definedName name="Excel_BuiltIn_Print_Area_3_1_1_1">#REF!</definedName>
    <definedName name="Excel_BuiltIn_Print_Area_4">#REF!</definedName>
    <definedName name="Excel_BuiltIn_Print_Area_4_1_1">#REF!</definedName>
    <definedName name="Excel_BuiltIn_Print_Area_4_1_1_1">#REF!</definedName>
    <definedName name="Excel_BuiltIn_Print_Area_4_1_1_1_1">#REF!</definedName>
    <definedName name="Excel_BuiltIn_Print_Area_4_1_1_1_1_1">"$#REF!.$A$1:$F$65"</definedName>
    <definedName name="Excel_BuiltIn_Print_Area_5">[3]SPLOŠNO!#REF!</definedName>
    <definedName name="Excel_BuiltIn_Print_Area_5_1">#REF!</definedName>
    <definedName name="Excel_BuiltIn_Print_Area_5_1_1">#REF!</definedName>
    <definedName name="Excel_BuiltIn_Print_Area_5_1_1_1">"$#REF!.$A$1:$F$29"</definedName>
    <definedName name="Excel_BuiltIn_Print_Area_6_1">#REF!</definedName>
    <definedName name="Excel_BuiltIn_Print_Area_6_1_1">"$#REF!.$A$1:$F$136"</definedName>
    <definedName name="Excel_BuiltIn_Print_Area_7_1">#REF!</definedName>
    <definedName name="Excel_BuiltIn_Print_Titles_13">"$#REF!.$#REF!$#REF!:$#REF!$#REF!"</definedName>
    <definedName name="Excel_BuiltIn_Print_Titles_4">'[4]NEPREDVIDENA GR.DELA'!#REF!</definedName>
    <definedName name="Excel_BuiltIn_Print_Titles_4_1">#REF!</definedName>
    <definedName name="Excel_BuiltIn_Print_Titles_4_2">#REF!</definedName>
    <definedName name="Excel_BuiltIn_Print_Titles_4_3">#REF!</definedName>
    <definedName name="Excel_BuiltIn_Print_Titles_4_4">#REF!</definedName>
    <definedName name="Excel_BuiltIn_Print_Titles_4_5">"$#REF!.$#REF!$#REF!:$#REF!$#REF!"</definedName>
    <definedName name="Excel_BuiltIn_Print_Titles_8">#REF!</definedName>
    <definedName name="f">[5]VODOVOD!#REF!</definedName>
    <definedName name="ff" hidden="1">[1]MASTER!#REF!</definedName>
    <definedName name="frefreferferferf" hidden="1">#REF!</definedName>
    <definedName name="frfrf" hidden="1">#REF!</definedName>
    <definedName name="HTML_CodePage" hidden="1">1252</definedName>
    <definedName name="HTML_Control" localSheetId="5" hidden="1">{"'PRODUCTIONCOST SHEET'!$B$3:$G$48"}</definedName>
    <definedName name="HTML_Control" localSheetId="7" hidden="1">{"'PRODUCTIONCOST SHEET'!$B$3:$G$48"}</definedName>
    <definedName name="HTML_Control" localSheetId="9" hidden="1">{"'PRODUCTIONCOST SHEET'!$B$3:$G$48"}</definedName>
    <definedName name="HTML_Control" localSheetId="11" hidden="1">{"'PRODUCTIONCOST SHEET'!$B$3:$G$48"}</definedName>
    <definedName name="HTML_Control" localSheetId="4" hidden="1">{"'PRODUCTIONCOST SHEET'!$B$3:$G$48"}</definedName>
    <definedName name="HTML_Control" localSheetId="6" hidden="1">{"'PRODUCTIONCOST SHEET'!$B$3:$G$48"}</definedName>
    <definedName name="HTML_Control" localSheetId="8" hidden="1">{"'PRODUCTIONCOST SHEET'!$B$3:$G$48"}</definedName>
    <definedName name="HTML_Control" localSheetId="10"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X">#REF!</definedName>
    <definedName name="investicija">[6]Rekapitulacija_SD!#REF!</definedName>
    <definedName name="izves">#REF!</definedName>
    <definedName name="izves_1">#REF!</definedName>
    <definedName name="izves_1_1">#REF!</definedName>
    <definedName name="izvesek">#REF!</definedName>
    <definedName name="j">#REF!</definedName>
    <definedName name="JEKLO_SD">#REF!</definedName>
    <definedName name="KANALI">#REF!</definedName>
    <definedName name="KK" localSheetId="5">'[7]Skupna rekapitulacija'!$B$11</definedName>
    <definedName name="KK" localSheetId="7">'[7]Skupna rekapitulacija'!$B$11</definedName>
    <definedName name="KK" localSheetId="9">'[7]Skupna rekapitulacija'!$B$11</definedName>
    <definedName name="KK" localSheetId="11">'[7]Skupna rekapitulacija'!$B$11</definedName>
    <definedName name="KK">'[8]Skupna rekapitulacija'!$B$11</definedName>
    <definedName name="Kompenzacija" hidden="1">[1]MASTER!#REF!</definedName>
    <definedName name="Kompenzacije" hidden="1">#REF!</definedName>
    <definedName name="Kotlovnica">#REF!</definedName>
    <definedName name="krogelne_pipe">'[9]CENE MATERIALA'!$D$108:$F$122</definedName>
    <definedName name="KVSV5328A">#REF!</definedName>
    <definedName name="KVSV5329A">#REF!</definedName>
    <definedName name="l">#REF!</definedName>
    <definedName name="mm" localSheetId="4">'[10]Skupna rekapitulacija'!$C$11</definedName>
    <definedName name="mm" localSheetId="6">'[10]Skupna rekapitulacija'!$C$11</definedName>
    <definedName name="mm" localSheetId="8">'[10]Skupna rekapitulacija'!$C$11</definedName>
    <definedName name="mm" localSheetId="10">'[10]Skupna rekapitulacija'!$C$11</definedName>
    <definedName name="mm">'[11]SKUPNA REKAPITULACIJA'!$C$7</definedName>
    <definedName name="NAP">#REF!</definedName>
    <definedName name="nep_vent">'[9]CENE MATERIALA'!$D$220:$F$225</definedName>
    <definedName name="nnn" hidden="1">[1]MASTER!#REF!,[1]MASTER!#REF!,[1]MASTER!#REF!,[1]MASTER!#REF!,[1]MASTER!#REF!,[1]MASTER!#REF!,[1]MASTER!#REF!,[1]MASTER!$98:$272</definedName>
    <definedName name="oddusek">#REF!</definedName>
    <definedName name="OLE_LINK1">#REF!</definedName>
    <definedName name="OLE_LINK1_1">#REF!</definedName>
    <definedName name="OLE_LINK1_2">#REF!</definedName>
    <definedName name="OLE_LINK1_3">#REF!</definedName>
    <definedName name="OLE_LINK1_4">#REF!</definedName>
    <definedName name="OLE_LINK3">#REF!</definedName>
    <definedName name="OLE_LINK3_1">#REF!</definedName>
    <definedName name="OLE_LINK3_2">#REF!</definedName>
    <definedName name="OLE_LINK3_3">#REF!</definedName>
    <definedName name="OLE_LINK3_4">#REF!</definedName>
    <definedName name="oprema">#REF!</definedName>
    <definedName name="OS">'SKUPNA REKAPITULACIJA'!$C$9</definedName>
    <definedName name="ošk">'[12]Skupna rekapitulacija'!$B$11</definedName>
    <definedName name="p" hidden="1">[1]MASTER!#REF!</definedName>
    <definedName name="PID">#REF!</definedName>
    <definedName name="PODATKI">#REF!</definedName>
    <definedName name="POPUST">'[13]B.Skupna rekapitulacija'!$E$14</definedName>
    <definedName name="pp">'[14]Skupna rekapitulacija'!$B$11</definedName>
    <definedName name="PPENT">#REF!</definedName>
    <definedName name="PPVOL">#REF!</definedName>
    <definedName name="Print_Area_MI">'[15]NN PRIKLJUČEK'!#REF!</definedName>
    <definedName name="Print_area_mi2">#REF!</definedName>
    <definedName name="PS" localSheetId="5">'[16]SKUPNA REKAPITULACIJA'!$C$10</definedName>
    <definedName name="PS" localSheetId="7">'[16]SKUPNA REKAPITULACIJA'!$C$10</definedName>
    <definedName name="PS" localSheetId="9">'[16]SKUPNA REKAPITULACIJA'!$C$10</definedName>
    <definedName name="PS" localSheetId="11">'[16]SKUPNA REKAPITULACIJA'!$C$10</definedName>
    <definedName name="PS" localSheetId="4">'[16]SKUPNA REKAPITULACIJA'!$C$10</definedName>
    <definedName name="PS" localSheetId="6">'[16]SKUPNA REKAPITULACIJA'!$C$10</definedName>
    <definedName name="PS" localSheetId="8">'[16]SKUPNA REKAPITULACIJA'!$C$10</definedName>
    <definedName name="PS" localSheetId="10">'[16]SKUPNA REKAPITULACIJA'!$C$10</definedName>
    <definedName name="PS">'SKUPNA REKAPITULACIJA'!$C$9</definedName>
    <definedName name="qqqqqqqqqqqqqqqqqqq">#REF!</definedName>
    <definedName name="rtz" hidden="1">#REF!</definedName>
    <definedName name="RWSEFF">#REF!</definedName>
    <definedName name="Rwvu.CapersView." localSheetId="5" hidden="1">#REF!</definedName>
    <definedName name="Rwvu.CapersView." localSheetId="7" hidden="1">#REF!</definedName>
    <definedName name="Rwvu.CapersView." localSheetId="9" hidden="1">#REF!</definedName>
    <definedName name="Rwvu.CapersView." localSheetId="11" hidden="1">#REF!</definedName>
    <definedName name="Rwvu.CapersView." hidden="1">#REF!</definedName>
    <definedName name="Rwvu.Japan_Capers_Ed_Pub." localSheetId="5" hidden="1">#REF!</definedName>
    <definedName name="Rwvu.Japan_Capers_Ed_Pub." localSheetId="7" hidden="1">#REF!</definedName>
    <definedName name="Rwvu.Japan_Capers_Ed_Pub." localSheetId="9" hidden="1">#REF!</definedName>
    <definedName name="Rwvu.Japan_Capers_Ed_Pub." localSheetId="11" hidden="1">#REF!</definedName>
    <definedName name="Rwvu.Japan_Capers_Ed_Pub." hidden="1">#REF!</definedName>
    <definedName name="Rwvu.KJP_CC." localSheetId="5" hidden="1">#REF!</definedName>
    <definedName name="Rwvu.KJP_CC." localSheetId="7" hidden="1">#REF!</definedName>
    <definedName name="Rwvu.KJP_CC." localSheetId="9" hidden="1">#REF!</definedName>
    <definedName name="Rwvu.KJP_CC." localSheetId="11" hidden="1">#REF!</definedName>
    <definedName name="Rwvu.KJP_CC." hidden="1">#REF!</definedName>
    <definedName name="s" localSheetId="5" hidden="1">#REF!</definedName>
    <definedName name="s" localSheetId="7" hidden="1">#REF!</definedName>
    <definedName name="s" localSheetId="9" hidden="1">#REF!</definedName>
    <definedName name="s" localSheetId="11" hidden="1">#REF!</definedName>
    <definedName name="s" hidden="1">#REF!</definedName>
    <definedName name="svetilka">#REF!</definedName>
    <definedName name="Swvu.CapersView." localSheetId="5" hidden="1">[1]MASTER!#REF!</definedName>
    <definedName name="Swvu.CapersView." localSheetId="7" hidden="1">[1]MASTER!#REF!</definedName>
    <definedName name="Swvu.CapersView." localSheetId="9" hidden="1">[1]MASTER!#REF!</definedName>
    <definedName name="Swvu.CapersView." localSheetId="11" hidden="1">[1]MASTER!#REF!</definedName>
    <definedName name="Swvu.CapersView." hidden="1">[1]MASTER!#REF!</definedName>
    <definedName name="Swvu.Japan_Capers_Ed_Pub." localSheetId="5" hidden="1">#REF!</definedName>
    <definedName name="Swvu.Japan_Capers_Ed_Pub." localSheetId="7" hidden="1">#REF!</definedName>
    <definedName name="Swvu.Japan_Capers_Ed_Pub." localSheetId="9" hidden="1">#REF!</definedName>
    <definedName name="Swvu.Japan_Capers_Ed_Pub." localSheetId="11" hidden="1">#REF!</definedName>
    <definedName name="Swvu.Japan_Capers_Ed_Pub." hidden="1">#REF!</definedName>
    <definedName name="Swvu.KJP_CC." localSheetId="5" hidden="1">#REF!</definedName>
    <definedName name="Swvu.KJP_CC." localSheetId="7" hidden="1">#REF!</definedName>
    <definedName name="Swvu.KJP_CC." localSheetId="9" hidden="1">#REF!</definedName>
    <definedName name="Swvu.KJP_CC." localSheetId="11" hidden="1">#REF!</definedName>
    <definedName name="Swvu.KJP_CC." hidden="1">#REF!</definedName>
    <definedName name="_xlnm.Print_Titles" localSheetId="5">'1.PRIPRAVLJALNA DELA'!$4:$4</definedName>
    <definedName name="_xlnm.Print_Titles" localSheetId="7">'2.GRADBENO-OBRTNA DELA'!$5:$5</definedName>
    <definedName name="_xlnm.Print_Titles" localSheetId="9">'3.ZUNANJA IGRALA'!$5:$5</definedName>
    <definedName name="_xlnm.Print_Titles" localSheetId="11">'4.RAZNA DELA'!$4:$4</definedName>
    <definedName name="totem">#REF!</definedName>
    <definedName name="totem_1">#REF!</definedName>
    <definedName name="totem_1_1">#REF!</definedName>
    <definedName name="totm">#REF!</definedName>
    <definedName name="totm_1">#REF!</definedName>
    <definedName name="totm_1_1">#REF!</definedName>
    <definedName name="V6F15F304">#REF!</definedName>
    <definedName name="VISZR">#REF!</definedName>
    <definedName name="wrn.CapersPlotter." localSheetId="5" hidden="1">{#N/A,#N/A,FALSE,"DI 2 YEAR MASTER SCHEDULE"}</definedName>
    <definedName name="wrn.CapersPlotter." localSheetId="7" hidden="1">{#N/A,#N/A,FALSE,"DI 2 YEAR MASTER SCHEDULE"}</definedName>
    <definedName name="wrn.CapersPlotter." localSheetId="9" hidden="1">{#N/A,#N/A,FALSE,"DI 2 YEAR MASTER SCHEDULE"}</definedName>
    <definedName name="wrn.CapersPlotter." localSheetId="11" hidden="1">{#N/A,#N/A,FALSE,"DI 2 YEAR MASTER SCHEDULE"}</definedName>
    <definedName name="wrn.CapersPlotter." localSheetId="4" hidden="1">{#N/A,#N/A,FALSE,"DI 2 YEAR MASTER SCHEDULE"}</definedName>
    <definedName name="wrn.CapersPlotter." localSheetId="6" hidden="1">{#N/A,#N/A,FALSE,"DI 2 YEAR MASTER SCHEDULE"}</definedName>
    <definedName name="wrn.CapersPlotter." localSheetId="8" hidden="1">{#N/A,#N/A,FALSE,"DI 2 YEAR MASTER SCHEDULE"}</definedName>
    <definedName name="wrn.CapersPlotter." localSheetId="10" hidden="1">{#N/A,#N/A,FALSE,"DI 2 YEAR MASTER SCHEDULE"}</definedName>
    <definedName name="wrn.CapersPlotter." hidden="1">{#N/A,#N/A,FALSE,"DI 2 YEAR MASTER SCHEDULE"}</definedName>
    <definedName name="wrn.Edutainment._.Priority._.List." localSheetId="5" hidden="1">{#N/A,#N/A,FALSE,"DI 2 YEAR MASTER SCHEDULE"}</definedName>
    <definedName name="wrn.Edutainment._.Priority._.List." localSheetId="7" hidden="1">{#N/A,#N/A,FALSE,"DI 2 YEAR MASTER SCHEDULE"}</definedName>
    <definedName name="wrn.Edutainment._.Priority._.List." localSheetId="9" hidden="1">{#N/A,#N/A,FALSE,"DI 2 YEAR MASTER SCHEDULE"}</definedName>
    <definedName name="wrn.Edutainment._.Priority._.List." localSheetId="11" hidden="1">{#N/A,#N/A,FALSE,"DI 2 YEAR MASTER SCHEDULE"}</definedName>
    <definedName name="wrn.Edutainment._.Priority._.List." localSheetId="4" hidden="1">{#N/A,#N/A,FALSE,"DI 2 YEAR MASTER SCHEDULE"}</definedName>
    <definedName name="wrn.Edutainment._.Priority._.List." localSheetId="6" hidden="1">{#N/A,#N/A,FALSE,"DI 2 YEAR MASTER SCHEDULE"}</definedName>
    <definedName name="wrn.Edutainment._.Priority._.List." localSheetId="8" hidden="1">{#N/A,#N/A,FALSE,"DI 2 YEAR MASTER SCHEDULE"}</definedName>
    <definedName name="wrn.Edutainment._.Priority._.List." localSheetId="10" hidden="1">{#N/A,#N/A,FALSE,"DI 2 YEAR MASTER SCHEDULE"}</definedName>
    <definedName name="wrn.Edutainment._.Priority._.List." hidden="1">{#N/A,#N/A,FALSE,"DI 2 YEAR MASTER SCHEDULE"}</definedName>
    <definedName name="wrn.Japan_Capers_Ed._.Pub." localSheetId="5" hidden="1">{"Japan_Capers_Ed_Pub",#N/A,FALSE,"DI 2 YEAR MASTER SCHEDULE"}</definedName>
    <definedName name="wrn.Japan_Capers_Ed._.Pub." localSheetId="7" hidden="1">{"Japan_Capers_Ed_Pub",#N/A,FALSE,"DI 2 YEAR MASTER SCHEDULE"}</definedName>
    <definedName name="wrn.Japan_Capers_Ed._.Pub." localSheetId="9" hidden="1">{"Japan_Capers_Ed_Pub",#N/A,FALSE,"DI 2 YEAR MASTER SCHEDULE"}</definedName>
    <definedName name="wrn.Japan_Capers_Ed._.Pub." localSheetId="11" hidden="1">{"Japan_Capers_Ed_Pub",#N/A,FALSE,"DI 2 YEAR MASTER SCHEDULE"}</definedName>
    <definedName name="wrn.Japan_Capers_Ed._.Pub." localSheetId="4" hidden="1">{"Japan_Capers_Ed_Pub",#N/A,FALSE,"DI 2 YEAR MASTER SCHEDULE"}</definedName>
    <definedName name="wrn.Japan_Capers_Ed._.Pub." localSheetId="6" hidden="1">{"Japan_Capers_Ed_Pub",#N/A,FALSE,"DI 2 YEAR MASTER SCHEDULE"}</definedName>
    <definedName name="wrn.Japan_Capers_Ed._.Pub." localSheetId="8" hidden="1">{"Japan_Capers_Ed_Pub",#N/A,FALSE,"DI 2 YEAR MASTER SCHEDULE"}</definedName>
    <definedName name="wrn.Japan_Capers_Ed._.Pub." localSheetId="10" hidden="1">{"Japan_Capers_Ed_Pub",#N/A,FALSE,"DI 2 YEAR MASTER SCHEDULE"}</definedName>
    <definedName name="wrn.Japan_Capers_Ed._.Pub." hidden="1">{"Japan_Capers_Ed_Pub",#N/A,FALSE,"DI 2 YEAR MASTER SCHEDULE"}</definedName>
    <definedName name="wrn.Priority._.list." localSheetId="5" hidden="1">{#N/A,#N/A,FALSE,"DI 2 YEAR MASTER SCHEDULE"}</definedName>
    <definedName name="wrn.Priority._.list." localSheetId="7" hidden="1">{#N/A,#N/A,FALSE,"DI 2 YEAR MASTER SCHEDULE"}</definedName>
    <definedName name="wrn.Priority._.list." localSheetId="9" hidden="1">{#N/A,#N/A,FALSE,"DI 2 YEAR MASTER SCHEDULE"}</definedName>
    <definedName name="wrn.Priority._.list." localSheetId="11" hidden="1">{#N/A,#N/A,FALSE,"DI 2 YEAR MASTER SCHEDULE"}</definedName>
    <definedName name="wrn.Priority._.list." localSheetId="4" hidden="1">{#N/A,#N/A,FALSE,"DI 2 YEAR MASTER SCHEDULE"}</definedName>
    <definedName name="wrn.Priority._.list." localSheetId="6" hidden="1">{#N/A,#N/A,FALSE,"DI 2 YEAR MASTER SCHEDULE"}</definedName>
    <definedName name="wrn.Priority._.list." localSheetId="8" hidden="1">{#N/A,#N/A,FALSE,"DI 2 YEAR MASTER SCHEDULE"}</definedName>
    <definedName name="wrn.Priority._.list." localSheetId="10" hidden="1">{#N/A,#N/A,FALSE,"DI 2 YEAR MASTER SCHEDULE"}</definedName>
    <definedName name="wrn.Priority._.list." hidden="1">{#N/A,#N/A,FALSE,"DI 2 YEAR MASTER SCHEDULE"}</definedName>
    <definedName name="wrn.Prjcted._.Mnthly._.Qtys." localSheetId="5" hidden="1">{#N/A,#N/A,FALSE,"PRJCTED MNTHLY QTY's"}</definedName>
    <definedName name="wrn.Prjcted._.Mnthly._.Qtys." localSheetId="7" hidden="1">{#N/A,#N/A,FALSE,"PRJCTED MNTHLY QTY's"}</definedName>
    <definedName name="wrn.Prjcted._.Mnthly._.Qtys." localSheetId="9" hidden="1">{#N/A,#N/A,FALSE,"PRJCTED MNTHLY QTY's"}</definedName>
    <definedName name="wrn.Prjcted._.Mnthly._.Qtys." localSheetId="11" hidden="1">{#N/A,#N/A,FALSE,"PRJCTED MNTHLY QTY's"}</definedName>
    <definedName name="wrn.Prjcted._.Mnthly._.Qtys." localSheetId="4" hidden="1">{#N/A,#N/A,FALSE,"PRJCTED MNTHLY QTY's"}</definedName>
    <definedName name="wrn.Prjcted._.Mnthly._.Qtys." localSheetId="6" hidden="1">{#N/A,#N/A,FALSE,"PRJCTED MNTHLY QTY's"}</definedName>
    <definedName name="wrn.Prjcted._.Mnthly._.Qtys." localSheetId="8" hidden="1">{#N/A,#N/A,FALSE,"PRJCTED MNTHLY QTY's"}</definedName>
    <definedName name="wrn.Prjcted._.Mnthly._.Qtys." localSheetId="10" hidden="1">{#N/A,#N/A,FALSE,"PRJCTED MNTHLY QTY's"}</definedName>
    <definedName name="wrn.Prjcted._.Mnthly._.Qtys." hidden="1">{#N/A,#N/A,FALSE,"PRJCTED MNTHLY QTY's"}</definedName>
    <definedName name="wrn.Prjcted._.Qtrly._.Dollars." localSheetId="5" hidden="1">{#N/A,#N/A,FALSE,"PRJCTED QTRLY $'s"}</definedName>
    <definedName name="wrn.Prjcted._.Qtrly._.Dollars." localSheetId="7" hidden="1">{#N/A,#N/A,FALSE,"PRJCTED QTRLY $'s"}</definedName>
    <definedName name="wrn.Prjcted._.Qtrly._.Dollars." localSheetId="9" hidden="1">{#N/A,#N/A,FALSE,"PRJCTED QTRLY $'s"}</definedName>
    <definedName name="wrn.Prjcted._.Qtrly._.Dollars." localSheetId="11" hidden="1">{#N/A,#N/A,FALSE,"PRJCTED QTRLY $'s"}</definedName>
    <definedName name="wrn.Prjcted._.Qtrly._.Dollars." localSheetId="4" hidden="1">{#N/A,#N/A,FALSE,"PRJCTED QTRLY $'s"}</definedName>
    <definedName name="wrn.Prjcted._.Qtrly._.Dollars." localSheetId="6" hidden="1">{#N/A,#N/A,FALSE,"PRJCTED QTRLY $'s"}</definedName>
    <definedName name="wrn.Prjcted._.Qtrly._.Dollars." localSheetId="8" hidden="1">{#N/A,#N/A,FALSE,"PRJCTED QTRLY $'s"}</definedName>
    <definedName name="wrn.Prjcted._.Qtrly._.Dollars." localSheetId="10" hidden="1">{#N/A,#N/A,FALSE,"PRJCTED QTRLY $'s"}</definedName>
    <definedName name="wrn.Prjcted._.Qtrly._.Dollars." hidden="1">{#N/A,#N/A,FALSE,"PRJCTED QTRLY $'s"}</definedName>
    <definedName name="wrn.Prjcted._.Qtrly._.Qtys." localSheetId="5" hidden="1">{#N/A,#N/A,FALSE,"PRJCTED QTRLY QTY's"}</definedName>
    <definedName name="wrn.Prjcted._.Qtrly._.Qtys." localSheetId="7" hidden="1">{#N/A,#N/A,FALSE,"PRJCTED QTRLY QTY's"}</definedName>
    <definedName name="wrn.Prjcted._.Qtrly._.Qtys." localSheetId="9" hidden="1">{#N/A,#N/A,FALSE,"PRJCTED QTRLY QTY's"}</definedName>
    <definedName name="wrn.Prjcted._.Qtrly._.Qtys." localSheetId="11" hidden="1">{#N/A,#N/A,FALSE,"PRJCTED QTRLY QTY's"}</definedName>
    <definedName name="wrn.Prjcted._.Qtrly._.Qtys." localSheetId="4" hidden="1">{#N/A,#N/A,FALSE,"PRJCTED QTRLY QTY's"}</definedName>
    <definedName name="wrn.Prjcted._.Qtrly._.Qtys." localSheetId="6" hidden="1">{#N/A,#N/A,FALSE,"PRJCTED QTRLY QTY's"}</definedName>
    <definedName name="wrn.Prjcted._.Qtrly._.Qtys." localSheetId="8" hidden="1">{#N/A,#N/A,FALSE,"PRJCTED QTRLY QTY's"}</definedName>
    <definedName name="wrn.Prjcted._.Qtrly._.Qtys." localSheetId="10" hidden="1">{#N/A,#N/A,FALSE,"PRJCTED QTRLY QTY's"}</definedName>
    <definedName name="wrn.Prjcted._.Qtrly._.Qtys." hidden="1">{#N/A,#N/A,FALSE,"PRJCTED QTRLY QTY's"}</definedName>
    <definedName name="wvu.CapersView." localSheetId="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7"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4"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7"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4"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7"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4"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x">'[17]CEHLKL-6-12'!$B$12:$H$997</definedName>
    <definedName name="Y">#REF!</definedName>
    <definedName name="z">[5]VODOVOD!#REF!</definedName>
    <definedName name="Z_9A428CE1_B4D9_11D0_A8AA_0000C071AEE7_.wvu.Cols" hidden="1">[1]MASTER!$A:$Q,[1]MASTER!$Y:$Z</definedName>
    <definedName name="Z_9A428CE1_B4D9_11D0_A8AA_0000C071AEE7_.wvu.PrintArea" localSheetId="5" hidden="1">#REF!</definedName>
    <definedName name="Z_9A428CE1_B4D9_11D0_A8AA_0000C071AEE7_.wvu.PrintArea" localSheetId="7" hidden="1">#REF!</definedName>
    <definedName name="Z_9A428CE1_B4D9_11D0_A8AA_0000C071AEE7_.wvu.PrintArea" localSheetId="9" hidden="1">#REF!</definedName>
    <definedName name="Z_9A428CE1_B4D9_11D0_A8AA_0000C071AEE7_.wvu.PrintArea" localSheetId="11" hidden="1">#REF!</definedName>
    <definedName name="Z_9A428CE1_B4D9_11D0_A8AA_0000C071AEE7_.wvu.PrintArea" hidden="1">#REF!</definedName>
    <definedName name="Z_9A428CE1_B4D9_11D0_A8AA_0000C071AEE7_.wvu.Rows" localSheetId="5" hidden="1">[1]MASTER!#REF!,[1]MASTER!#REF!,[1]MASTER!#REF!,[1]MASTER!#REF!,[1]MASTER!#REF!,[1]MASTER!#REF!,[1]MASTER!#REF!,[1]MASTER!$98:$272</definedName>
    <definedName name="Z_9A428CE1_B4D9_11D0_A8AA_0000C071AEE7_.wvu.Rows" localSheetId="7" hidden="1">[1]MASTER!#REF!,[1]MASTER!#REF!,[1]MASTER!#REF!,[1]MASTER!#REF!,[1]MASTER!#REF!,[1]MASTER!#REF!,[1]MASTER!#REF!,[1]MASTER!$98:$272</definedName>
    <definedName name="Z_9A428CE1_B4D9_11D0_A8AA_0000C071AEE7_.wvu.Rows" localSheetId="9" hidden="1">[1]MASTER!#REF!,[1]MASTER!#REF!,[1]MASTER!#REF!,[1]MASTER!#REF!,[1]MASTER!#REF!,[1]MASTER!#REF!,[1]MASTER!#REF!,[1]MASTER!$98:$272</definedName>
    <definedName name="Z_9A428CE1_B4D9_11D0_A8AA_0000C071AEE7_.wvu.Rows" localSheetId="11" hidden="1">[1]MASTER!#REF!,[1]MASTER!#REF!,[1]MASTER!#REF!,[1]MASTER!#REF!,[1]MASTER!#REF!,[1]MASTER!#REF!,[1]MASTER!#REF!,[1]MASTER!$98:$272</definedName>
    <definedName name="Z_9A428CE1_B4D9_11D0_A8AA_0000C071AEE7_.wvu.Rows" hidden="1">[1]MASTER!#REF!,[1]MASTER!#REF!,[1]MASTER!#REF!,[1]MASTER!#REF!,[1]MASTER!#REF!,[1]MASTER!#REF!,[1]MASTER!#REF!,[1]MASTER!$98:$272</definedName>
    <definedName name="zastavka">#REF!</definedName>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3" l="1"/>
  <c r="A17" i="3"/>
  <c r="B16" i="3"/>
  <c r="A16" i="3"/>
  <c r="B15" i="3"/>
  <c r="A15" i="3"/>
  <c r="B14" i="3"/>
  <c r="A14" i="3"/>
  <c r="G35" i="13"/>
  <c r="I35" i="13" s="1"/>
  <c r="J35" i="13" s="1"/>
  <c r="G31" i="13"/>
  <c r="I31" i="13" s="1"/>
  <c r="J31" i="13" s="1"/>
  <c r="G27" i="13"/>
  <c r="I27" i="13" s="1"/>
  <c r="J27" i="13" s="1"/>
  <c r="G22" i="13"/>
  <c r="I22" i="13" s="1"/>
  <c r="J22" i="13" s="1"/>
  <c r="G16" i="13"/>
  <c r="I16" i="13" s="1"/>
  <c r="J16" i="13" s="1"/>
  <c r="G10" i="13"/>
  <c r="I10" i="13" s="1"/>
  <c r="J10" i="13" s="1"/>
  <c r="F35" i="13"/>
  <c r="F31" i="13"/>
  <c r="F27" i="13"/>
  <c r="F22" i="13"/>
  <c r="F16" i="13"/>
  <c r="F10" i="13"/>
  <c r="G78" i="11"/>
  <c r="I78" i="11" s="1"/>
  <c r="J78" i="11" s="1"/>
  <c r="F78" i="11"/>
  <c r="G72" i="11"/>
  <c r="I72" i="11" s="1"/>
  <c r="J72" i="11" s="1"/>
  <c r="F72" i="11"/>
  <c r="G66" i="11"/>
  <c r="I66" i="11" s="1"/>
  <c r="J66" i="11" s="1"/>
  <c r="F66" i="11"/>
  <c r="G63" i="11"/>
  <c r="I63" i="11" s="1"/>
  <c r="J63" i="11" s="1"/>
  <c r="F63" i="11"/>
  <c r="G60" i="11"/>
  <c r="I60" i="11" s="1"/>
  <c r="J60" i="11" s="1"/>
  <c r="F60" i="11"/>
  <c r="G57" i="11"/>
  <c r="I57" i="11" s="1"/>
  <c r="J57" i="11" s="1"/>
  <c r="F57" i="11"/>
  <c r="G54" i="11"/>
  <c r="I54" i="11" s="1"/>
  <c r="J54" i="11" s="1"/>
  <c r="F54" i="11"/>
  <c r="G51" i="11"/>
  <c r="I51" i="11" s="1"/>
  <c r="J51" i="11" s="1"/>
  <c r="F51" i="11"/>
  <c r="G48" i="11"/>
  <c r="I48" i="11" s="1"/>
  <c r="J48" i="11" s="1"/>
  <c r="F48" i="11"/>
  <c r="G45" i="11"/>
  <c r="I45" i="11" s="1"/>
  <c r="J45" i="11" s="1"/>
  <c r="F45" i="11"/>
  <c r="G42" i="11"/>
  <c r="I42" i="11" s="1"/>
  <c r="J42" i="11" s="1"/>
  <c r="F42" i="11"/>
  <c r="G39" i="11"/>
  <c r="I39" i="11" s="1"/>
  <c r="J39" i="11" s="1"/>
  <c r="F39" i="11"/>
  <c r="G36" i="11"/>
  <c r="I36" i="11" s="1"/>
  <c r="J36" i="11" s="1"/>
  <c r="F36" i="11"/>
  <c r="G33" i="11"/>
  <c r="I33" i="11" s="1"/>
  <c r="J33" i="11" s="1"/>
  <c r="F33" i="11"/>
  <c r="G30" i="11"/>
  <c r="I30" i="11" s="1"/>
  <c r="J30" i="11" s="1"/>
  <c r="F30" i="11"/>
  <c r="G27" i="11"/>
  <c r="I27" i="11" s="1"/>
  <c r="J27" i="11" s="1"/>
  <c r="F27" i="11"/>
  <c r="G24" i="11"/>
  <c r="I24" i="11" s="1"/>
  <c r="J24" i="11" s="1"/>
  <c r="F24" i="11"/>
  <c r="G21" i="11"/>
  <c r="I21" i="11" s="1"/>
  <c r="J21" i="11" s="1"/>
  <c r="F21" i="11"/>
  <c r="G18" i="11"/>
  <c r="I18" i="11" s="1"/>
  <c r="J18" i="11" s="1"/>
  <c r="F18" i="11"/>
  <c r="G15" i="11"/>
  <c r="I15" i="11" s="1"/>
  <c r="J15" i="11" s="1"/>
  <c r="F15" i="11"/>
  <c r="G12" i="11"/>
  <c r="I12" i="11" s="1"/>
  <c r="J12" i="11" s="1"/>
  <c r="F12" i="11"/>
  <c r="G262" i="9"/>
  <c r="I262" i="9" s="1"/>
  <c r="J262" i="9" s="1"/>
  <c r="F262" i="9"/>
  <c r="G260" i="9"/>
  <c r="I260" i="9" s="1"/>
  <c r="J260" i="9" s="1"/>
  <c r="F260" i="9"/>
  <c r="G258" i="9"/>
  <c r="I258" i="9" s="1"/>
  <c r="J258" i="9" s="1"/>
  <c r="F258" i="9"/>
  <c r="G250" i="9"/>
  <c r="I250" i="9" s="1"/>
  <c r="J250" i="9" s="1"/>
  <c r="F250" i="9"/>
  <c r="G244" i="9"/>
  <c r="I244" i="9" s="1"/>
  <c r="J244" i="9" s="1"/>
  <c r="F244" i="9"/>
  <c r="G238" i="9"/>
  <c r="I238" i="9" s="1"/>
  <c r="J238" i="9" s="1"/>
  <c r="F238" i="9"/>
  <c r="G232" i="9"/>
  <c r="I232" i="9" s="1"/>
  <c r="J232" i="9" s="1"/>
  <c r="F232" i="9"/>
  <c r="G226" i="9"/>
  <c r="H226" i="9" s="1"/>
  <c r="F226" i="9"/>
  <c r="G218" i="9"/>
  <c r="I218" i="9" s="1"/>
  <c r="J218" i="9" s="1"/>
  <c r="F218" i="9"/>
  <c r="G217" i="9"/>
  <c r="I217" i="9" s="1"/>
  <c r="J217" i="9" s="1"/>
  <c r="F217" i="9"/>
  <c r="G216" i="9"/>
  <c r="I216" i="9" s="1"/>
  <c r="J216" i="9" s="1"/>
  <c r="F216" i="9"/>
  <c r="G215" i="9"/>
  <c r="I215" i="9" s="1"/>
  <c r="J215" i="9" s="1"/>
  <c r="F215" i="9"/>
  <c r="G210" i="9"/>
  <c r="H210" i="9" s="1"/>
  <c r="F210" i="9"/>
  <c r="G204" i="9"/>
  <c r="I204" i="9" s="1"/>
  <c r="J204" i="9" s="1"/>
  <c r="F204" i="9"/>
  <c r="G198" i="9"/>
  <c r="I198" i="9" s="1"/>
  <c r="J198" i="9" s="1"/>
  <c r="F198" i="9"/>
  <c r="G192" i="9"/>
  <c r="I192" i="9" s="1"/>
  <c r="J192" i="9" s="1"/>
  <c r="F192" i="9"/>
  <c r="G186" i="9"/>
  <c r="I186" i="9" s="1"/>
  <c r="J186" i="9" s="1"/>
  <c r="F186" i="9"/>
  <c r="G180" i="9"/>
  <c r="I180" i="9" s="1"/>
  <c r="J180" i="9" s="1"/>
  <c r="F180" i="9"/>
  <c r="G178" i="9"/>
  <c r="I178" i="9" s="1"/>
  <c r="J178" i="9" s="1"/>
  <c r="F178" i="9"/>
  <c r="G172" i="9"/>
  <c r="I172" i="9" s="1"/>
  <c r="J172" i="9" s="1"/>
  <c r="F172" i="9"/>
  <c r="G170" i="9"/>
  <c r="I170" i="9" s="1"/>
  <c r="J170" i="9" s="1"/>
  <c r="F170" i="9"/>
  <c r="G164" i="9"/>
  <c r="I164" i="9" s="1"/>
  <c r="J164" i="9" s="1"/>
  <c r="F164" i="9"/>
  <c r="G162" i="9"/>
  <c r="I162" i="9" s="1"/>
  <c r="J162" i="9" s="1"/>
  <c r="F162" i="9"/>
  <c r="G156" i="9"/>
  <c r="I156" i="9" s="1"/>
  <c r="J156" i="9" s="1"/>
  <c r="F156" i="9"/>
  <c r="G150" i="9"/>
  <c r="I150" i="9" s="1"/>
  <c r="J150" i="9" s="1"/>
  <c r="F150" i="9"/>
  <c r="G144" i="9"/>
  <c r="I144" i="9" s="1"/>
  <c r="J144" i="9" s="1"/>
  <c r="F144" i="9"/>
  <c r="G138" i="9"/>
  <c r="H138" i="9" s="1"/>
  <c r="F138" i="9"/>
  <c r="G133" i="9"/>
  <c r="I133" i="9" s="1"/>
  <c r="J133" i="9" s="1"/>
  <c r="F133" i="9"/>
  <c r="G128" i="9"/>
  <c r="I128" i="9" s="1"/>
  <c r="J128" i="9" s="1"/>
  <c r="F128" i="9"/>
  <c r="G123" i="9"/>
  <c r="I123" i="9" s="1"/>
  <c r="J123" i="9" s="1"/>
  <c r="F123" i="9"/>
  <c r="G118" i="9"/>
  <c r="I118" i="9" s="1"/>
  <c r="J118" i="9" s="1"/>
  <c r="F118" i="9"/>
  <c r="G114" i="9"/>
  <c r="I114" i="9" s="1"/>
  <c r="J114" i="9" s="1"/>
  <c r="F114" i="9"/>
  <c r="G113" i="9"/>
  <c r="I113" i="9" s="1"/>
  <c r="J113" i="9" s="1"/>
  <c r="F113" i="9"/>
  <c r="G111" i="9"/>
  <c r="I111" i="9" s="1"/>
  <c r="J111" i="9" s="1"/>
  <c r="F111" i="9"/>
  <c r="G110" i="9"/>
  <c r="I110" i="9" s="1"/>
  <c r="J110" i="9" s="1"/>
  <c r="F110" i="9"/>
  <c r="G104" i="9"/>
  <c r="I104" i="9" s="1"/>
  <c r="J104" i="9" s="1"/>
  <c r="F104" i="9"/>
  <c r="G99" i="9"/>
  <c r="I99" i="9" s="1"/>
  <c r="J99" i="9" s="1"/>
  <c r="F99" i="9"/>
  <c r="G93" i="9"/>
  <c r="I93" i="9" s="1"/>
  <c r="J93" i="9" s="1"/>
  <c r="F93" i="9"/>
  <c r="G87" i="9"/>
  <c r="I87" i="9" s="1"/>
  <c r="J87" i="9" s="1"/>
  <c r="F87" i="9"/>
  <c r="G82" i="9"/>
  <c r="I82" i="9" s="1"/>
  <c r="J82" i="9" s="1"/>
  <c r="F82" i="9"/>
  <c r="G77" i="9"/>
  <c r="I77" i="9" s="1"/>
  <c r="J77" i="9" s="1"/>
  <c r="F77" i="9"/>
  <c r="G71" i="9"/>
  <c r="I71" i="9" s="1"/>
  <c r="J71" i="9" s="1"/>
  <c r="F71" i="9"/>
  <c r="G65" i="9"/>
  <c r="I65" i="9" s="1"/>
  <c r="J65" i="9" s="1"/>
  <c r="F65" i="9"/>
  <c r="G59" i="9"/>
  <c r="I59" i="9" s="1"/>
  <c r="J59" i="9" s="1"/>
  <c r="F59" i="9"/>
  <c r="G53" i="9"/>
  <c r="H53" i="9" s="1"/>
  <c r="F53" i="9"/>
  <c r="G47" i="9"/>
  <c r="I47" i="9" s="1"/>
  <c r="J47" i="9" s="1"/>
  <c r="F47" i="9"/>
  <c r="G42" i="9"/>
  <c r="I42" i="9" s="1"/>
  <c r="J42" i="9" s="1"/>
  <c r="F42" i="9"/>
  <c r="G37" i="9"/>
  <c r="I37" i="9" s="1"/>
  <c r="J37" i="9" s="1"/>
  <c r="F37" i="9"/>
  <c r="G32" i="9"/>
  <c r="I32" i="9" s="1"/>
  <c r="J32" i="9" s="1"/>
  <c r="F32" i="9"/>
  <c r="G26" i="9"/>
  <c r="I26" i="9" s="1"/>
  <c r="J26" i="9" s="1"/>
  <c r="F26" i="9"/>
  <c r="G21" i="9"/>
  <c r="I21" i="9" s="1"/>
  <c r="J21" i="9" s="1"/>
  <c r="F21" i="9"/>
  <c r="G16" i="9"/>
  <c r="I16" i="9" s="1"/>
  <c r="J16" i="9" s="1"/>
  <c r="F16" i="9"/>
  <c r="F10" i="9"/>
  <c r="G10" i="9"/>
  <c r="I10" i="9" s="1"/>
  <c r="J10" i="9" s="1"/>
  <c r="E20" i="5"/>
  <c r="G9" i="7"/>
  <c r="I9" i="7" s="1"/>
  <c r="J9" i="7" s="1"/>
  <c r="J11" i="7" s="1"/>
  <c r="E12" i="6" s="1"/>
  <c r="E13" i="6" s="1"/>
  <c r="F9" i="7"/>
  <c r="F11" i="7" s="1"/>
  <c r="C12" i="6" s="1"/>
  <c r="C13" i="6" s="1"/>
  <c r="F84" i="11" l="1"/>
  <c r="C12" i="10" s="1"/>
  <c r="C13" i="10" s="1"/>
  <c r="J37" i="13"/>
  <c r="E12" i="12" s="1"/>
  <c r="E15" i="5" s="1"/>
  <c r="E17" i="3" s="1"/>
  <c r="F37" i="13"/>
  <c r="C12" i="12" s="1"/>
  <c r="C13" i="12" s="1"/>
  <c r="F266" i="9"/>
  <c r="C12" i="8" s="1"/>
  <c r="C13" i="8" s="1"/>
  <c r="J84" i="11"/>
  <c r="H10" i="13"/>
  <c r="H16" i="13"/>
  <c r="H22" i="13"/>
  <c r="H27" i="13"/>
  <c r="H31" i="13"/>
  <c r="H35" i="13"/>
  <c r="H45" i="11"/>
  <c r="H60" i="11"/>
  <c r="H33" i="11"/>
  <c r="H48" i="11"/>
  <c r="H63" i="11"/>
  <c r="H36" i="11"/>
  <c r="H51" i="11"/>
  <c r="H66" i="11"/>
  <c r="H39" i="11"/>
  <c r="H54" i="11"/>
  <c r="H72" i="11"/>
  <c r="H42" i="11"/>
  <c r="H57" i="11"/>
  <c r="H78" i="11"/>
  <c r="H18" i="11"/>
  <c r="H21" i="11"/>
  <c r="H24" i="11"/>
  <c r="H27" i="11"/>
  <c r="H15" i="11"/>
  <c r="H30" i="11"/>
  <c r="H12" i="11"/>
  <c r="H164" i="9"/>
  <c r="I226" i="9"/>
  <c r="J226" i="9" s="1"/>
  <c r="I210" i="9"/>
  <c r="J210" i="9" s="1"/>
  <c r="I138" i="9"/>
  <c r="J138" i="9" s="1"/>
  <c r="H82" i="9"/>
  <c r="I53" i="9"/>
  <c r="J53" i="9" s="1"/>
  <c r="H250" i="9"/>
  <c r="H258" i="9"/>
  <c r="H232" i="9"/>
  <c r="H260" i="9"/>
  <c r="H238" i="9"/>
  <c r="H262" i="9"/>
  <c r="H244" i="9"/>
  <c r="H186" i="9"/>
  <c r="H215" i="9"/>
  <c r="H170" i="9"/>
  <c r="H192" i="9"/>
  <c r="H216" i="9"/>
  <c r="H172" i="9"/>
  <c r="H198" i="9"/>
  <c r="H217" i="9"/>
  <c r="H178" i="9"/>
  <c r="H204" i="9"/>
  <c r="H218" i="9"/>
  <c r="H180" i="9"/>
  <c r="H118" i="9"/>
  <c r="H144" i="9"/>
  <c r="H123" i="9"/>
  <c r="H150" i="9"/>
  <c r="H128" i="9"/>
  <c r="H156" i="9"/>
  <c r="H113" i="9"/>
  <c r="H133" i="9"/>
  <c r="H162" i="9"/>
  <c r="H114" i="9"/>
  <c r="H111" i="9"/>
  <c r="H110" i="9"/>
  <c r="H59" i="9"/>
  <c r="H87" i="9"/>
  <c r="H37" i="9"/>
  <c r="H65" i="9"/>
  <c r="H93" i="9"/>
  <c r="H42" i="9"/>
  <c r="H71" i="9"/>
  <c r="H99" i="9"/>
  <c r="H47" i="9"/>
  <c r="H77" i="9"/>
  <c r="H104" i="9"/>
  <c r="H16" i="9"/>
  <c r="H21" i="9"/>
  <c r="H26" i="9"/>
  <c r="H32" i="9"/>
  <c r="H10" i="9"/>
  <c r="C12" i="5"/>
  <c r="C14" i="3" s="1"/>
  <c r="E12" i="5"/>
  <c r="E14" i="3" s="1"/>
  <c r="H9" i="7"/>
  <c r="H11" i="7" s="1"/>
  <c r="D12" i="6" s="1"/>
  <c r="C14" i="5" l="1"/>
  <c r="C16" i="3" s="1"/>
  <c r="C15" i="5"/>
  <c r="C17" i="3" s="1"/>
  <c r="C13" i="5"/>
  <c r="J266" i="9"/>
  <c r="E12" i="8" s="1"/>
  <c r="H266" i="9"/>
  <c r="D12" i="8" s="1"/>
  <c r="H84" i="11"/>
  <c r="H37" i="13"/>
  <c r="D12" i="12" s="1"/>
  <c r="D15" i="5" s="1"/>
  <c r="D17" i="3" s="1"/>
  <c r="D13" i="6"/>
  <c r="D12" i="5"/>
  <c r="D14" i="3" s="1"/>
  <c r="E13" i="12"/>
  <c r="E12" i="10"/>
  <c r="C16" i="5" l="1"/>
  <c r="C19" i="5" s="1"/>
  <c r="D19" i="5" s="1"/>
  <c r="C15" i="3"/>
  <c r="E13" i="10"/>
  <c r="E14" i="5"/>
  <c r="E16" i="3" s="1"/>
  <c r="D13" i="8"/>
  <c r="D13" i="5"/>
  <c r="D15" i="3" s="1"/>
  <c r="E13" i="8"/>
  <c r="E13" i="5"/>
  <c r="E15" i="3" s="1"/>
  <c r="D12" i="10"/>
  <c r="D13" i="12"/>
  <c r="E19" i="5" l="1"/>
  <c r="E21" i="5" s="1"/>
  <c r="E18" i="3" s="1"/>
  <c r="E16" i="5"/>
  <c r="D13" i="10"/>
  <c r="D14" i="5"/>
  <c r="E24" i="5" l="1"/>
  <c r="D16" i="5"/>
  <c r="D16" i="3"/>
  <c r="C21" i="5"/>
  <c r="D21" i="5"/>
  <c r="C24" i="5" l="1"/>
  <c r="C18" i="3"/>
  <c r="C19" i="3" s="1"/>
  <c r="D24" i="5"/>
  <c r="D18" i="3"/>
  <c r="E19" i="3" l="1"/>
  <c r="E20" i="3" s="1"/>
  <c r="E21" i="3" s="1"/>
  <c r="E25" i="5"/>
  <c r="E26" i="5" s="1"/>
  <c r="D19" i="3"/>
</calcChain>
</file>

<file path=xl/sharedStrings.xml><?xml version="1.0" encoding="utf-8"?>
<sst xmlns="http://schemas.openxmlformats.org/spreadsheetml/2006/main" count="1221" uniqueCount="892">
  <si>
    <t>MESTNA OBČINA  LJUBLJANA</t>
  </si>
  <si>
    <t>Mestni trg 1, 1000 Ljubljana</t>
  </si>
  <si>
    <t>PONUDBENI PREDRAČUN</t>
  </si>
  <si>
    <t>CELOVITA PRENOVA VRTCA NOVE JARŠE - ENOTA ROŽLE</t>
  </si>
  <si>
    <t>projektant:</t>
  </si>
  <si>
    <t>FIN ARS d.o.o., center za arhitekturo,</t>
  </si>
  <si>
    <t>Podvine 36, 1410 Zagorje ob Savi</t>
  </si>
  <si>
    <t>Februar 2023</t>
  </si>
  <si>
    <t>Popisov del ni dovoljeno vsebinsko spreminjati ali kakorkoli posegati v njih</t>
  </si>
  <si>
    <t>Investitor:</t>
  </si>
  <si>
    <t>Mestna občina Ljubljana</t>
  </si>
  <si>
    <t>Mestni trg 1, Ljubljana</t>
  </si>
  <si>
    <t>Objekt:</t>
  </si>
  <si>
    <t>SKUPNA REKAPITULACIJ</t>
  </si>
  <si>
    <t>POPUST V %</t>
  </si>
  <si>
    <t>(vnesi višino popusta)</t>
  </si>
  <si>
    <t>Ponudbena vrednost - skupna rekapitulacija</t>
  </si>
  <si>
    <t>Vrednost  brez popusta</t>
  </si>
  <si>
    <t>Popust</t>
  </si>
  <si>
    <t>Vrednost s popustom</t>
  </si>
  <si>
    <t>GRADBENA DELA</t>
  </si>
  <si>
    <t>NOTRANJA OPREMA</t>
  </si>
  <si>
    <t>TEHNOLOŠKA OPREMA KUHINJE</t>
  </si>
  <si>
    <t>OSTALI STROŠKI IZVEDBE</t>
  </si>
  <si>
    <t>VREDNOST DEL  S POPUSTOM IN BREZ DDV</t>
  </si>
  <si>
    <t>DDV 22%</t>
  </si>
  <si>
    <t>SKUPAJ VSA DELA Z DDV</t>
  </si>
  <si>
    <t>SPLOŠNA NAVODILA</t>
  </si>
  <si>
    <t>NABAVA GRADBENIH IN DRUGIH PROIZVODOV, MATERIALOV, NAPRAV IN OPREME</t>
  </si>
  <si>
    <t>N1</t>
  </si>
  <si>
    <t>Izbrani izvajalec lahko dobavi in vgradi samo takšne proizvode in naprave, za katere lahko v skladu z vsakokrat veljavnimi predpisi in standardi dokaže, da imajo deklarirane in zahtevane lastnosti.</t>
  </si>
  <si>
    <t>N3</t>
  </si>
  <si>
    <t>Vsi vgrajeni materiali morajo imeti ustrezne certifikate kakovosti ISO po veljavnih zahtevah zakona RS in EU in usklajene z CE znakom evropske skladnosti. Vsi materiali morajo biti skladni z določili dajanja gradbenih proizvodov v promet po zakonodaji o gradbenih proizvodih, z zagotovljenim pogojem STS. Vsi predani dokumenti, ki to dokazujejo morajo biti v slovenskem jeziku.</t>
  </si>
  <si>
    <t>N4</t>
  </si>
  <si>
    <t>Vse blago in materiali, ki jih bo izvajalec nabavil in vgradil, morajo biti novi, neuporabljeni in najnovejše proizvodnje in vanje morajo biti vgrajene vse najnovejše izboljšave oblike in materialov, razen če ni v pogodbi ali določilih popisa drugače določeno.</t>
  </si>
  <si>
    <t>SPLOŠNA DOLOČILA ZA IZVEDBO DEL</t>
  </si>
  <si>
    <t>"Kompletna organizacija in vzpostavitev gradbišča zajema:</t>
  </si>
  <si>
    <t>- Kompletna ureditev in organizacija gradbišča-delovišča, skladno z Uredbo o zagotavljanju varnosti in zdravja pri delu na začasnih in pomičnih gradbiščih.</t>
  </si>
  <si>
    <t>- Plačilo morebitne upravne takse, komunalne takse za začasno prometno ureditev na javni prometni površini in komunalne takse za posebno rabo javne površine (za souporabo mestnega zemljišča za čas del).</t>
  </si>
  <si>
    <t>- Eventualne potrebne zapore pločnika in ceste.</t>
  </si>
  <si>
    <t>- Signalizacija in osvetlitev gradbišča za čas del z izdelavo vseh potrebnih načrtov - elaboratov začasne prometne ureditve, nadzorom nad ureditvijo in zavarovanjem gradbišča ter tehničnimi pogoji in predlogi za pridobitev dovoljenja za zavarovanje in ureditev gradbišča.</t>
  </si>
  <si>
    <t>- Zaščita pločnika oz. ceste pred pričetkom del in čiščenje po končanih delih.</t>
  </si>
  <si>
    <t>- Zaščita pred padajočimi predmeti in varovanje delavcev v času izvajanje dela.</t>
  </si>
  <si>
    <t>- Vsi eventuelni manipulativni stroški.</t>
  </si>
  <si>
    <t>- Prijava gradbišča z izdelavo projekta dovoza in odvoza z gradbišča lokacijo začasne deponije materialov, ruševin, namestitev garderobnega in sanitarnega boxa.</t>
  </si>
  <si>
    <t>- Dobava in postavitev gradbiščne zaščitne ograje z vrati in vso potrebno zaščito.</t>
  </si>
  <si>
    <t>- Izdelava, dobava in postavitev gradbiščne table skladno z veljavnim predpisom oz. Gradbenim zakonom.</t>
  </si>
  <si>
    <t>- Dobava in postavitev opozorilnih tabel in prometne signalizacije skladno z varnostnim načrtom.</t>
  </si>
  <si>
    <t>- Prevoz, postavitev in odstranitev gradbenih zabojnikov.</t>
  </si>
  <si>
    <t>- Ureditev gradbiščnega vodovodnega in elektro priključka z začasno gradbiščno omarico skladno z zahtevami varnostnega načrta in varnostnega inženirja.</t>
  </si>
  <si>
    <t>- Vsi potrebni transporti na in do gradbišča.</t>
  </si>
  <si>
    <t>- Vsi potrebni horizontalni in vertikalni odri z vsemi podpiranjimi in opiranji."</t>
  </si>
  <si>
    <t>D1</t>
  </si>
  <si>
    <t>Izbrani ponudnik (izvajalec) mora dela izvesti v skladu s specifikacijo iz popisa del. Morebitna odstopanja od teh specifikacij so dovoljena samo po predhodni pisni odobritvi s strani naročnika oz. nadzornega inženirja. Neodobrenih odstopanj naročnik na bo sprejel, izvajalcu pa opravljenih storitev ne bo plačal, dokler izvajalec na svoje stroške tega ne popravi in izvede skladno s ponudbo oz. specifikacijami določenimi v ponudbi.</t>
  </si>
  <si>
    <t>D2</t>
  </si>
  <si>
    <t xml:space="preserve">V popisu so navedena komercialna imena materialov, naprav in opreme zgolj zaradi določitve kvalitete. Ponujen material, naprave in oprema mora biti enake ali boljše kvalitete kot je specificirana s popisom del. V primeru, da material, naprava ali oprema v projektu po kvaliteti ni predpisan, mora ponudnik pred vgradnjo predložiti predloge z navedbo blagovnih znamk in pridobiti potrditev s strani naročnika ali nadzornega inžinirja za ponujeno kvaliteto materiala, naprav ali opreme. </t>
  </si>
  <si>
    <t>D3</t>
  </si>
  <si>
    <t>Izvajalec s svojimi deli ne sme poslabšat obstoječega stanja stavbe, opreme, naprav ali delovanja naprav.</t>
  </si>
  <si>
    <t>D4</t>
  </si>
  <si>
    <t>Izvajalec del je dolžan upoštevati načelo dobrega gospodarja, kvalitetnih in obenem racionalnih rešitev. V primeru sprememb ali dopolnitev predvidenih rešitev, mora naročniku predstavi in predlagati različne možne rešitve in iz tega izhajajoče prednosti in slabosti posamezne rešitve.</t>
  </si>
  <si>
    <t>D5</t>
  </si>
  <si>
    <t xml:space="preserve">Vsa dela je potrebno izvajati po določilih veljavnih tehničnih predpisov in normativov ter skladno z obveznimi standardi SIST ali drugimi predpisanimi standardi. </t>
  </si>
  <si>
    <t>D6</t>
  </si>
  <si>
    <t>Potrditev o primernosti predlaganih proizvodov mora podati nadzorni inženir določen s strani naročnika ali naročnik sam. Pomanjkanje na trgu, dolgi dobavni roki, spremembe nabavnih cen ipd. ne predstavljajo dopustnega razloga za odstopanje od predvidenega proizvoda oz. kakovosti, roka in cene. V primeru kakršnegakoli neskladja med določili in imenovanimi proizvodi v popisih del ter tehničnimi specifikacijami naročnika (dokumentacijo, elaborati itd.) mora izvajalec o tem nemudoma obvestiti naročnika oz. nadzornega inženirja, kateri določi, katera določila se upoštevajo oz. kateri proizvod se vgradi.</t>
  </si>
  <si>
    <t>D7</t>
  </si>
  <si>
    <t>Izvajalec mora pred izvedbo del predložiti terminski plan gradnje od začetka do predaje naročenih del, z označbo kritičnih rokov za začetek in zaključek del; kjer bodo obvezno prikazani tudi roki za pričetek in zaključek del po posameznih delih ali sklopih.</t>
  </si>
  <si>
    <t>D8</t>
  </si>
  <si>
    <t>Za vsak element zaključnih del, izvajalec naročniku v naprej predloži slovenska tehnična soglasja, certifikate, ateste proizvajalca z vzorcem, ki morajo biti potrjeni pred dokončnim naročilom in serijsko izdelavo ter montažo na objektu s strani nadzornega inženirja. Prav tako mora izvajalec redno prilagati dogovorjena dokazila o pregledih in meritvah ustreznosti izvedbe del, ki se nanašajo na vgrajene materiale in proizvode. Izvajalec sme uporabljati material in opremo šele, ko dobi za to pisno odobritev naročnika ali nadzornega inženirja. V kolikor ravna drugače, nosi riziko sam, enako nosi vse stroške, ki utegnejo nastati pri takšnem ravnanju.</t>
  </si>
  <si>
    <t>D9</t>
  </si>
  <si>
    <t>Ponudnik se zaveže, zagotoviti celodnevno varovanje objekta, izvesti in ohraniti postavitev gradbiščne ograje vse do končne primopredaje naročenih del ter, da bo tudi zagotovil varovanje opreme v lasti naročnika ali uporabnikov oz. najemnikov. Objekt mora biti med gradnjo primerno varovan pred vstopom neželenih oseb, pred odtujitvijo in namernim poškodovanjem lastnine v na/v objektu. Trajanje in način izvedbe posameznih zaščitnih ukrepov (organizacijski ukrepi, dela, po potrebi dobave ali najemi, začasne vgradnje in demontaže ipd.) je odvisen od tehnologije in dinamike del izvajalca, kadar ti ukrepi zadevajo obstoječe uporabnike, je je potrebno zanje pridobiti soglasje predstavnikov.</t>
  </si>
  <si>
    <t>D10</t>
  </si>
  <si>
    <t>Izbrani izvajalec po dokončanju del predloži naročniku izjavo, da so dela končana in da bo vse na primopredaji ugotovljene napake in pomanjkljivosti odpravil v roku 15 koledarskih dni od kvalitetnega pregleda izvedenih del. V primeru, da izvajalec ne odpravi pomanjkljivosti in napak ugotovljenih na primopredaji, v roku 15 koledarskih dni, ima naročnik pravico naročiti dela pri drugem izvajalcu na izvajalčev račun, pri tem pa obračunati še svoje manipulativne stroške v višini 10%.</t>
  </si>
  <si>
    <t>D11</t>
  </si>
  <si>
    <t>Izvajalec se obvezuje izvršiti vsa prevzeta dela kvalitetno, gospodarno, upoštevaje razpisne pogoje, veljavne predpise in pravila stroke tako, da bo zagotovljena predvidena funkcionalnost in zahtevana kvaliteta.</t>
  </si>
  <si>
    <t>D12</t>
  </si>
  <si>
    <t xml:space="preserve">Ponudnik odgovarja v celoti materialno in moralno ter garantira za svoja dela, kot tudi za dela svojih podizvajalcev in odgovarja za posledice ter nosi vso materialno in finančno škodo sam. </t>
  </si>
  <si>
    <t>D13</t>
  </si>
  <si>
    <t>Vsi delavniški načrti sodijo v v sklop izvajalčeve ponudbe in jih potrjuje projektant med njihovo izdelavo. Vzorce vseh finalnih materialov je ponudnik dolžan predložiti projektantu v potrditev. Pred oddajo ponudbe je obvezen ogled objekta.</t>
  </si>
  <si>
    <t>D14</t>
  </si>
  <si>
    <t>Izvajalec mora poskrbeti za ustrezno začasno deponijo na gradbišču in za stalno deponijo. V ceni je potrebno upoštevati vse varovalne ukrepe, zaščito objekta, podpiranje in zavarovanje obstoječih konstrukcij, vse potrebne transporte, dovoljenja, zapore, komunalne takse in ostale stroške.</t>
  </si>
  <si>
    <t>D15</t>
  </si>
  <si>
    <t>Vsi izdelki in vgrajena oprema ter obstoječi deli objekta morajo biti zaščiteni pred poškodbami v času izvajanja vseh del vse do predaje del investitorju.</t>
  </si>
  <si>
    <t>D16</t>
  </si>
  <si>
    <t>Pri vseh opisih delovnih postavk smiselno veljajo splošna določila standardiziranih opisov del za visoko gradnjo GIPOSS. V enotnih cenah je upoštevati ves potrebni material, delo in  transporte. Vgrajeno franko objekt!</t>
  </si>
  <si>
    <t>D21</t>
  </si>
  <si>
    <t>Izvajalec mora materiale in sestavne dele skladiščiti tako, da ostane njihova kvaliteta in stanje ustrezno določenim standardom. Z materiali in sestavnimi deli mora ravnati tako, da prepreči, da bi se poškodovali ali pokvarili in v skladu z vsemi ustreznimi priporočili proizvajalcev.</t>
  </si>
  <si>
    <t>D22</t>
  </si>
  <si>
    <t>Izvajalec mora vse material vgrajevati v skladu s tehničnimi navodili posameznega proizvajalca.</t>
  </si>
  <si>
    <t>D24</t>
  </si>
  <si>
    <t>Vsa dela morajo biti izvršena tako, da je zagotovljena funkcionalnost, stabilnost, varnost, natančnost in življenjska doba posameznih elementov.</t>
  </si>
  <si>
    <t>D26</t>
  </si>
  <si>
    <t>Izvajalec mora tekoče voditi gradbeni dnevnik, ki mora biti na gradbišču, da ga nadzorni inženir lahko potrjuje in pregleduje.</t>
  </si>
  <si>
    <t>D27</t>
  </si>
  <si>
    <t>Izvajalec mora za vsa dela voditi knjigo obračunskih izmer, katere pravilnost kontrolira predstavnik naročnika ali nadzorni inženir naročnika.</t>
  </si>
  <si>
    <t>D28</t>
  </si>
  <si>
    <t>Izvajalec mora redno in skrbno arhivirati vse izjave o skladnosti in lastnostih, certifikate, kontrole materialov, ateste, garancije, dokazila za opremo, ostale zahtevane ateste in meritve pooblaščenih institucij ter ostala dokazila za vgrajeni material, izdelke in opremo, ter vse skupaj ob prevzemu del predati investitorju oz. nadzornemu inženirju kot Dokazilo o zanesljivosti (DZO).</t>
  </si>
  <si>
    <t>D29</t>
  </si>
  <si>
    <t>Izvajalec mora na lastne stroške izdelati Navodila za uporabo in vzdrževanje v slovenščini v dveh izvodih. Izvajalec naročniku ob prevzemu del preda Navodila za vzdrževanje in obratovanje (NOV), ki jih mora potrditi nadzorni inženir.</t>
  </si>
  <si>
    <t>D30</t>
  </si>
  <si>
    <t>" DZO in NOV morata vsebovati najmanj:</t>
  </si>
  <si>
    <t>- pravilno izpolnjene in potrjene garancijske listine,</t>
  </si>
  <si>
    <t>- navodila za uporabo in vzdrževanje,</t>
  </si>
  <si>
    <t>- seznami pooblaščenih serviserjev,</t>
  </si>
  <si>
    <t>- izjave lastnostih ali druga ustrezna dokazila o vgrajenih gradbenih proizvodih,</t>
  </si>
  <si>
    <t>- poročila o meritvah, zapisnike o zagonih, preizkusih ipd.,</t>
  </si>
  <si>
    <t>"</t>
  </si>
  <si>
    <t>D31</t>
  </si>
  <si>
    <t>"Izbrani izvajalec mora v času del fotografirati pred, med in po izvedbi del ter po koncu del predati fotografije v digitalni obliki na nosilcu podatkov;</t>
  </si>
  <si>
    <t>- na fotografijah mora biti razvidno, na kaj se nanašajo in v katerem prostoru so posnete,</t>
  </si>
  <si>
    <t>- fotografirano mora biti vso zamenjano stavbno pohištvo,</t>
  </si>
  <si>
    <t>- ob predaji morajo biti fotografije urejene v mapah po datumih in v zaporedju fotografiranja, na fotografijah mora biti posneto najmanj:</t>
  </si>
  <si>
    <t xml:space="preserve">         - stanje pred pričetkom del,</t>
  </si>
  <si>
    <t xml:space="preserve">         - stanje po izvedenih rušitvenih delih oz. po odstranitvah,</t>
  </si>
  <si>
    <t xml:space="preserve">         - dokazilo, da so okna vgrajena v skladu z RAL smernicami,</t>
  </si>
  <si>
    <t xml:space="preserve">         - stanje po dokončanih delih."</t>
  </si>
  <si>
    <t>D33</t>
  </si>
  <si>
    <t>Izvajalec mora pred izvedbo del podati in izrisati predlog protiprašne zaščite, ki jo bo uporabljal v času izvajanje del v posameznem prostoru. Prav tako poda tudi predlog odmikanja in varovanja parapetnih kanalov.</t>
  </si>
  <si>
    <t>ZAHTEVE GLEDE GEOMETRIJSKIH TOLERANC</t>
  </si>
  <si>
    <t>G1</t>
  </si>
  <si>
    <t>Glede geometrijskih toleranc se kot merilo uporablja skupina standardov DIN 18201, 18202 in 18203, dopolnjeno z naslednjimi dodatnimi zahtevami za vse notranje prostore razen hodnikov in stopnišč.</t>
  </si>
  <si>
    <t>RAVNANJE Z ODPADKI</t>
  </si>
  <si>
    <t>O1</t>
  </si>
  <si>
    <t>Izvajalec del mora ravnati z odpadki, ki nastanejo pri izvajanju del zaradi gradnje po Uredba o ravnanju z odpadki, ki nastanejo pri gradbenih delih (Uradni list RS, št. 34/08).</t>
  </si>
  <si>
    <t>O2</t>
  </si>
  <si>
    <t>Izvajalci del gradbene odpadke oddajo zbiralcu gradbenih odpadkov. Obrat za reciklažo ali organizirano komunalno deponijo izbere izvajalec, katerega stroški so tudi komunalne takse in okoljevarstveni dodatki. Iz dokazil o naročilu prevzema gradbenih odpadkov mora biti razvidna vrsta gradbenih odpadkov, predvidena količina nastajanja gradbenih odpadkov ter naslov gradbišča, na katerega se nanaša prevzem gradbenih odpadkov. Naročnik se zaveže, da za celotno gradbišče pooblastiti enega od izvajalcev, ki bo v njegovem imenu oddajal gradbene odpadke zbiralcu odpadkov, v predelavo in odstranjevanje in ob oddaji vsake pošiljke odpadkov izpolnil evidenčni list, določen s predpisi, ki urejajo ravnaje z odpadki.</t>
  </si>
  <si>
    <t>O3</t>
  </si>
  <si>
    <t>Gradbeni odpadki se morajo na gradbišču začasno skladiščiti ločeno po posameznih vrstah s klasifikacijskega seznama odpadkov in ločeno od drugih odpadkov tako, da ne onesnažujejo okolja, z njimi pa ravnati tako, da jih je mogoče obdelati. Izvajalec mora vse odpadke sproti transportirati na organizirano deponijo, obrat za reciklažo ali mestni odpad z upoštevanjem pravilnika o ravnanju z gradbenimi odpadki! Če gradbenih odpadkov ni mogoče začasno skladiščiti na gradbišču ali na območju objekta, v katerem se izvajajo gradbena dela, mora izvajalec gradbene odpadke odlagati neposredno po nastanku v zabojnike, ki jih pred tem namesti na gradbišču ali ob objektu in so prirejeni za odvoz gradbenih odpadkov brez prekladanja.</t>
  </si>
  <si>
    <t>O4</t>
  </si>
  <si>
    <t>Izvajalec mora ob zaključku del (na sprejemu in izročitvi) naročniku predati pravilno izpolnjene evidenčne liste o ravnanju z odpadki.</t>
  </si>
  <si>
    <t>ENOTNE CENE POSAMEZNIH POSTAVK MORAJO VKLJUČEVATI</t>
  </si>
  <si>
    <t>E0</t>
  </si>
  <si>
    <t>stroške potrebne za zagotovitev primernih pogojev za izvedbo naročenih del, kompletno s podpiranjem, dobavo in postavitev ter demontažo odrov, delovno opremo, naprave in opremo za delo na višini, košare, dvižne ploščadi.</t>
  </si>
  <si>
    <t>E1</t>
  </si>
  <si>
    <t>stroške nabave vsega materiala in opreme, predvidene za vgraditev in montažo ter prevoza, raztovarjanje in skladiščenje na gradbišču, notranjega (horizontalnega in vertikalnega) transporta na gradbišču (ne glede na težo),</t>
  </si>
  <si>
    <t>E2</t>
  </si>
  <si>
    <t>stroške električne energije, razsvetljave za nočno delo, vode in ostale stroške za zagotavljanje osnovnih sredstev za izvedbo del v času gradnje,</t>
  </si>
  <si>
    <t>E3</t>
  </si>
  <si>
    <t>snemanje potrebnih izmer v/na objektu in po načrtih, usklajevanje potrebnih detajlov v primeru sistemskih rešitev dobaviteljev,</t>
  </si>
  <si>
    <t>E4</t>
  </si>
  <si>
    <t xml:space="preserve">stroške zaščite prostorov in javnih površin pred padajočimi predmeti in umazanijo, v času izvedbe del, </t>
  </si>
  <si>
    <t>E5</t>
  </si>
  <si>
    <t>izvedba del s pooblaščenimi izvajalci oz. izpolnitev drugih pogojev dobaviteljev, ki so povezani z jamčenjem za njihove proizvode,</t>
  </si>
  <si>
    <t>E6</t>
  </si>
  <si>
    <t>dostava vzorcev in dokazne dokumentacije v slovenskem jeziku,</t>
  </si>
  <si>
    <t>E7</t>
  </si>
  <si>
    <t>vsa potrebna pomožna, pripravljalna in pospravljalna dela,</t>
  </si>
  <si>
    <t>E8</t>
  </si>
  <si>
    <t>fino čiščenje in priprava podlage pred pričetkom vseh posameznih del,</t>
  </si>
  <si>
    <t>E9</t>
  </si>
  <si>
    <t xml:space="preserve">lastna kontrola kakovosti izvedenih del po fazah oz. posameznih postavkah del, </t>
  </si>
  <si>
    <t>E10</t>
  </si>
  <si>
    <t>ves potreben glavni, pomožni, pritrdilni, tesnilni in vezni material,</t>
  </si>
  <si>
    <t>E11</t>
  </si>
  <si>
    <t>skladiščenje oz. začasno hranjenje materiala ter demontiranih izdelkov (za ponovno uporabo) na gradbišču,</t>
  </si>
  <si>
    <t>E12</t>
  </si>
  <si>
    <t>vse potrebne transporte (vertikalne in horizontalne) in prenose materiala, naprav in opreme do mesta vgradnje, velja tako za transporte do gradbišča, kot tudi znotraj gradbišča,</t>
  </si>
  <si>
    <t>E13</t>
  </si>
  <si>
    <t>vse posredne stroške (kot so režijski stroški podjetja, davki in dajatve), vkalkulirane rizike (vključno riziko spremembe nabavne cene) in/ali stroške zavarovanj le-teh (vključno zavarovanje odgovornosti in gradbeno zavarovanje) ter dobiček,</t>
  </si>
  <si>
    <t>E14</t>
  </si>
  <si>
    <t>stroške zavarovanja objekta v gradnji, delavcev in materiala na gradbišču v času izvajanja del od začetka do predaje izvedenih del naročniku in končnega obračuna vseh del. Zavarovanje mora biti izvršeno pri pooblaščenem zavarovalnem zavodu. Izvajalec mora kopijo police dostaviti naročniku.</t>
  </si>
  <si>
    <t>E15</t>
  </si>
  <si>
    <t>manipulativni, režijski in podobni stroški za dela, ki jih izvajalec ne izvaja sam s svojimi delavci (t.j. za podizvajalce),</t>
  </si>
  <si>
    <t>E17</t>
  </si>
  <si>
    <t>izdelavo vseh potrebnih detajlov in zaključkov, tudi če niso podrobno navedeni in opisani v popisu del, če so nujni in/ali samoumevni za pravilno izvedbo ali funkcioniranje posameznih sistemov in elementov ali če so pogojeni z uporabo sistemske rešitve, ter usklajevanje z naročnikom oz. nadzornim inženirjem do potrditve le-teh,</t>
  </si>
  <si>
    <t>E18</t>
  </si>
  <si>
    <t>razne oteževalne okoliščine, razen če je v pravilih obračuna v teh opisih to posebej izrecno drugače navedeno,</t>
  </si>
  <si>
    <t>E19</t>
  </si>
  <si>
    <t>vsa potrebna delovna sredstva in/ali mehanizacija za izvedbo del, kot tudi vsa potrebna pomožna sredstva za vgrajevanje oz. montažo in/ali demontažo na objektu kot so delovni, premični in prevozni lahki odri, konzolni in viseči odri, lovilni in podporni odri, lestve, dvigala, črpalke in podobno,</t>
  </si>
  <si>
    <t>E20</t>
  </si>
  <si>
    <t>terminsko usklajevanje del,</t>
  </si>
  <si>
    <t>E21</t>
  </si>
  <si>
    <t>izvedba v fazah, prilagojena tehnološkim zahtevam in omejitvami, povezanimi s krajem in časom izvedbe ter drugim dejstvom, kot to izhaja iz razpisne dokumentacije,</t>
  </si>
  <si>
    <t>E25</t>
  </si>
  <si>
    <t>zaščita oz. ustrezni ukrepi za obvarovanje delov objekta, v katere se ne posega ter skupnih delov objekta in njegove okolice, predvsem pred padajočimi predmeti, v času izvedbe del,</t>
  </si>
  <si>
    <t>E26</t>
  </si>
  <si>
    <t xml:space="preserve">popravilo in/ali plačilo morebitne škode povzročene v/na objektu in njegovi okolici, </t>
  </si>
  <si>
    <t>E27</t>
  </si>
  <si>
    <t>zaščita oz. ustrezni ukrepi za ohranitev vseh izvedenih del in gotovih izdelkov pred poškodbami ali drugim razvrednotenjem do primopredaje naročenih del naročniku,</t>
  </si>
  <si>
    <t>E28</t>
  </si>
  <si>
    <t>zamenjava ali plačilo stroškov zamenjave pred primopredajo poškodovanih ali drugače razvrednotenih gotovih izdelkov (v primeru soglasja naročnika pa samo popravilo ali plačilo povzročene škode na gotovih izdelkih),</t>
  </si>
  <si>
    <t>E29</t>
  </si>
  <si>
    <t>sprotno in končno čiščenje prostorov, skupnih delov v zgradbi in njeni okolici ter ločeno zbiranje in začasno hranjenje odpadkov in embalaže do odvoza na stalno deponijo, finalno čiščenje stavbe po končanih delih pred predajo naročniku, stroške čiščenja transportnih poti med rušenjem, oz. jih vzpostaviti v prejšnje stanje.</t>
  </si>
  <si>
    <t>E30</t>
  </si>
  <si>
    <t>stroške ročnih ali strojnih prenosov (vertikalnih in horizontalnih) ruševin in odpadkov, sortiranje, nakladanje in odvoz odpadkov in embalaže na gradbiščno in stalno deponijo oz. zbiralcu gradbenih odpadkov, stroške plačil vseh prispevkov in dajatev za stalno deponijo odpadnega materiala, vključno s predložitvijo »evidenčnih listov o ravnanju z odpadki«, razen če je to izrecno drugače opisano v popisu del,</t>
  </si>
  <si>
    <t>E34</t>
  </si>
  <si>
    <t>stroške vse potrebne komunikacije in koordinacije zaradi izvedbe razpisanih del z osebo določeno s strani naročnika,</t>
  </si>
  <si>
    <t>E36</t>
  </si>
  <si>
    <t>stroške zgraditve in vzdrževanja začasnih internih poti na gradbišču in stroške čiščenja javnih in drugih poti izven gradbišča, ki jih je onesnažil s svojimi vozili izvajalec ali njegov podizvajalec,</t>
  </si>
  <si>
    <t>E40</t>
  </si>
  <si>
    <t>stroške vzorcev finalnih materialov, poskusnih premazov ali barvnih tonov, ki jih je izvajalec dolžan predložiti investitorjevemu nadzornemu inženirju v potrditev,</t>
  </si>
  <si>
    <t>E41</t>
  </si>
  <si>
    <t>stroške izdelave Dokazila o zanesljivosti (DZO) in Navodil za obratovanje in vzdrževanje (NOV),</t>
  </si>
  <si>
    <t>E42</t>
  </si>
  <si>
    <t>stroške vsakodnevnega čiščenja delovišča in zaščitenega dela pisarn, opreme, naprav ter oken,</t>
  </si>
  <si>
    <t>E43</t>
  </si>
  <si>
    <t>stroške vsakodnevnega odvoza gradbenih in ostalih odpadkov nastalih ob izvedbi pogodbenih del, vključno z vsemi stroški deponije,</t>
  </si>
  <si>
    <t>E44</t>
  </si>
  <si>
    <t>strošek izdelave in dostave naročniku predlog ureditve gradišča,</t>
  </si>
  <si>
    <t>E46</t>
  </si>
  <si>
    <t>stroške nastavitve vgrajenih izdelkov, opreme in sistemov,</t>
  </si>
  <si>
    <t>E47</t>
  </si>
  <si>
    <t>strošek fotografiranja pred, med in po izvedbi del ter predaja fotografij v digitalni obliki na nosilcu podatkov,</t>
  </si>
  <si>
    <t>Pri izdelavi ponudbe in izvedbi je potrebno posebej upoštevati in zajeti v enotnih cenah nekatere dejavnike vezane posebnost gradbenih posegov in na značaj in lokacijo objekta v katerem se izvajajo gradbeno obrtniška dela. Posebnosti in zahtevnost lokacije objekta glede na prometni režim v okolici objekta.</t>
  </si>
  <si>
    <t>Posebna zaščita prostorov, ki niso predmet preureditve. Povečani obseg ročnega dela in specifični gradbeni posegi pri izvajanju rušitvenih del. Problematika dostopov in dovozov ter zadrževanje gradbene mehanizacije (transporti) v zvezi z lego objekta v prostoru. Stroški zaradi organiziranja gradbišča (gradbiščna deponija, gradbiščna pisarna, prostori za delavce, sanitarije, takse in podobno). Povečano razmerje ročno vgrajenega materiala in ročnih transportov materiala in opreme. Zahtevne rušitve notranjih pregradnih sten. Visoka kakovost vgrajenih materialov.</t>
  </si>
  <si>
    <t>Vsi ponudniki z oddajo ponudbe in svojim podpisom potrjujejo, da so upoštevali zahtevane materiale in   opremo, oziroma so zagotovili kvalitetno in estetsko enakovrednost ponujenega izdelka napram zahtevanemu, ter da so pri pripravi ponudbe pregledali tekstualni in grafični del projekta ! vsa navedena komercialna imena souporabljena zgolj zaradi določitve zahtevane kvalitete, ki jo mora ponudnik izpolniti ! vsi sestavni elementi, kakor tudi premazi, laki, barve in ostala sredstva uporabljena pri izdelavi in dobavi zahtevanih sestavnih delov objekta morajo ustrezati uredbi o zelenem javnem naročanju.</t>
  </si>
  <si>
    <t>Naročnik bo pri pregledu ponudb preveril ustreznost cen in ponujeno kvaliteto. Morebitne razlike v ceni, ki gredo na račun slabše kvalitete ponujenih elementov, bo moral ponudnik finančno nadomestiti sam. Za vse dobavljene elemente je potrebno pred izdelavo oz. dobavo pridobiti pisno soglasje arhitekta o ustreznosti doseganja tehnoloških in estetskih specifikacij. Prav tako je potrebno za VSE ELEMENTE IZDELATI DELAVNIŠKE NAČRTE ki jih potrdi arhitekt.</t>
  </si>
  <si>
    <t>Vsi delavniški načrti sodijo v v sklop izvajalčeve ponudbe in jih potrjuje projektant med njihovo izdelavo, vzorce vseh finalnih materialov je ponudnik dolžan predložiti</t>
  </si>
  <si>
    <t>projektantu v potrditev.</t>
  </si>
  <si>
    <t>Za vse serijske elemente je potrebno pred montažo predložiti vzorčni kos, ki ga  potrdi arhitekt. Mere prikazane v grafičnih prilogah je potrebno predhodno  preveriti z arhitektom, prav tako je potrebno za vse elemente preveriti na mestu  vgradnje tudi vse dimenzije. V primeru neskladij v projektu ali tiskarskih napak  je ponudnik pred oddajo ponudbe dolžan o tem obvestiti projektanta in investitorja.  Vsi vgrajeni elementi in materiali morajo imeti vsa ustrezna dokazila, ki so zahtevana  po slovenskih predpisih za tozadevno gradnjo. Pri vseh opisih delovnih postavk  smiselno veljajo splošna določila standardiziranih opisov del za  visoko gradnjo  GIPOSS.</t>
  </si>
  <si>
    <t>Enotne cene morajo vsebovati:</t>
  </si>
  <si>
    <t>Snemanje potrebnih izmer na gradbišču in po načrtih, usklajevanje s projektantom, izris in/ali usklajevanje potrebnih detajlov v primeru sistemskih rešitev dobaviteljev, izdelavo delavniške dokumentacije ter usklajevanje s projektantom do potrditve le-te, dostava vzorcev in/ali izdelava vzorčnih primerov in vgradnja le-teh na objektu (v obsegu, opredeljenem v teh razpisnih pogojih),vsa potrebna pomožna, pripravljalna in pospravljalna dela, fino čiščenje in priprava podlage pred pričetkom del, pregled in prevzem predhodnih del, zarisovanje, kontrola usklajenosti mer z načrti ter prenos mer iz načrtov na objekt,</t>
  </si>
  <si>
    <t>ves potreben glavni, pomožni, pritrdilni, tesnilni in vezni material, skladiščenje oz. začasno hranjenje materiala na gradbišču,vse potrebne transporte in prenose materiala do mesta vgrajevanja, vse posredne stroške (kot so režijski stroški podjetja, davki in dajatve), vkalkulirane rizike (vključno riziko spremembe nabavne cene) in/ali stroške zavarovanj le-teh (vključno zavarovanje odgovornosti in gradbeno zavarovanje) ter dobiček, manipulativni, režijski in podobni stroški za dela, ki jih izvajalec ne izvaja sam s svojimi delavci (t.j. za podizvajalce), vse potrebno delo in storitve, do končnega izdelka, izdelavo vseh potrebnih detajlov in zaključkov, tudi če niso podrobno navedeni in opisani v popisu del, če so nujni za pravilno izvedbo ali funkcioniranje posameznih  sistemov in elementov objekta ali če so pogojeni z uporabo sistemske rešitve, razne oteževalne okoliščine, razen če je v pravilih obračuna v teh opisih to posebej navedeno, vsa potrebna delovna sredstva in/ali mehanizacija za izvedbo del, kot tudi vsa potrebna  pomožna sredstva za vgrajevanje oz. montažo in/ali demontažo na objektu kot so delovni,  premični in prevozni lahki odri, konzolni in viseči odri, lovilni in podporni odri, lestve, dvigala,  črpalke in podobno,</t>
  </si>
  <si>
    <t>terminsko usklajevanje del z ostalimi izvajalci na objektu,izvedba v fazah, prilagojena tehnološkim zahtevam, napredovanju ostalih del, zahtevam Zavoda za varstvo naravne in kulturne dediščine ter faznim prevzemom s strani nadzora, ki se bo vršil največ 3 × tedensko,</t>
  </si>
  <si>
    <t>dokazovanje skladnosti z veljavnimi standardi in tehničnimi specifikacijami oz. dokazovanje</t>
  </si>
  <si>
    <t>izpolnjevanja s projektom in soglasji predpisanih zahtev, vključno z izrecno navedenimi</t>
  </si>
  <si>
    <t>dokazili v teh splošnih opisih, stroški poskusnega obratovanja (delo, storitve, energija) za izvedbo raznih meritev (za dokazila iz prejšnje alineje), vsa morebitna potrebna dela, aktivnosti in ukrepe (vključno s potrebnim materialom,  dodatki in energenti) za zagotovitev ustreznih pogojev (temperatura, vlaga,...ipd.) za  izvedbo vseh vrst del (npr. prisilno razvlaževanje, začasno zapiranje objekta, ogrevanje  v času gradnje, dodatki k materialom ali uporaba manj občutljivih materialov ipd.), zaščita oz. ustrezni ukrepi za ohranitev vseh izvedenih del in gotovih izdelkov pred  poškodbami ali drugim razvrednotenjem do primopredaje objekta uporabnikom, zaščita oz. ustrezni ukrepi za obvarovanje delov objektov in zunanje ureditve,  v katere se ne posega, sprotno in končno čiščenje prostorov in okolice objekta ter ločeno zbiranje in začasno  hranjenje odpadkov in embalaže do odvoza na stalno deponijo, nakladanje in odvoz odpadkov in embalaže na stalno deponijo, plačilo vseh prispevkov  in dajatev za stalno deponijo odpadnega materiala, vključno s predložitvijo »evidenčnih listov o ravnanju z odpadki« ter izdelavo »poročila o ravnanju z odpadki«,</t>
  </si>
  <si>
    <t>Potrditev o primernosti predlaganih proizvodov morajo podati projektant in nadzor in naročnik. Pomanjkanje na trgu, dolgi dobavni roki, spremembe nabavnih cen ipd. ne predstavljajo dopustnega razloga za odstopanje od predvidenega proizvoda oz. kakovosti, roka in cene. V primeru kakršnegakoli neskladja med določili in imenovanimi proizvodi v popisih del ter projektno dokumentacijo mora izvajalec o tem nemudoma obvestiti naročnika, ki v soglasju s projektantom določi, katera določila se upoštevajo oz. kateri proizvod se vgradi.</t>
  </si>
  <si>
    <t>RUŠITVENA DELA</t>
  </si>
  <si>
    <t>Rušitvena dela se morajo izvajati v skladu s predpisi o varstvu pri delu in s rušitvenim elaboratom, če je ta potreben. Izvajalec  je dolžan zavarovati delovišče in okolico ter poskbeti da ne ogrozi okolice. V ceni je potrebno upoštevati vsa pomožna dela odre in podobno, dostope v in izven objekta, vse varovalne ukrepe, zaščito objekta v notranjosti in okolici, vse potrebne transporte, dovoljenja, zapore, komunalne takse in ostale stroške, vključno s predajo odpadnega materijala v trajno deponijo in plačilom ustreznih pristojbin in pridobitvijo certifikatov o prevzemu, oziroma uničenju materiala. Izvajalec mora poskrbeti za ustrezno začasno deponijo na gradbišču, pazljivo ravnanje in zaščita elementov, ki so predvideni za ponovno vgradnjo.</t>
  </si>
  <si>
    <t>Pri rušenju vseh sten, tlakov in drugih elementov v objektu je potrebno upoštevati odstranjevanje vseh elementov na in v tlakih in stenah kot so instalacije razni vgrajeni elementi in podobno z vsemi potrebnimi deli in transporti.</t>
  </si>
  <si>
    <t>Ponudnik/izvajalec je dolžan pred oddajo ponudbe natančno pregledati objekt in okolico, v ponudbi pa upoštevati izdelavo rušitvenega projekta/elaborata in elaborat varstva pri delu skladno z vsemi veljavnimi standardi, predpisi in normativi, upoštevaje pri rušitvah vsa potrebna varovanja in ustrezne predpise, kot tudi predpise o ločevanju in deponiranju odpadkov in ruševin ter še posebej ravnanje z azbestnimi izdelki. Ponudba mora vsebovati vse morebitne druge štroške vezane na rušenje objekta.</t>
  </si>
  <si>
    <t>Pri vseh rušitvenih delih je izvajalčec dolžan izvesti rušitve tako, da je stanje po rušenju že prilagojeno za izvajanje del ostalih del, tako količinsko kot tudi po dimenzijah in višinskih kotah.</t>
  </si>
  <si>
    <t>Rušitvena dela povezana z lesenimi elementi obstoječega objekta morajo izvajati ustrezno kvalificirani izvajalci - mizarji.</t>
  </si>
  <si>
    <t>Kjer ni izrecno drugače navedeno, se smatra, da so ruševine ali odstranjen material</t>
  </si>
  <si>
    <t>odpadki, ki jih mora izvajalec oddati, kot to določajo veljavni predpisi o ravnanju z njimi.</t>
  </si>
  <si>
    <t>Ves uporaben demontiran material je last investitorja.</t>
  </si>
  <si>
    <t>·       vse iz splošnih določil za vse vrste del,</t>
  </si>
  <si>
    <t>·       sortiranje in ločeno zbiranje ruševin in odstranjenega materiala na gradbiščni</t>
  </si>
  <si>
    <t>·       deponiji po skupinah odpadkov,</t>
  </si>
  <si>
    <t>·       vsa dela in stroški v zvezi s sortiranjem, ločenim zbiranjem in začasnim deponiranjem</t>
  </si>
  <si>
    <t>·       odpadkov na gradbiščni deponiji (zahteve so specificirane v teh posebnih določilih),</t>
  </si>
  <si>
    <t>·       vsa dela, material, ukrepe in druge stroške za izpolnitev zahtev glede »zaščite</t>
  </si>
  <si>
    <t>·       objekta od pričetka izvajanja rušitvenih del do dokončanja del« v teh posebnih določilih,</t>
  </si>
  <si>
    <t>·       ne glede na trajanje,</t>
  </si>
  <si>
    <t>·       pazljivo odstranjevanje oz. odmontiranje (brez poškodovanja) in primerno začasno</t>
  </si>
  <si>
    <t>·       deponiranje vseh gradbenih elementov za katere je v popisu del ali drugje v projektni</t>
  </si>
  <si>
    <t>·       dokumentaciji navedeno, da so za ponovno uporabo,</t>
  </si>
  <si>
    <t>·       po potrebi zavarovanje (podpiranje, zavetrovanje ipd.) vseh tistih delov objekta ali</t>
  </si>
  <si>
    <t>·       elementov, ki bodo zaradi rušenja in odstranitev postali nestabilni,</t>
  </si>
  <si>
    <t>·       delo v fazah, kjer je to nujno za zagotovitev stabilnosti preostalih delov objekta ali</t>
  </si>
  <si>
    <t>·       zaradi same tehnologije del,</t>
  </si>
  <si>
    <t>·       vse potrebne ukrepe za preprečitev prašenja za zaščito izvajalcev rušitvenih del</t>
  </si>
  <si>
    <t>·       ter proti emisiji prašnih delcev v okolico (vlaženje med rušenjem, uporaba orodij</t>
  </si>
  <si>
    <t>·       z direktnim priklopom na sesalnik,…),</t>
  </si>
  <si>
    <t>·       vsa dela in stroški v zvezi s »posebnimi zahtevami glede izvedbe rušitvenih del«</t>
  </si>
  <si>
    <t>·       v teh posebnih določilih.</t>
  </si>
  <si>
    <t>·       Pri vseh oknih z notranjimi senčili, je le te potrebno pazljivo demontirati</t>
  </si>
  <si>
    <t>·       in jih predati uporabniku</t>
  </si>
  <si>
    <t>Odstranitev stavbnega pohištva zajema odstranitev vseh obstoječih fasadnih oken, zasteklitev, stekel, polikarbonatnih ploč, vključno z vsemi slepimi okvirji, notranjimi in zunanjimi okenskimi policami, globine do 35 cm, notranjimi senčili, oblogami itd, ne glede na</t>
  </si>
  <si>
    <t>podano število elementov, kar mora ponudnik upoštevati pri ponudbeni ceni! Odstranitev okenskih polic, vertikalnih odtočnih cevi,  dimniških obrob, predpražnikov, itn... ne glede na podano število elementov, mora ponudnik upoštevati pri ponudbeni ceni! Pazljiva demontaža SPLIT enot na strehi in fasadi objekta, obstoječih drogov za zastave, itn... ne glede na  podano število elementov, mora ponudnik upoštevati pri  ponudbeni ceni!</t>
  </si>
  <si>
    <t>ZEMELJSKA DELA</t>
  </si>
  <si>
    <t>Vsa geodetska merjenja morajo biti zajeta v enotnih cenah zemeljskih del! Način izvedbe zemeljskih del je prepuščen tehnologiji in opremljenosti izvajalca in je v predračunu le predviden! Posebno pozornost je posvetiti izkopu ob in med obstoječimi objekti.</t>
  </si>
  <si>
    <t>Vse izkope je izvajalec dolžan izvajati v skladu s predpisi o varnosti pri delu!</t>
  </si>
  <si>
    <t xml:space="preserve">Izvajalec je dolžan pri sestavi ponudbe in izvajanju del upoštevati vse grafične in tekstualne dela projekta. V primeru tiskarskih napak in neskladij  v projektu je dolžan na to opozoriti projektanta pred oddajo ponudbe. </t>
  </si>
  <si>
    <t>Pred pričetkom nasipanja oz. zasipanja biti obvezno preverjena ustreznost podlage ter nasipnega oz. zasipnega materiala s strani geomehanika oz. nadzornika.  Meritve zbitosti izvaja za to usposobljena organizacija ali podjetje. Izvajalec  lahko prične z izvedbo naslednjih faz šele, ko bo izkazal ustreznost zbitosti,  kar mora biti vsakič posebej vpisano v gradbeni dnevnik, na koncu pa o tem  izdelano zaključno poročilo. Enotne cene morajo vsebovati:</t>
  </si>
  <si>
    <t>vse iz splošnih določil za vse vrste del, ureditev dovoznih poti in platojev, posnetek višin pred pričetkom in po dokončanem izkopu za potrebe obračuna del, planiranje dna izkopa v točnosti ± 3 cm, planiranje vrha nasipov v točnosti ± 1 cm, vse potrebne meritve in poročila,</t>
  </si>
  <si>
    <t>po potrebi posvetovanje z geomehanikom (ogledi in vpisi navodil v gradbeni dnevnik),</t>
  </si>
  <si>
    <t>stalno čiščenje dostopnih cest, plačilo vseh prispevkov in dajatev za stalno deponijo odvečnega izkopanega materiala, Izvajalec mora (poleg vseh ostalih) upoštevati veljavne predpise s področja ravnanja  z odpadki, še posebej: Uredba o ravnanju z odpadki (U.l. RS št.103/2011),</t>
  </si>
  <si>
    <t>Uredba o ravnanju z odpadki, ki nastanejo pri gradbenih delih (U.l. RS št. 34/2008), Uredba o obremenjevanju tal z vnašanjem odpadkov (U.l. RS št. 34/2008, 61/2011) V povezavi s prej navedenimi predpisi mora poskrbeti za vso ustrezno  dokumentacijo v času izvajanja gradnje, ne glede na to ali je v popisu navedena,  še posebej pa »evidenčne liste o ravnanju z odpadki« ter »poročilo o ravnanju z odpadki«.</t>
  </si>
  <si>
    <t>Pri izkopih je potrebno posebno skrb nameniti obstoječim  komunalnim, energetskim in informacijskim vodom, ki se  nahajajo po zemljo in bi jih izkop utegnil poškodovati Zelenico, ki jo izvajalec poškoduje med svojim delom,  je dolžan vzpostaviti v prvotno stanje na isti način</t>
  </si>
  <si>
    <t>kot je predvidena ozelenitev s projektom. Vsi elementi zunanje ureditve morajo biti prenešeni na teren z geodetskim  pozicioniranjem !</t>
  </si>
  <si>
    <t>BETONSKA DELA</t>
  </si>
  <si>
    <t xml:space="preserve">Pri vseh opisih delovnih postavk smiselno veljajo splošna določila standardiziranih opisov del za visoko gradnjo GIPOSS. V enotnih cenah je upoštevati ves potrebni material, delo in  transporte. Vgrajeno franko objekt! Izvajalec je dolžan pri sestavi ponudbe in izvajanju del upoštevati vse grafične in tekstualne dela projekta. V primeru tiskarskih napak in neskladij  v projektu je dolžan na to opozoriti projektanta pred oddajo ponudbe. </t>
  </si>
  <si>
    <t>Ponudnik je dolžan pri ponudbi upoštevati vse povezane stroške, ki so potrebni za tehnično pravilno izvedbo del, ki jih ponuja v izvedbo (kot npr. razni pritrdilni, vezni, tesnilni material, podkonstrukcije  in podobno.  Vsi delavniški načrti sodijo v v sklop izvajalčeve ponudbe in jih potrjuje projektant med njihovo izdelavo. Vzorce vseh finalnih materialov je ponudnik dolžan predložiti projektantu v potrditev. Posebna opomba za izdelavo betona: Pri dobavi in vgradnji betonov za vidne površine betona je potrebna posebna pozornost za recepturo betona z ustrezno sestavo in zrnavostjo agregata v izogib nastajanju gnezd v betonu in podobno. Pri izvedbi vseh betonskih konstrukcijskih in drugih elementov je upoštevati izdelavo vseh potrebnih ležišč, stikov in prilagoditev na obstoječe elemente kot tudi vso potrebno zaščito obstoječega objekta.</t>
  </si>
  <si>
    <t>Zahteve glede geometrijskih toleranc:</t>
  </si>
  <si>
    <t>Glede geometrijskih toleranc se kot merilo uporablja skupina standardov DIN 18201, 18202</t>
  </si>
  <si>
    <t>in 18203, dopolnjeno z naslednjimi dodatnimi zahtevami za vse notranje prostore razen</t>
  </si>
  <si>
    <t>hodnikov in stopnišč. Nadzorni organ mora obvezno pregledati in prevzeti armaturo pred vsakim betoniranjem  in to vpisati v gradbeni dnevnik, izvajalec pa mu mora to omogočiti.</t>
  </si>
  <si>
    <t>Enotne cene morajo vsebovati: vse iz splošnih določil za vse vrste del, tehnologijo, način priprave ter vgradnje prilagojen sanacijskim delom oz. ojačitvi  obstoječe zidane konstrukcije, projekt betona in zaključno poročilo o vgrajenem betonu, montažna armatura, distančna armatura, podložke, ipd., vsi potrebni dodatki betonu, kot to izhaja iz projekta betona oz. če to zahtevajo  okoliščine (npr. nizke temperature, izredno majhni prerezi,…),</t>
  </si>
  <si>
    <t>nega betona po končanem betoniranju, popravilo nepravilnosti na površini gotovega betona.</t>
  </si>
  <si>
    <t>Izvajalec mora upoštevati vse veljavne predpise in standarde, še posebej: SIST EN 206-1, SIST 1026 (beton), SIST EN 934-1,2,6 (kemijski dodatki za beton). Rezana, krivljena in mrežna armatura mora biti izdelana na osnovi veljavnega</t>
  </si>
  <si>
    <t>slovenskega tehničnega soglasja (STS)</t>
  </si>
  <si>
    <t>TESARSKA DELA</t>
  </si>
  <si>
    <t xml:space="preserve">Ponudnik je dolžan pri ponudbi upoštevati vse povezane stroške, ki so potrebni za tehnično pravilno izvedbo del, ki jih ponuja v izvedbo (kot npr. razni pritrdilni, vezni, tesnilni material, podkonstrukcije  in podobno. </t>
  </si>
  <si>
    <t>Vsi delavniški načrti sodijo v v sklop izvajalčeve ponudbe in jih potrjuje projektant med njihovo izdelavo. Vzorce vseh finalnih materialov je ponudnik dolžan predložiti projektantu v potrditev.</t>
  </si>
  <si>
    <t>Posebna opomba za opaže: Pri vseh opažih za vidne površine betonov (vsi betoni z izjemo temeljev in površin zasutih z zemljino ali obdelanih kasneje z oblogami, se uporablja gladke opažne plošče.</t>
  </si>
  <si>
    <t>Vse plošče, na katerih se pokažejo poškodbe, oziroma prekomerna uporaba, je izvajalec dolžan brez opozorila takoj zamenjati z novimi, kar mora biti zajeto v osnovni ceni, kot tudi čiščenje in mazanje plošč po vsaki uporabi.</t>
  </si>
  <si>
    <t>Pri opaženju vseh betonskih konstrukcij je v enotnih cenah upoštevati tudi izdelavo vseh odprtin in prebojev za instalcije, razne prehode, vrata, okna in podobno, kot je predvideno po detajlnih načrtoh in opisih gradbeno-obrtniških in instalacijskih del.</t>
  </si>
  <si>
    <t>Projektiranje, izdelava opaža in njegove nosilne konstrukcije, podpiranje in razopaženje,</t>
  </si>
  <si>
    <t>so izključna odgovornost izvajalca. Opaž je izdelati tako, da ne pride do izgub betona  pri betoniranju oz. uhajanja cementnega mleka iz njega. Opaž mora prenesti težo in  pritisk betona, konstruktivne obremenitve in vibriranje skupaj z opremo. Pred pričetkom  vgrajevanja betona mora izvajalec opaž pregledati in ugotovitev o ustreznosti vpisati</t>
  </si>
  <si>
    <t>v gradbeni dnevnik Enotne cene morajo vsebovati: vse iz splošnih določil za vse vrste del,</t>
  </si>
  <si>
    <t>izdelava delavniških načrtov in po potrebi tehnoloških risb za montažo vključno z detajli,</t>
  </si>
  <si>
    <t>opaženje, razopaženje in čiščenje opaža, zapolnitev lukenj od distančnih elementov,</t>
  </si>
  <si>
    <t>čiščenje opaža pred betoniranjem: površina mora biti očiščena vseh ostankov, žagovine ipd.,</t>
  </si>
  <si>
    <t>mazanje z opažnim oljem, dodatke za oteževalne okoliščine, razen kadar je v opisu postavke drugače navedeno.</t>
  </si>
  <si>
    <t>ZIDARSKA DELA</t>
  </si>
  <si>
    <t>Način vgradnje ter namen uporabe materiala mora biti skladen z navodili oz. priporočili</t>
  </si>
  <si>
    <t>proizvajalcev.</t>
  </si>
  <si>
    <t>·       dobavo in izdelavo malt, vključno s prenosi na mesto uporabe ne glede na način in razdaljo,</t>
  </si>
  <si>
    <t>·       predhodno čiščenje in priprava podlag oz. stičnih površin z obstoječimi zidovi,</t>
  </si>
  <si>
    <t>·       dodatke za oteževalne okoliščine, razen kadar je v opisu postavke ali v pravilih</t>
  </si>
  <si>
    <t>·       obračuna drugače navedeno.</t>
  </si>
  <si>
    <t>·       Zahteve glede geometrijskih toleranc:</t>
  </si>
  <si>
    <t>·       Glede geometrijskih toleranc se kot merilo uporablja skupina standardov</t>
  </si>
  <si>
    <t>·       DIN 18201, 18202 in 18203.</t>
  </si>
  <si>
    <t>·       Izvedba del ter vgrajeni material morata ustrezati veljavnim predpisom in standardom,</t>
  </si>
  <si>
    <t>·       predvsem pa:</t>
  </si>
  <si>
    <t>·       SIST EN 771-1,2,3,4,5,6: specifikacije za zidake,</t>
  </si>
  <si>
    <t>·       SIST EN 998-1,2: specifikacija malt za zidanje,</t>
  </si>
  <si>
    <t>·       SIST EN 13914-1,2: projektiranje, priprava in uporaba zunanjih in notranjih ometov,</t>
  </si>
  <si>
    <t>·       SIST-TP CEN/TR 15123: načrtovanje, priprava in uporaba notranjih polimernih ometov,</t>
  </si>
  <si>
    <t>·       SIST-TP CEN/TR 15124: načrtovanje, priprava in uporaba notranjih mavčnih ometov,</t>
  </si>
  <si>
    <t>·       SIST-TP CEN/TR 15125: načrtovanje, priprava in uporaba notranjih cementnih in/ali</t>
  </si>
  <si>
    <t>apnenih ometov.</t>
  </si>
  <si>
    <t xml:space="preserve">Zidarska dela-estrihi </t>
  </si>
  <si>
    <t>Estrih mora biti izdelan točno po opisu in načrtu. Tlačna trdnost mora biti razreda  C20 po SIST EN 13813. Natezno trdnost estriha ter oprijemno vrednost zgornje  površine (pull off) mora izvajalec prilagoditi načrtovani rabi (podatek poda izvajalec  tlakarskih del), izolativnost pred udarnim zvokom pa mora zadoščati zahtevam iz  »elaborata gradbene akustike« oz. veljavnim predpisom. Za preprečitev pokanja  estriha mora izvajalec izvesti tudi potrebne dilatacije (konstruktivne, zarezne,  delovne in ob prodorih instalacij). Estrih ne sme imeti razpok ali madežev, zlasti  ne mastnih. Pri izdelavi je nujno paziti na predpisane debeline in kote zgornje  površine estriha, da bo po končanem polaganju finalnega tlaka dosežena</t>
  </si>
  <si>
    <t>predpisana višinska kota prostora. Izvedba del ter vgrajeni material morata ustrezati veljavnim predpisom in standardom,  predvsem pa: Pravilnik o zvočni zaščiti stavb (U.l. RS št. 14/1999), SIST EN 13813: materiali za estrihe – lastnosti in zahteve, SIST EN 14889-1,2: vlakna za beton. Posebne zahteve glede izolativnosti pred udarnim zvokom: ne glede na namembnost, velikost in lokacijo prostora, mora biti ob obodnih stenah  in predorih nameščen ločitven trak (iz materiala, ki duši prenos udarnega zvoka)  debeline do 1 cm in to skozi vse sloje podlage, lokalno (nad instalacijami v tlaku), kjer ni zadostne debeline za izolacijo iz popisa del,  mora izvajalec uporabiti posebne materiale z izboljšanimi lastnostmi glede zaščite  pred udarnim zvokom. Posebne zahteve glede toleranc: prostori s talnimi odtoki: padec proti talnemu odtoku minimalno 1%; ne glede na  zgoraj navedena dovoljena odstopanja od ravnosti v nobenem primeru ni dopusten  lokalni nagib ali vbočenost v padcu nasprotnem od odtočnega.</t>
  </si>
  <si>
    <t>KANALIZACIJA</t>
  </si>
  <si>
    <t>Pri vseh pozicijah upoštevati tudi: vse izdelave prebojev ter zidarske obdelave  ter tesnjenje cevi v ploščah in stenah ter jaških vse spojne elemente, fazonske kose ter tesnilni material</t>
  </si>
  <si>
    <t>vse cevi morajo biti položene v  peščeno posteljico vsi padci izvedeni po projektu</t>
  </si>
  <si>
    <t>OBRTNIŠKA  DELA</t>
  </si>
  <si>
    <t>LESENE KONSTRUKCIJE</t>
  </si>
  <si>
    <t>Pri vseh opisih delovnih postavk smiselno veljajo splošna določila standardiziranih opisov del za visoko gradnjo GIPOSS. V enotnih cenah je upoštevati ves potrebni material, delo in  transporte. Vgrajeno franko objekt! Izvajalec je dolžan pri sestavi ponudbe in izvajanju del upoštevati vse grafične in tekstualne dela projekta. V primeru tiskarskih napak in neskladij  v projektu je dolžan na to opozoriti projektanta pred oddajo ponudbe.  Ponudnik je dolžan pri ponudbi upoštevati vse povezane stroške, ki so potrebni za tehnično pravilno izvedbo del, ki jih ponuja v izvedbo (kot npr. razni pritrdilni,  vezni, tesnilni material, podkonstrukcije  in podobno.  Vsi delavniški načrti sodijo v v sklop izvajalčeve ponudbe in jih potrjuje projektant med njihovo izdelavo. Vzorce vseh finalnih materialov je ponudnik dolžan predložiti projektantu v potrditev. Prav tako je pri ponudbi in izvedbi potrebno upoštevati vso potrebno gradbeno, zidarsko in ostalo pomoč pri izvedbi obrtniških del in vgradnji predvidenih materialov. Vsi vgrajeni materiali morajo biti usklajeni z obstoječimi.</t>
  </si>
  <si>
    <t>KROVSKO KLEPARSKA DELA</t>
  </si>
  <si>
    <t xml:space="preserve">Ponudnik je dolžan pri ponudbi upoštevati vse povezane stroške, ki so potrebni za tehnično pravilno izvedbo del, ki jih ponuja v izvedbo (kot npr. razni pritrdilni,  vezni, tesnilni material, podkonstrukcije  in podobno. </t>
  </si>
  <si>
    <t>Prav tako je pri ponudbi in izvedbi potrebno upoštevati vso potrebno gradbeno, zidarsko in ostalo pomoč pri izvedbi obrtniških del in vgradnji predvidenih materialov.</t>
  </si>
  <si>
    <t>Vsi vgrajeni materiali morajo biti usklajeni z obstoječimi. Za izvedbo obrob se uporabi Fe pocinkana in barvana pločevina. Nanos cinka min 275 g/m2,  debelina barve min 25 mikronov, PU matt barva po izboru iz kataloga proizvajalca pločevine. Splošna garancija proizvajalca pločevine min. 15 let. Enako velja tudi za podložne pločevine.</t>
  </si>
  <si>
    <t>Izvajalec mora poskrbeti, da bo dobavljena pločevina vsa barvana v isti šarži, t.j.  odstopanja v barvnih niansah med vgrajeno pločevino na istem objektu niso dovoljena.</t>
  </si>
  <si>
    <t>·       začasne odvode meteorne vode ven iz objekta (do izvedbe odtočenih cevi oz.</t>
  </si>
  <si>
    <t>·       meteorne kanalizacije).</t>
  </si>
  <si>
    <t>·       Izvedba del ter vgrajeni material morata ustrezati veljavnim predpisom in</t>
  </si>
  <si>
    <t>·       standardom, predvsem pa:</t>
  </si>
  <si>
    <t>·       Pravilnik o zaščiti stavb pred vlago (U.l. RS št. 29/2004),</t>
  </si>
  <si>
    <t>·       Pravilnik o učinkoviti rabi energije v stavbah (U.l. RS št. 52/2010),</t>
  </si>
  <si>
    <t>·       SIST EN 1304: opečni strešniki in fazonski kosi,</t>
  </si>
  <si>
    <t>·       SIST EN 14783: povsem podprta pločevina za pokrivanje streh ter zunanje in notranje obloge,</t>
  </si>
  <si>
    <t>·       SIST EN 13859: rezervna kritina,</t>
  </si>
  <si>
    <t>·       SIST EN 1362, SIST EN 1363, SIST EN 1364, SIST EN 1365, SIST EN 1366,</t>
  </si>
  <si>
    <t>·       SIST EN 1367, SIST EN 1368, SIST EN 1369, SIST EN 1370, SIST EN 1371:</t>
  </si>
  <si>
    <t>·       toplotno izolacijski proizvodi za stavbe,</t>
  </si>
  <si>
    <t>·       SIST EN 14351-1: okna in vrata.</t>
  </si>
  <si>
    <t>Vse strešne površine mora pred, med in po izvedbi pregledati predstavnik proizvajalca finalnega sloja vse robne pločevine morajo biti izvedene s sistemsko plastificirano pločevino proizvajalca finalnega vodotesnega sloja! upoštevati izdelavo vseh zaključkov kleparskih izdelkov v sklopu TPO kritine in vseh ostalih je  potrebno upoštevati vse potrebne letve, kontra letve,  pritrdilni material, zaključke in obrobe, oziroma  povezani material, ki je potreben za pravilno  izvedbo strehe! v ceni upoštevati tudi prilagoditev vseh strešnih</t>
  </si>
  <si>
    <t>elementov in drugih naprav na strehi (odduhi,  prezračevalni kanali, ipd….)</t>
  </si>
  <si>
    <t>KLJUČAVNIČARSKA DELA</t>
  </si>
  <si>
    <t>Vsi vgrajeni materiali morajo biti usklajeni z obstoječimi.</t>
  </si>
  <si>
    <t xml:space="preserve">Ključavničarski izdelki mora biti izvedeni po shemah in podrobnih opisih! Vse mere preveriti na mestu po izvršenih gradbenih delih! </t>
  </si>
  <si>
    <t>Vsi jekleni izdelki, ki niso RF izvedbe, vročecinkani ali posebej označeni morajo biti pred dostavo na gradbišče očiščeni s peskanjem (Sa 2,0) in protikorozijsko zaščiteni z osnovnim premazom Epoxi (2x 60 mikronov).</t>
  </si>
  <si>
    <t>Izvajalec mora pri konstruiranju, pri izdelavi delavniških risb ter pri določanju velikosti  elementov in načinov spajanja upoštevati pravila in smernice, zapisane v standardih  (SIST EN ISO 14713 za vroče pocinkanje; SIST EN ISO 12944-3 za zaščitne  premazne sisteme), pri vročem pocinkanju pa še omejitve glede velikosti in mase  elementov za pocinkanje. Praviloma mora biti korozijska zaščita izvedena pred montažo. Vrtanje in varjenje  za potrebe medsebojnega spajanja oz. za fiksiranje drugih elementov na konstrukcijo  na objektu praviloma ni dovoljeno oz. je na teh mestih izvesti enakovredno korozijsko zaščito. Vsi elementi morajo biti izdelani iz materiala in dimenzij kot je navedeno v analizi  konstrukcije objekta in ostali projektni dokumentaciji. Sidranje elementov nosilno  konstrukcijo objekta je izvesti z elementi in na način kot je navedeno v analizi konstrukcije  objekta oz. jih mora  sam dimenzionirati. Na jeklenih konstrukcijah, ki so v končni fazi vidne, je vse zvare brusiti gladko in  ravno do površine profila. Izvajalec mora zagotoviti notranjo kontrolo ter zunanji nadzor izdelave in montaže jeklenih nosilnih konstrukcij, skladno z zahtevami SIST ENV 1090-1. Po dokončanju  mora predati zaključno poročilo o kvaliteti izdelave in korozijske zaščite jeklene</t>
  </si>
  <si>
    <t>konstrukcije.</t>
  </si>
  <si>
    <t>Pri vseh pozicijah upoštevati tudi: ves potrebni vezni in pritrdilni ter siderni material, ki ni posebej zajet v opisu vse mere kontrolirati na gradbišču vsi kovinski izdelki morajo biti pred</t>
  </si>
  <si>
    <t>barvanjem očiščeni od rje in dvakrat minizirani razen, če ni drugače opisano izdelavo delavniškega načrta, ki ga pred  izvedbo obvezno potrdi projektant vsa pripravljalna in zaključna dela. Barve vseh ključavničarskih izdelkov po izboru projetanta.</t>
  </si>
  <si>
    <t>MIZARSKA DELA</t>
  </si>
  <si>
    <t>Vsa vrata so opremljena s trojnimi nasadili.</t>
  </si>
  <si>
    <t>KAMNOSEŠKA DELA</t>
  </si>
  <si>
    <t>KERAMIČARSKA DELA</t>
  </si>
  <si>
    <t>Vsi stiki ploščic ali plošč (v nadaljnjem tekstu »ploščic«) talne obloge ali stenske obrobe morajo biti izvedeni tako, da je površina tlakov na stikih ravna, gladka in v isti ravnini. Preboji instalacij na ploščicah morajo biti izvedeni natančno, velikosti izsekov ne smejo biti večji kot je potrebno, saj niso predvidene rozete ipd. za prekrivanje teh prebojev. Talne ploščice morajo biti ustrezno protizdrsne: zahteve so opisane v vsaki postavki popisa. Masa za polnjenje stikov mora biti take kvalitete, da gotova obloga ustreza pogojem uporabe prostora v katerem se nahaja. Barvo mase in širino fuge izbere arhitekt. Vsi stiki med vertikalnimi in horizontalnimi površinami, dilatacije, vogali ter stiki ploščice z ostalimi elementi morajo biti obvezno tesnjeni s trajnoelastičnim visoko kvalitetnim kitom v barvi po izboru arhitekta. Izvajalec mora zagotoviti, da bodo vse ploščice iste vrste, položene v enem prostoru, iz iste proizvodne sarže. Barvna odstopanja med ploščicami v istem prostoru niso dovoljena! Ob dobavi in polaganju</t>
  </si>
  <si>
    <t>mora voditi evidenco o tem, iz katere proizvodne sarže in kje so položene posamezne</t>
  </si>
  <si>
    <t>ploščice. Podatke o tem mora ob zaključku posredovati naročniku. Zato mora pri naročilu zagotoviti zadostno količino tudi za morebitne kasnejše popravke poškodb. Izvajalec mora po dokončanju  del naročniku predati po 5 m2 od vseh vrst (razen za oblogo tuš kabin v sobah: 1 m2) in proizvodnih sarž vgrajenih ploščic v ustrezni embalaži vključno s seznamom</t>
  </si>
  <si>
    <t>·       stenske obrobe pri oblaganju tlakov,</t>
  </si>
  <si>
    <t>·       tesnjenje stikov med vertikalnimi in horizontalnimi površinami, dilatacij, vogalov</t>
  </si>
  <si>
    <t>·       ter stikov ploščice z ostalimi elementi s trajnoelastičnim visoko kvalitetnim kitom,</t>
  </si>
  <si>
    <t>·       razne vogalne in zaključne letve po izboru arhitekta,</t>
  </si>
  <si>
    <t>·       vse potrebne obdelave ploščic kot je rezanje ploščic na potrebno dimenzijo, obdelave</t>
  </si>
  <si>
    <t>·       ob prebojih in podobno,</t>
  </si>
  <si>
    <t>·       razne oteževalne okoliščine in dodatki se upoštevajo v enotnih cenah in se ne</t>
  </si>
  <si>
    <t>·       obračunajo v količinah, razen če je v opisu postavke drugače navedeno,</t>
  </si>
  <si>
    <t>·       polaganje po polagalnih načrtih, kjer so izdelani,</t>
  </si>
  <si>
    <t>·       predajo po 5 m2 od vseh vrst in proizvodnih sarž vgrajenih ploščic v ustrezni embalaži</t>
  </si>
  <si>
    <t>·       vključno s seznamom za morebitne popravke poškodb po selitvi uporabnika v objekt</t>
  </si>
  <si>
    <t>·       Posebne zahteve glede toleranc in kvalitete:</t>
  </si>
  <si>
    <t>·       kvaliteta materiala in izvedbe mora ustrezati zahtevam SIST-TP CEN/TR 13548,</t>
  </si>
  <si>
    <t>·       dovoljena odstopanja oz. tolerance: po SIST-TP CEN/TR 13548 (DIN 18202 se uporabi</t>
  </si>
  <si>
    <t>·       samo za podlago),</t>
  </si>
  <si>
    <t>·       glede odpornosti proti obrabi ploščic z glazuro se zahteva uporaba takšnih ploščic,</t>
  </si>
  <si>
    <t>·       da po namenu ustrezajo klasifikaciji »aneksa N« iz »SIST EN 14411«.</t>
  </si>
  <si>
    <t>·       SIST-TP CEN/TR 13548: splošna pravila za oblikovanje in vgradnjo keramičnih ploščic,</t>
  </si>
  <si>
    <t>·       SIST EN 14411: keramične ploščice,</t>
  </si>
  <si>
    <t>·       SIST EN 12004: lepila in malte za ploščice.</t>
  </si>
  <si>
    <t>Pri vseh pozicijah upoštevati tudi: vsa pripravljalna in zaključna dela ves pritrdilni in vezni material višina polaganja - glej projekt pripravo in čiščenje podlage vzorec in sistem polaganja po izboru projektanta obdelavo vseh špalet in uporabo Alu zaključnih profilov</t>
  </si>
  <si>
    <t>OKNA, STEKLENA VRATA IN STEKLARSKA DELA</t>
  </si>
  <si>
    <t xml:space="preserve">Določanje dimenzij profilov in dimenzioniranje potrebnih podkonstrukcij je predmet dobavitelja stavbnega pohištva in je sestavni del izvedbe. </t>
  </si>
  <si>
    <t>TLAKARSKA DELA</t>
  </si>
  <si>
    <t>Dobavitelj oz. izvajalec talne obloge mora pravočasno obvestiti glavnega izvajalca o točni debelini finalnega poda, da bo lahko podlaga pripravljena na ustrezno višino.Notranje talne obloge: Dobavitelj oz. izvajalec talne obloge mora podati zahteve glede maksimalne dovoljene vlage v prostoru za finalni tlak. Pred polaganjem mora vlažnost preveriti z ustreznimi merilnimi instrumenti in rezultate meritev zabeležiti v gradbeni dnevnik. V primeru prisilnega razvlaževanja je merodajna meritev vlage vsaj 3 dni po prenehanju prisilnega razvlaževanja. Dokler vlažnost ni manjša od dovoljene, ne sme pričeti s polaganjem. Dobavitelj oz. izvajalec tlaka mora pravočasno obvestiti glavnega izvajalca o posebnih zahtevah glede podlage (oprijemne vrednosti). Vsi stiki talne obloge ali stenske obrobe morajo biti izvedeni tako, da je površina tlakov na stikih ravna, gladka in v isti ravnini, stiki izvedeni tesno druga do drugega in čim manj vidni. Sestavni del tlakov so stenske obrobe ali zaključki tlaka. Stenske obrobe morajo pokrivati vse stike tlaka s stenami.</t>
  </si>
  <si>
    <t>·       merjenje vlažnosti podlage,</t>
  </si>
  <si>
    <t>·       priprava podlage, kot je popravilo in izravnava manjših lokalnih neravnin, odpraševanje,</t>
  </si>
  <si>
    <t>·       po potrebi tudi brušenje ali peskanje do potrebne oprijemnosti,</t>
  </si>
  <si>
    <t>·       stenske obrobe oz. zaključne letve,</t>
  </si>
  <si>
    <t>·       tesnjenje ali primerna obdelava stikov z ostalimi elementi, vse potrebne obdelave ob prebojih</t>
  </si>
  <si>
    <t>·       in podobno</t>
  </si>
  <si>
    <t>·       obračunajo v količinah, razen če je v opisu postavke drugače navedeno.</t>
  </si>
  <si>
    <t>·       SIST EN 13756, SIST EN 14342: lesene talne obloge,</t>
  </si>
  <si>
    <t>·       SIST EN 13226, SIST EN 13227, SIST EN 13228, SIST EN 14761: Masivni parket,</t>
  </si>
  <si>
    <t>·       masivne lesene talne obloge, parket iz masivnega lesa, masivne predsestavljene plošče,</t>
  </si>
  <si>
    <t>·       SIST EN 14041, SIST EN 685, SIST-TS CEN/TS 14472-1,2,3,4: netekstilne, tekstilne</t>
  </si>
  <si>
    <t>·       in laminatne talne obloge.</t>
  </si>
  <si>
    <t>Pri vseh pozicijah upoštevati tudi: vsa pripravljalna in zaključna dela ves vezni in pritrdilni material vzorec, sistem polaganja in barvo določi projektant pripravo in čiščenje podlage</t>
  </si>
  <si>
    <t>izdelavo dilatacij po navodilih projektanta.</t>
  </si>
  <si>
    <t>PODOPOLAGALSKA DELA</t>
  </si>
  <si>
    <t>SLIKOPLESKARSKA DELA</t>
  </si>
  <si>
    <t>Barva mora biti enakomerne strukture, kar mora izvajalec doseči s stalnim mešalnim razmerjem, ustreznim prekritjem podlage idr..</t>
  </si>
  <si>
    <t>Po dokončanju mora izvajalec predati naročniku po 10 kg pripravljene barve vsakega</t>
  </si>
  <si>
    <t>odtenka in vrste barve za morebitne popravke poškodb po selitvi v objekt.</t>
  </si>
  <si>
    <t>·       morebitno potrebni osnovni in vezni premazi – po zahtevah dobavitelja izravnalnih kitov in barv,</t>
  </si>
  <si>
    <t>·       vse potrebne zaščite okrog ostalih že vgrajenih elementov (preboji, stavbno pohištvo,...) v vseh fazah,</t>
  </si>
  <si>
    <t>·       vse potrebne obdelave ob stikih različnih materialov podlage (dilatacije, poglobljene fuge ipd.),</t>
  </si>
  <si>
    <t>·       na zaključkih in priključkih k že vgrajenim elementom (preboji, stavbno pohištvo,..),</t>
  </si>
  <si>
    <t>·       tudi kitanje z akrilnim kitom,</t>
  </si>
  <si>
    <t>·       popravila slikanja po dokončani finalizaciji stanovanj (polaganje parketa, vgradnja vrat,</t>
  </si>
  <si>
    <t>·       montaža stikal in vtičnic),</t>
  </si>
  <si>
    <t>·       Izvedba del ter vgrajeni material morata ustrezati veljavnim predpisom in tehničnim</t>
  </si>
  <si>
    <t>·       specifikacijam, predvsem pa:</t>
  </si>
  <si>
    <t>·       SIST EN 13300: barve in laki – premazna sredstva in premazni sistemi na vodni osnovi</t>
  </si>
  <si>
    <t>·       za notranje zidove in stropove,</t>
  </si>
  <si>
    <t>·       SIST EN ISO 1062-1: barve in laki - premazni materiali in premazni sistemi za zunanjo</t>
  </si>
  <si>
    <t>·       zaščito zidov in betona,</t>
  </si>
  <si>
    <t>·       SIST EN ISO 3668: barve in laki – vizualna primerjava barve premaza.</t>
  </si>
  <si>
    <t>Pred pričetkom izvedbe notranjih opleskov mora izvajalec na vzorcu dokazati, da je uporabil visoko pralno barvo, ki je odporna na mokro drgnjenje !</t>
  </si>
  <si>
    <t>Pri vseh pozicijah upoštevati tudi: vsa pripravljalna in zaključna dela pripravo podlage glede na zaključni sloj vzorec in barve določi projektant, elementi so barvani v različnih barvnih tonih,  ki jih določita projektant in investitor</t>
  </si>
  <si>
    <t>LAHKE PREDELENE STENE IN STROPOVI</t>
  </si>
  <si>
    <t>Vsa suhomontažna dela morajo biti izdelani v skladu z veljavnimi normativi in tehničnimi</t>
  </si>
  <si>
    <t>predpisi oz. skladno z navodili in sistemskimi rešitvami proizvajalcev, še posebej na  stikih z drugimi konstrukcijskimi elementi. Ves uporabljen material, pomožni, pritrdilni, podkonstrukcija itd. mora biti od istega proizvajalca.</t>
  </si>
  <si>
    <t>·       upoštevati kvaliteto izvedbe Q2, razen če ni posebej navedeno drugače</t>
  </si>
  <si>
    <t>·       izdelava vseh potrebnih zaključkov, spojev in prehodov, še posebej na stikih z ostalimi</t>
  </si>
  <si>
    <t>·       konstrukcijskimi elementi, po specifikacijah oz. sistemskih rešitvah dobavitelja sistema,</t>
  </si>
  <si>
    <t>·       izdelava vseh izrezov ter morebitnih ojačitev in prilagoditev v podkonstrukciji ipd. tako,</t>
  </si>
  <si>
    <t>·       da bo stena, obloga ali strop z vsemi vgrajenimi ali pritrjenimi elementi služil svojemu namenu,</t>
  </si>
  <si>
    <t>·       razne oteževalne okoliščine in dodatki (se ne obračunajo v količinah), razen če je v opisu</t>
  </si>
  <si>
    <t>·       postavke drugače navedeno.</t>
  </si>
  <si>
    <t>·       Pravilnik o zaščiti pred hrupom v stavbah (U.l. RS št. 10/2012)</t>
  </si>
  <si>
    <t>·       SIST EN 520: mavčne plošče,</t>
  </si>
  <si>
    <t>·       SIST EN 13963: tesnilni material za mavčne plošče,</t>
  </si>
  <si>
    <t>·       SIST EN 14195: elementi s kovinskimi okvirji za mavčne plošče,</t>
  </si>
  <si>
    <t>·       SIST EN 14209: predoblikovane mavčne plošče,</t>
  </si>
  <si>
    <t>·       SIST EN 14353: pomožni in dodatni profili za mavčne plošče,</t>
  </si>
  <si>
    <t>·       SIST EN 14496: lepila na osnovi mavca za toplotno/zvočno izolacijo kompozitnih</t>
  </si>
  <si>
    <t>·       panelov in mavčne plošče,</t>
  </si>
  <si>
    <t>·       SIST EN 14566: mehanska pritrdilna sredstva za sisteme iz mavčnih plošč,</t>
  </si>
  <si>
    <t>·       SIST EN 1367, SIST EN 1368, SIST</t>
  </si>
  <si>
    <t>·       EN 1369, SIST EN 1370, SIST EN 1371: toplotno izolacijski proizvodi za stavbe.</t>
  </si>
  <si>
    <t>·       Sistemi za zagotavljanje požarne odpornosti morajo biti izdelani na podlagi veljavnega STS.</t>
  </si>
  <si>
    <t>Za Knauf plošče na stropu velja kakovostna stopnja obdelave Q4, poln Knauf strop se vedno zaključi 1 cm od vertikalne stene, razen tam, kjer je večji odmik prikazan v načrtu V cenah stropov je potrebno zajeti vse revizijske odprtinez izrezi, originalnimi pokrovi, obdelavo in tesnjenjem!</t>
  </si>
  <si>
    <t>Pri vseh pozicijah upoštevati tudi: vsa pripravljalna in zaključna dela ves pritrdilni in vezni material višina stropa glej projekt vzorec in sistem polaganja po izboru projektanta</t>
  </si>
  <si>
    <t xml:space="preserve"> vseh stropnih in stenskih elementov upoštevati je potrebno proste vertikalne in horizontalne  dilatacijske spoje stenskih in stropnih plošč v vogalih,  "ki so najbližji dilataciji označeni v načrtih" za Knauf plošče velja kakovostna stopnja obdelave Q4.</t>
  </si>
  <si>
    <t xml:space="preserve">STAVBNO POHIŠTVO  </t>
  </si>
  <si>
    <t>Notranja vrata</t>
  </si>
  <si>
    <t>Vsa vrata morajo biti izdelana v skladu z opisi, načrti in shemami. Uporabiti je sistemske rešitve proizvajalcev. Izvajalec je dolžan poskrbeti za to, da so upoštevani vsi grafični in tekstualni deli projekta ter za morebitne uskladitve med le-temi. Izvajalec vrat je dolžan pravočasno sporočiti glavnemu izvajalcu vse tehnološke podatke, predvsem pa točne mere odprtin v stenah ter podatke o mestih el. priklopov. Prav tako je izvajalec vrat sam dolžan preveriti debeline in obdelave sten, v katerih so vrata in temu ustrezno izbrati debelino podboja.</t>
  </si>
  <si>
    <t>·       dobavo in vgradnjo odbojnikov po izboru arhitekta,</t>
  </si>
  <si>
    <t>·       po potrebi začasne cilindrične vložke za čas gradnje,</t>
  </si>
  <si>
    <t>·       delo in material za morebitna odstopanja dejanske skupne mere vrat do ± 5% ter širine</t>
  </si>
  <si>
    <t>·       vratnega podboja do 20% od opisane skupne dimenzije v popisu,</t>
  </si>
  <si>
    <t>·       pri vratih z električnimi ključavnicami in vratih s požarnimi zahtevami sodelovanje pri</t>
  </si>
  <si>
    <t>·       funkcionalnem preizkušanju le-teh.</t>
  </si>
  <si>
    <t>Zaklepanje/odklepanje:</t>
  </si>
  <si>
    <t>Pri posameznih vratih s ključavnico za cilindrični vložek bodo vgrajeni cilindrični vložki za sistemsko odklepanje/zaklepanje. Če je potrebno (za zagotavljanje varnosti med gradnjo), mora izvajalec za čas gradnje vgraditi začasni cilindrični vložek in ga odstraniti ob vgradnji sistemskih.</t>
  </si>
  <si>
    <t>Pri vratih z električnimi ključavnicami so le-te sestavni del cene samo za del, ki ga vgradi dobavitelj vrat, za ostalo glej popise pristopne kontrole. Obvezno mora biti zagotovljena kompatibilnost s sistemom pristopne kontrole in požarnega javljanja. Priklop na sistem ni predmet teh del.</t>
  </si>
  <si>
    <t>Posebne zahteve glede dimenzijskih toleranc: dimenzije vratnega krila: tolerančni razred 2 po SIST EN 1529, ravnost vratnega krila: lokalna ravnost: tolerančni razred 2 po SIST EN 1530;</t>
  </si>
  <si>
    <t>splošna ravnost: tolerančni razred 3 po SIST EN 1530, mehanska odpornost vrat: razred 3-4 (zahtevna in bolj zahtevna raba) po SIST EN 1192, odpornost pri klimatskih obremenitvah: glej opise pri posameznih vratih. Vrata z zahtevami po požarni odpornosti in vrata na evakuacijskih poteh: zahteve so razvidne iz »zasnove požarne varnosti«, vgradijo se lahko samo vrata, ki imajo certifikat o skladnosti, ki izkazuje zahtevane lastnosti, vsi sestavni deli in opisane komponente ter način vgradnje morajo biti ustrezne  pogojem iz certifikata o skladnosti oz. STS, na podlagi katerega je bil certifikat izdan, naprave za odpiranje vrat na evakuacijskih poteh morajo biti skladne s SIST EN 179,samozapirala na požarnih vratih morajo biti ustrezna teži vratnega krila ter skladna s SIST EN 1154.</t>
  </si>
  <si>
    <t>Vrata z zahtevami glede zvočne izolativnosti: vse v popisih zapisane vrednosti se nanašajo na vrednosti vgrajenih vrat na objektu.</t>
  </si>
  <si>
    <t>Varnostna stekla: posamezne zahteve so opisane v popisu del, vgradijo se lahko samo stekla z dokazili o izpolnjevanju teh lastnosti, debeline in sestave stekel navedene v opisih so ocenjene: dimenzioniranje glede  na predpisane zahteve in nameravano rabo izvede izvajalec.</t>
  </si>
  <si>
    <t>Izvedba del ter vgrajeni material morata ustrezati veljavnim predpisom in standardom,</t>
  </si>
  <si>
    <t>predvsem pa: Pravilnik o zaščiti pred hrupom v stavbah (U.l. RS št. 10/2012), osnutek SIST EN 13451-2: notranja vrata (oz. vsi referenčni standardi ali STS), osnutek SIST EN 13451-3: požarna vrata (oz. vsi referenčni standardi ali STS), SIST EN 179: stavbno okovje – naprave za zasilne izhode z vzvodno ročico ali pritisnim pedalom, SIST EN 1154: stavbno okovje – naprave za samodejno zapiranje vrat.</t>
  </si>
  <si>
    <t>Izdelava, dobava ter vgradnja vrat</t>
  </si>
  <si>
    <t>Pri vseh vratih upoštevati strošek univerzalnega ključa in stenske oziroma talne odbojnike ! Prav tako je upoštevati vse prekrivne letve, opasovanja, pritrdilni material in material, ki je potreben za pravilno delovanje elementov.Pri obstoječih oknih in vratih se stike znotraj zafugira s polimer silikonskim kitom, zunaj pa  s paropropustnim trakom Kjer so vrata opremljena z elektro ključavnico, mora ta omogočati: odpiranje preko domofona, obvezno uporabiti brenčač z zamikom odpiranja vrata so opremljena tako, da izpolnjuje predpis</t>
  </si>
  <si>
    <t>EN179 in smernico SZPV-CFPA-E (primer vrata N2) vrata imajo tudi cilinder za zaklepanje v času ko vrtec ne obratuje VSA VRATA Z ELEKTRO MAGNETOM SO VEZANA NA CENTRALO ZA</t>
  </si>
  <si>
    <t>AVTOMATSKO JAVLJANJE POŽARA !</t>
  </si>
  <si>
    <t>Stavbno pohištvo vgraditi skladno z navodili za RAL montažo ! Pri obstoječih oknih in vratih se stike znotraj zafugira s silikonskim  kitom, zunaj pa zapre s paropropustnim trakom !</t>
  </si>
  <si>
    <t>Pri stavbnem pohištvu upoštevati vse prekrivne letve, opasovanja,  police, pritrdilni material in material, ki je potreben za pravilno  delovanje elementov. Določeni elementi so nepravilnih oblik,  zato je potrebno pred oddajo ponudbo pregledati tudi grafične priloge!</t>
  </si>
  <si>
    <t>Vsa vrata z elektro magnetom so vezana na centralo  za avtomatsko javljanje požara ! pri vseh vratih je potrebno upoštevati strošek univerzalnega ključa !</t>
  </si>
  <si>
    <t>kjer so vrata opremljena z elektro ključavnico, mora ta  omogočati: odpiranje preko domofona deblokado vrat z notranje strani v primeru požara vrata so opremljena tako, da izpolnjujejo predpis  en179 in smernico szpv-cfpa-e (primer vrata n2) vrata imajo tudi cilinder za zaklepanje v času ko vrtec ne obratuje.</t>
  </si>
  <si>
    <t>FASADE</t>
  </si>
  <si>
    <t>Obračun količin:</t>
  </si>
  <si>
    <t>&gt; odprtine do 3m2 se ne odbijajo in se špalete ne obračunavajo posebej</t>
  </si>
  <si>
    <t>&gt; odprtine od 3m2 do 5m2 se odbijajo površine preko 3m2 in se špalete posebej ne obračunavajo</t>
  </si>
  <si>
    <t>&gt; pri odprtina velikosti preko 5m2 se odbijajo površine preko 3m2 in se špalete posebej zaračunajo</t>
  </si>
  <si>
    <t>&gt; če so špalete širše od 20 cm, se širina preko 20 cm obračunava posebej v m2 (neglede na velikost odprtine</t>
  </si>
  <si>
    <t>Uporabljen fasadni sistem mora ustrezati sistemu ETICS, označenih z znakom CE.  Način vgradnje ter namen uporabe materiala mora biti skladen z evropskimi predpisi in  smernicami, ter z navodili oz. priporočili proizvajalcev. Uporabi se lahko samo komponente, ki so navedene v tehnični specifikaciji (STS ali ETA) sistema kontaktne fasade. Vsi tehnični postopki za pripravo podlage in izvedbo tozadevnih del morajo biti skladni z navedenimi pravilniki.</t>
  </si>
  <si>
    <t>·       izdelava in obdelava vseh vrst dilatacij, vogalov, robov, špalet, stikov z</t>
  </si>
  <si>
    <t>·       drugimi elementi, kot so ALU vogalniki, ALU zaključni rofili, ALU dilatacijski</t>
  </si>
  <si>
    <t>·       profili ipd, vključno s potrebnim materialom</t>
  </si>
  <si>
    <t>predvsem pa: TEHNIČNA SMERNICA ZA PRAVILNO IZVEDBO KONTAKTNIH TOPLOTNOIZOLACIJSKIH FASADNIH SISTEMOV (TSPFSTI01), Evropska smernica za tehnično soglasje ETAG 004, Pravilnik o tehničnih normativih za projektiranje in izvajanje zaključnih del v gradbeništvu</t>
  </si>
  <si>
    <t>DVIGALO</t>
  </si>
  <si>
    <t>ZASADITEV</t>
  </si>
  <si>
    <t>ZAHTEVE GLEDE PONUJENEGA PREDMETA JAVNEGA NAROČILA</t>
  </si>
  <si>
    <t>(1)    S strani naročnika podana specifikacija zahtevanega predmeta javnega naročila je dokončna in za ponudnike zavezujoča in je v fazi ponujanja ni dovoljeno spreminjati (razen, če jo naročnik spremeni skladno z veljavno zakonodajo).</t>
  </si>
  <si>
    <t xml:space="preserve">(2)    Ponudnik mora ponujen predmet javnega naročila v ponudbi jasno in nedvoumno opredeliti in sicer na način, da pri postavkah, kjer je to predvideno, jasno in nedvoumno opredeli: </t>
  </si>
  <si>
    <t>a.       proizvajalca oziroma dobavitelja opreme,</t>
  </si>
  <si>
    <t>b.       model oziroma tip ponujene opreme,</t>
  </si>
  <si>
    <t xml:space="preserve">Ponudnik lahko model oziroma tip ponujene opreme opredeli z navedbo "izdelano po meri" ali "izdelano po specifikaciji", vendar pa mora v tem primeru priložiti podrobno skico izdelave iz katere je razvidno, da ponujeni element v celoti izpolnjuje podane tehnične zahteve, pri čemer za grafični prikaz v tem primeru niso dovoljene opombe kot so slika/skica je simbolična, itd. </t>
  </si>
  <si>
    <t>V primeru, da je izpolnjevanje tehničnih zahtev glede predmeta javnega naročila za posamezno postavko vezano na nudenje dodatne oziroma opcijske opreme morajo ponudniki poleg zgoraj zahtevanih informacij jasno navesti, da je ponujen artikel z zahtevano dodatno oziroma opcijsko opremo ter navesti ustrezen model oziroma tip ponujene dodatne oziroma opcijske opreme.</t>
  </si>
  <si>
    <t>(3)    Ponudnik mora v dokaz izpolnjevanja tehničnih zahtev predmeta javnega naročila za postavke, kjer je to zahtevano, predložiti ustrezna dokazila oziroma dokumentacijo, kot je katalog, tehnični list, skica ali slika, opis ponujenega artikla, ipd., pri čemer mora ponudnik v ponudbi jasno označiti kateri dokumenti se nanašajo na katero postavko in sicer na način, da v obrazcu »Popis del s seznamom ponujene opreme« navede strani ponudbe, ki se nanašajo na dokazila za posamezno postavko ter, da na vsako od dokazil zapiše zaporedno številko postavke na katero se dokazilo nanaša.</t>
  </si>
  <si>
    <t>(4)    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</si>
  <si>
    <t>(5)    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</si>
  <si>
    <t xml:space="preserve">(6)    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</si>
  <si>
    <t>(7)    V kolikor ponudnik ne izpolni obveznosti iz točke 4 bo naročnik ravnal skladno s točko 6 ali 7 glede na omejitve iz petega in šestega odstavka 89. člena ZJN-3.</t>
  </si>
  <si>
    <t>(8)    Obveznost iz točk 3 in 4 ne velja za postavke, v katerih ponudnik ponudi predmet javnega naročila, kot je bil primeroma podan v opisu zadevne postavke.</t>
  </si>
  <si>
    <t>9)     V kolikor ponudnik ne izpolni obveznosti iz točke 2 bo naročnik štel, da ponujen predmet ni opredeljen oziroma je opredeljen nejasno ali dvoumno, zaradi česar bo naročnik ob upoštevanju veljavne zakonodaje takšno ponudbo brez pozivanja na dopolnitev izločil iz postopka javnega naročila.</t>
  </si>
  <si>
    <t>10)     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t>
  </si>
  <si>
    <t>11)  V kolikor ponudnik ne izpolni obveznosti iz točke 4 bo naročnik ravnal skladno s točko 6 ali 7 glede na omejitve iz petega in šestega odstavka 89. člena ZJN-3.</t>
  </si>
  <si>
    <t>12)  Vsa ponujena oprema mora imeti ES Izjavo o skladnosti, oznako CE in navodila v slovenskem jeziku.</t>
  </si>
  <si>
    <t>13)  Naročnik ne bo priznal ponudbe, ki bo navajala da se bo oprema, ki mora imeti ustrezne tehnične certifikate (CE in podobno), izdelala po naročilu, opisu ali meri. Za tako navedeno ponujeno opremo mora ponudnik takoj predložiti ustrezen certifikat (ES, CE, EN oz. IEC).</t>
  </si>
  <si>
    <t xml:space="preserve">14)  Garancija za opremo je minimalno 60 mesecev od primopredajnega zapisnika. </t>
  </si>
  <si>
    <t xml:space="preserve">15)  Rezervni deli morajo biti na voljo najmanj 10 let. </t>
  </si>
  <si>
    <t>16) Izdelki morajo biti testirani na varno in zanesljivo obratovanje ter certificirani po EN oz. IEC standardih.</t>
  </si>
  <si>
    <t>17)  Ponudnik bo preveril dejanske mere na objektu in temu prilagodil opremo. Mere za opremo so informativne, če je predvidena oprema daljša ali krajša jo je potrebno prilagoditi dejanskemu stanju na objektu. Prilagoditev opreme na dejanske mere na objektu ni razlog za podaljšanje dobavnega roka opreme.</t>
  </si>
  <si>
    <t>18)  Izbrani ponudnik mora izdelati popravek projekt potrebnih mikrolokacij za montažo opreme.</t>
  </si>
  <si>
    <t>19)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popravka projektov za izvedbo (PZI) vse v skladu s pravilnikom o vsebini projektne in tehnične dokumentacije. Izdelava POV projektov, dva (2) tiskana izvoda, en (1) izvod v elektronki obliki,</t>
  </si>
  <si>
    <t>20)  V primeru, da se popisi oziroma tehnične specifikacije sklicujejo na posamezno znamko ali vir se pri takem sklicevanju skladno s 68. členom ZJN-3 upošteva, da lahko ponudnik ponudi »enakovreden« predmet oziroma artikel.</t>
  </si>
  <si>
    <t>21) V primeru neskladij med risbo tehnološke opreme in popisom del se pri razlagi prioritetno upošteva popis del.</t>
  </si>
  <si>
    <t>TEHNIČNE ZAHTEVE GLEDE PONUJENEGA PREDMETA JAVNEGA NAROČILA</t>
  </si>
  <si>
    <t>Splošna navodila</t>
  </si>
  <si>
    <t>I.            Načrti so sestavni del popisa. Morebitna neskladja oziroma odstopanja od načrta mora izvajalec uskladiti s projektantom. Mere kontrolirati na mestu!</t>
  </si>
  <si>
    <t>II.            V ceno posameznega artikla je vključena izdelava artikla po načrtu, vključno z vsemi dodatki (razvidnimi iz načrta ali popisa), dobava in montaža na objekt.</t>
  </si>
  <si>
    <t>III.            Vsi elementi opreme morajo biti izvedeni tako, da je dosežena maksimalna trdnost konstrukcije  in maksimalna površinska odpornost obdelave. Vsi večji kosi pohištva morajo biti fiksirani v steno ali tla.</t>
  </si>
  <si>
    <t>IV.            Vse obloge morajo biti nevidno pritrjene v steno (fuge zaradi neravne stene morajo biti zaprte).</t>
  </si>
  <si>
    <t>V.            Vsi izdelani in dobavljeni elementi opreme morajo biti primerni za vrtce (netoksični, nevpojni, ne smejo vsebovati FORMALALDEHIDOV ali TEŽKIH KOVIN, primerni morajo biti za mokro čiščenje in razkuževanje), biti morajo skladni s standardom SIS EN 1176-1 in EN71.  Ponudnik mora ponudbi predložiti izjavo, da so ponujeni izdelki skladni z navedenimi standardi.</t>
  </si>
  <si>
    <t>VI.            Vsa športna oprema mora imeti dokazila o skladnosti s slovenskimi standardi, tj. S SISIT EN 1176, SIST EN 12197 IN SIST EN 12346 idr. smernicami, navedenimi v posameznih postavkah popisa in mora biti vgrajena tako kot standardi predpisujejo. Ponudnik mora ponudbi predložiti izjavo, da so ponujeni izdelki skladni z navedenimi standardi.</t>
  </si>
  <si>
    <t>VII.            Vsi elementi notranje opreme morajo biti skladni z zahtevami Zelenega javnega naročanja: (1) vsebnost lesa mora biti več kot 70%, (2) les mora izvirati iz zakonitih virov; (3) plastični deli s težo 50g ali več ne smejo vsebovati dodatkov materialov, ki ovirajo recikliranje, (4) premazi lesa ali plastični ali kovinski deli ne smejo vsebovati škodljivih snovi iz uredbe ES 1272/2008; (5) izhajanje formaldehida iz lesenih tvoriv ne sme biti višja od 8mg/100g suhe snovi, (6) lepila ne smejo vsebovati več kot 10% mase hlapnih organskih spojin, (7) embalaža se mora reciklirati, (8) blago iz bombaža ne sme vsebovati pesticidov, (9) barvila tekstila ne smejo biti alergenogena, kancerogena, mutagena ali strupena, ne smejo vsebovati akrilaminov; zaviralcev gorenja PBB, PemntaBDE in oktaBDE. Ponudnik mora ponudbi predložiti izjavo, da so ponujeni izdelki skladni z zahtevami Zelenega naročanja.</t>
  </si>
  <si>
    <t>VIII.            Vsi elementi zunanje opreme, ki so izdelani iz lesa morajo biti (1) uvrščeni v 1 ali 2. razred odpornosti, skladno s standardom SIST EN 350-2 in ne smejo biti obdelani z zaščitnimi sredstvi oz. biocidnimi pripravki, (2) nenosilni elementi ne smejo biti obdelani s škodljivimi snovmi po uredbi ES 1272/2008, (3) zaščitna sredstva ne smejo temeljiti na spojinah arzena, kroma in organskega kositra, (4) les mora izvirati iz trajnostno pridelanih virov, (5) potisni plin v pršilih za PU peno ne sme biti CFC, HCFC ali metilen klorid, (6) delež ekološko pridelanega bombaža skladno z direktivo ES 834/2007 ES;  (7) embalaža mora biti iz recikliranega materiala. Ponudnik mora ponudbi predložiti izjavo, da so ponujeni izdelki skladni z zahtevami Zelenega naročanja.</t>
  </si>
  <si>
    <t xml:space="preserve">Tipski elementi </t>
  </si>
  <si>
    <t xml:space="preserve">A.      Vse dobavljene stole potrdi naročnik. Stoli za otroke morajo biti izbrani tako, da se ne prevračajo in da mlajši otrok ne more zdrseti na tla. Ponudnik mora k ponudbi priložiti certifikat, ki dokazuje, da so stoli ustrezni po SIST EN 1729-1 in SIST EN 1729-2 naročniku. Ponudnik je na zahtevo naročnika dolžan dostaviti vzorce stolov v preizkus in potrditev. </t>
  </si>
  <si>
    <t>B.       PLADNJI za čevlje v garderobnih omaricah. Pladenj za čevlje iz trdega PVC; dim 50x38x1cm, rebričasto dno; dimenzijsko se mora prilegati širini in globini klopi, barva siva. Tip potrdi naročnik. V kolikor se police za čevlje izdelajo z inox palicami ali rešetkami, posebni pladnji za škornji niso potrebni.</t>
  </si>
  <si>
    <t>C.       PLADNJI za škornje. Pladenj za čevlje iz trdega PVC; dim 45x30x1cm, rebričasto dno; dimenzijsko se mora prilegati širini in globini klopi, barva siva. Tip potrdi naročnik. V kolikor se police za škornje izdelajo z inox palicami ali rešetkami, posebni pladnji za škornji niso potrebni.</t>
  </si>
  <si>
    <t>Elementi, izdelani po načrtu</t>
  </si>
  <si>
    <t xml:space="preserve">a)       Vsa oprema, ki se dela po načrtih, se izvaja v dogovoru z arhitektom. Vsa odstopanja od načrta potrdi arhitekt. </t>
  </si>
  <si>
    <t>b)      Oprema v prostorih za otroke mora biti izvedena tako, da je pod konstrukcija otrokom nedostopna. Vsi vijaki ali drug pritrdilni material morajo biti utopljeni ali zaščiteni.</t>
  </si>
  <si>
    <t>c)       Vsi elementi opreme morajo biti izvedeni tako, da so primerni za otroke (gladke površine, zaobljeni vogali, soft robovi (radij min 3mm) ali zaokroženi robovi (radij min 10mm). Izvedba robov se določi za vsako igralnico posebej - v dogovoru z naročnikom, potrdi arhitekt.</t>
  </si>
  <si>
    <t>d)      Fuge na nastopnih ploskvah so lahko manjše od 8mm ali večje od 25mm - zatikanje prstov.</t>
  </si>
  <si>
    <t>e)      Katerikoli sestavni del igrala, ki ga lahko otrok drži ali se nanj obesi, mora imeti premer med 16 in 45mm. Držala za roke max 60mm. Klini lestev  max 60mm ali pa s posebnim držalom za roke.</t>
  </si>
  <si>
    <t xml:space="preserve">f)        Plezalne vrvi morajo imeti premer med 25mm in 45mm, če so pritrjene na enem koncu, oziroma med 16mm in 45mm, če so pritrjene na obeh koncih. Lok, ki ga oblikuje vrv ne sme presegati 20% dolžine vrvi. </t>
  </si>
  <si>
    <t>g)       Stenska idr. Igrala za otroke mlajše od 36 mesecev (jasli do 3let) ne smejo vsebovati elementov, ki so manjši od 35mm.</t>
  </si>
  <si>
    <t>h)      Vsa ogledala in stekla morajo biti zaščitena s folijo.</t>
  </si>
  <si>
    <t xml:space="preserve">Debeline materialov </t>
  </si>
  <si>
    <t>(1)    Debeline lesenih plošč, kovinske konstrukcije, inox elementov ipd. so praviloma razvidne iz načrta.  Končne dimenzije določi izvajalec glede na zahtevano trdnost izdelka, v dogovoru z arhitektom.</t>
  </si>
  <si>
    <t>(2)    Okvirne debeline lesenih plošč so:  korpus, police, stenske obloge  20mm, vrata - odvisno od velikosti 11-22mm, hrbet omar 11mm,  stranice predalov  11mm, delovne plošče miz  28mm. Okvirna debelina kovinske konstrukcije:  varjeno kovinsko ogrodje 30/30mm (zaobljeni robovi, vari brušeni). Obdelava: laki, primerni za otroke (ne sme se luščiti!). Stik s tlemi (PVC).</t>
  </si>
  <si>
    <t>Oplemenitenje materialov</t>
  </si>
  <si>
    <t>1)      Lesene plošče so izdelane iz vezane plošča (breza), lakirane (60%sijaj), nekatere so obojestransko oplemenitene z HPL ali CPL laminati - razvidno iz popisa. HPL ali CPL po izboru naročnika, potrdi arhitekt.  Vzorce  je potrebno priložiti v potrditev (format A4). Mediapan plošče so barvane po načrtu. Barve so razvidne iz načrta. V vsaki skupini otrok prevladuje 1 barva. Barve je tonsko potrebno uskladiti z barvami blaga oblazinjene opreme).  Barve po izboru naročnika, potrdi arhitekt.</t>
  </si>
  <si>
    <t>Izvedba robov</t>
  </si>
  <si>
    <t>a)       Vidni robovi lesenih plošč so zaščiteni z ABS nalimki min 2mm (robovi posneti), robovi plošč iz mediapana so zaobljeni. Predviden radij zaobljenosti (8mm), izvajalec mora izdelati vzorec zaobljenega roba v mediapanu in ga predložiti arhitektu v potrditev. Vidni robovi vezanih plošč so zaobljeni in lakirani.</t>
  </si>
  <si>
    <t>Stik s tlemi</t>
  </si>
  <si>
    <t xml:space="preserve">1)      Vse stične ploskve elementov opreme s tlemi morajo biti izvedene tako, da ob morebitnem premikanju opreme ne poškodujejo obstoječe talne obloge. Izvedbo potrdi projektant. Vsi leseni deli morajo biti dvignjeni od tal min 5mm - zaradi mokrega čiščenja. Odmik od tal z regulacijskimi nogicami, PVC podložkami, podložkami iz keroka, kompakta ipd.  Tip podložke potrdi arhitekt. Vsa kolesa stolov ali opreme morajo biti izbrana glede na predvideno obtežbo in glede na talno oblogo.  Kolesa morajo biti  360 stopinjska, opremljena z zavoro, tako da se element ne sme premikati. Srednji cenovni razred. Tip kolesa potrdi arhitekt. </t>
  </si>
  <si>
    <t>Pohištveno okovje</t>
  </si>
  <si>
    <t>a)       Vsi montažni, pritrdilni in dodatni elementi, ki se vgrajujejo v pohištvo  morajo biti srednjega cenovnega razreda. Ponudnik jih mora upoštevati pri izdelavi ponudbe, tudi če niso posebej navedeni. Izvajalec jih vgrajuje po svoji presoji, da doseže zahtevano kvaliteto izdelka. Vse elemente, ki so vidni ali dostopni otrokom potrdi arhitekt. Kljukice za obešanje za otroke  (tip min 2-kraka), vsi robovi morajo biti zaobljeni. Tip potrdi naročnik. Kljukice za obešanje za osebje - po izboru naročnika, potrdi arhitekt. Ročaji do višine 120cm morajo biti vtopni ali izvedeni z izvrtino (min 25mm) - potrdi arhitekt. Vse pohištvene  ključavnice morajo biti nameščene izven dosega rok otrok - nad višino 120cm od tal (razen predalnikov). Predalniki v jasličnih oddelkih so brez ključavnice. Predvideno je odpiranje omar, predalov idr. na dotik.  Kjer izvedba na dotik ni primerna (v dosegu rok otrok) se vgradijo kovinski vtopni ročaji po izboru arhitekta, dim 40mm, kot npr. vtopni ročaj Vovko ali enakovredno oz. izvede ustrezna odprtina. Soft zapiranje ali vgrajeni blažilci (nad višino 120cm). Vodila predalov morajo biti kovinska, omogočati morajo polni izvlek, srednji cenovni razred. Tip vodila potrdi arhitekt ob izvedbi. Panti omar morajo omogočati 180 stopinjsko odpiranje.  Vsa vrata omar v dosegu rok otrok, morajo biti izvedena v dogovoru z arhitektom (preprečiti je potrebno preščipanje, ujetost prstov). Vsi vijaki v dosegu rok otrok morajo biti utopljeni ali ustrezno zaščiteni, način vijačenja potrdi arhitekt.</t>
  </si>
  <si>
    <t>Pritrjevanje didaktičnih elementov, izdelanih po načrtu</t>
  </si>
  <si>
    <t>(1)    DE-fiksni elementi (pritrjeni z lepilom ali moznikom) - nevidna pritrditev</t>
  </si>
  <si>
    <t xml:space="preserve">(2)    DE- obešeni elementi, obešeni  na vrvico (deb 1,7mm ali 4mm - po načrtu); fiksiranje vrvi na oblogo v dogovoru z  arhitektom; </t>
  </si>
  <si>
    <t>(3)    DE- vrtljivi elementi na inox cevi (razne kroglice idr. elementi, prevrtani in nanizani na inox cevi deb 8mm); vmesni distančniki po potrebi;</t>
  </si>
  <si>
    <t>(4)    DE- vrtljivi elementi na krogličnih ležajih (ležaj s 4-točkovno pritrditvijo, obojestransko,  vmesno nasadno vreteno.</t>
  </si>
  <si>
    <t>Omare</t>
  </si>
  <si>
    <t>o   Vse omare so postavljene na regulacijskih nogicah. Cokel omare se izvede v dogovoru z arhitektom, iz istega materiala kot omara. Vzorec cokla mora izvajalec predložiti arhitektu v potrditev.</t>
  </si>
  <si>
    <t>o   Vse omare so izdelane iz iverice, oplemenitene s CPL laminatom (obojestransko), laminat po izboru naročnika, potrdi arhitekt; upoštevati dekor les in večbarven, GA struktura; Tip laminata se določi ob izvedbi, za vsak element posebej.</t>
  </si>
  <si>
    <t>o   Izjema so omare, ki dopolnjujejo obstoječo opremo. Izvedejo se v istem materialu kot obstoječa oprema. Izvajalec mora dostaviti vzorec lamionata v formatu A4 - zaradi primerjave z obstoječim laminatom. Vzorec laminata potrdi arhitekt!</t>
  </si>
  <si>
    <t>o   Vse omare (razen v strojnem delu tehnike) morajo imeti prezračevalne fuge.</t>
  </si>
  <si>
    <t>o   Vse omare morajo imeti pante za širokokotno odpiranje. Tip panta se potrdi ob izvedbi vzorčnega elementa.</t>
  </si>
  <si>
    <t>o   Sistem zaklepanja omare v celoti ali posameznih delov posebej se potrdi ob izvedbi. Znotraj učilnice se morajo vse omare odpirati z istim ključem. Za vse omare mora obstajati tudi generalni ključ.</t>
  </si>
  <si>
    <t>o   Vse omare in predali imajo podolgovate vstopne kovinske ročaje, mat crom. Tip ročaja mora dostaviti izvajalec arhitektu v potrditev.</t>
  </si>
  <si>
    <t xml:space="preserve">o   Omare z drsnimi vrati imajo ALU zaščitni ročaj v celotni dolžini predala oz. stranice,. Ročaj mora imeti vse robove zaobljene. Izvajalec mora dostaviti ročaj arhitektu v  potrditev. </t>
  </si>
  <si>
    <t xml:space="preserve">o   Vse omare imajo premične police, max razmik med policami 34cm. Pritrditev s kovinskim moznikom s trnom proti prevrnitvi. </t>
  </si>
  <si>
    <t>o   Vsi predali morajo imeti polni izvlek in se morajo mehko zapirati. Dno predala v tehniki mora biti zaščiteno z gumo.</t>
  </si>
  <si>
    <t>Telovadna oprema</t>
  </si>
  <si>
    <t xml:space="preserve">Za vso športno opremo mora izvajalec dostaviti potrdilo/izjavo o ustreznosti izdelka glede na zahteve iz popisa in skladnost z normativi. Skladnost z normativi velja tudi za prenovljena plezala. </t>
  </si>
  <si>
    <t>Dodatne zahteve za posamezne elemente opreme:</t>
  </si>
  <si>
    <t>SIST ISO 9001 - kakovost</t>
  </si>
  <si>
    <t xml:space="preserve">EN 1176 </t>
  </si>
  <si>
    <t>EN 1177</t>
  </si>
  <si>
    <t>Plezala</t>
  </si>
  <si>
    <t xml:space="preserve">o   SIST EN 12197:1998 drogovi, SIST EN 12346 za letvenike, plezalne lestve in plezalne sestave, </t>
  </si>
  <si>
    <t>Plezalne stene</t>
  </si>
  <si>
    <t>o   SIST EN 12572-1:2017 umetne plezalne stene (varnostne zahteve), SIST EN 12572-2 2017 balvanske stene, SIST EN 12572-3 2017 varnostne zahteve za oprimke; SIST EN 564:2015 varnostne vrvi, 566:2017 vponke idr.</t>
  </si>
  <si>
    <t>Gimnastično orodje</t>
  </si>
  <si>
    <t>o   SIST EN 913:2019 splošne zahteve za gimnastično opremo, SIS EN 914:2009 bradlja in dvovišinska bradlja, SISI EN 915:2009 dvovišinska bradlja, SIST EN 916:2009 švedske skrinje, SIST EN 12196:2003 konji in koze, SIST EN 12432:2002 grede, SIST EN 12655:2002 krogi, SIST EN 13219:2009 prožne ponjave oz. trampolini</t>
  </si>
  <si>
    <t>Oprema za skupinske športe</t>
  </si>
  <si>
    <t>o   SIST EN 749:2005 rokometna vrata, SIST EN 750:2005 Gol za hokej, SIST EN 1270:2006 oprema za košarko, SIST EN 1271:2014 oprema za odbojko, SIST EN 1509:2008 oprema za badminton, SIST EN1510:2005 oprema za tenis, SIST EN 14468-1 (namizni tenis)</t>
  </si>
  <si>
    <t>Mehki elementi (blazine) morajo biti skladni z:</t>
  </si>
  <si>
    <t>o   EN ISO 5470-2 odpornost na obrabo</t>
  </si>
  <si>
    <t>o   EN ISO 1421 - odpornost in raztezki pri prelomu</t>
  </si>
  <si>
    <t>o   EN ISO 5402 - odpornost na upogibanje</t>
  </si>
  <si>
    <t>o   EN ISO 4674-1 odpornost na pretrganje</t>
  </si>
  <si>
    <t>o   EN ISO 105-b02 odpornost na umetno svetlobo</t>
  </si>
  <si>
    <t>o   EN ISO 105-X12 2016b barvna obstojnost na drgnjenje</t>
  </si>
  <si>
    <t>o   Posebne zahteve za posamezno vrsto blazin:</t>
  </si>
  <si>
    <t>o   SIST EN 12503-1:2013 gimnastične blazine, SIST EN 12503-2 blazine za skok v višino, SIST EN 12503-3:2002 blazine za judo, SIST EN 12503-4:2016 športne blazine (ublažitev udarca), SIST EN 12503-5 2002 športne blazine (trenje na spodnji površini), SIST EN 12503-6.2003 športne blazine (trenje na zgornji površini), SIST EN 12503-7 2002 športne blazine (togost)</t>
  </si>
  <si>
    <t>Zunanja igrala</t>
  </si>
  <si>
    <t>o   Postavitev igral v skladu z navodili proizvajalcev in v skladu s standardi; izvajalec mora dostaviti tehnično dokumentacijo o vgradnji igrala in vzdrževanju, certifikat o skladnosti s standardi ali potrdilo pooblaščene organizacije, da je igralo skladno z zahtevami standardov. Igrala morajo ustrezati posebnim zahtevam naročnika - glede pedagoške ustreznosti, varnosti, vzdrževanja, 15-let garancije na lesene dele, 10 let garancije na verige; ostali sestavni deli 10 let garancije. Ponujene artikle potrdi predstavnik naročnika, nadzornik gradnje in arhitekt.</t>
  </si>
  <si>
    <t>IZVEDBENE ZAHTEVE GLEDE DEMONTAŽE IN PONOVNE MONTAŽE OBSTOJEČE OPREME</t>
  </si>
  <si>
    <t>1.       Obvezno označevanje demontirane opreme za kasnejšo ponovno montažo, ter opis stanja (poškodbe, odrgnine, zlomi…)</t>
  </si>
  <si>
    <t>2.       Shranjevanje opreme v suhem in temperaturno stabilnem prostoru</t>
  </si>
  <si>
    <t>3.       Demontažo in ponovno montažo  opreme vrši mizarsko usposobljena oseba</t>
  </si>
  <si>
    <t>(9)     S strani naročnika podana specifikacija zahtevanega predmeta javnega naročila je dokončna in za ponudnike zavezujoča in je v fazi ponujanja ni dovoljeno spreminjati (razen, če jo naročnik spremeni skladno z veljavno zakonodajo).</t>
  </si>
  <si>
    <t xml:space="preserve">(10)Ponudnik mora ponujen predmet javnega naročila v ponudbi jasno in nedvoumno opredeliti in sicer na način, da pri postavkah, kjer je to predvideno, jasno in nedvoumno opredeli: </t>
  </si>
  <si>
    <t>(11)Ponudnik mora v dokaz izpolnjevanja tehničnih zahtev predmeta javnega naročila za to postavko predložiti ustrezna dokazila oziroma dokumentacijo, katalog ali tehnični list, pri čemer mora ponudnik v ponudbi jasno označiti kateri dokumenti se nanašajo na katero postavko in sicer na način, da navede strani ponudbe, ki se nanašajo na dokazila za posamezno postavko ter, da na vsako od dokazil zapiše zaporedno številko postavke na katero se dokazilo nanaša.</t>
  </si>
  <si>
    <t>(12)Ponudnik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</si>
  <si>
    <t>(13)V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</si>
  <si>
    <t xml:space="preserve">(14)V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</si>
  <si>
    <t>(15)V kolikor ponudnik ne izpolni obveznosti iz točke 4 bo naročnik ravnal skladno s točko 6 ali 7 glede na omejitve iz petega in šestega odstavka 89. člena ZJN-3.</t>
  </si>
  <si>
    <t>(16)Obveznost iz točk 3 in 4 ne velja za postavke, v katerih ponudnik ponudi predmet javnega naročila, kot je bil primeroma podan v opisu zadevne postavke.</t>
  </si>
  <si>
    <t>14)  Garancija za opremo je minimalno 36 mesecev od primopredajnega zapisnika. Ponudnik mora, pri označenih pozicijah opreme, k ponudbi priložiti izjavo proizvajalca opreme z navedbo pooblaščenega servisa v sloveniji, ki bo zagotavljal garancijske popravila v skladu z razpisnimi pogoji.</t>
  </si>
  <si>
    <t>15)  Rezervni deli morajo biti na voljo najmanj 10 let. Ponudnik mora, pri označenih pozicijah opreme, k ponudbi priložiti originalno izjavo proizvajalca opreme, da bo za objekt (navedba javnega naročila) zagotavljal rezervne del v skladu z razpisnimi zahtevami.</t>
  </si>
  <si>
    <t>20)  Ponudniki morajo k ponudbi priložiti certifikate kakovosti za inox pločevine AISI 304 debeline 0,8 mm, 1,0 mm in 1,5 mm. (oziroma debelino pločevine, ki jo v svoji ponudbi ponuja) Priloženi certifikati ne smejo biti starejši od 120 dni - od datuma predvidenega za oddajo ponudb</t>
  </si>
  <si>
    <t>22)  V primeru, da se popisi oziroma tehnične specifikacije sklicujejo na posamezno znamko ali vir se pri takem sklicevanju skladno s 68. členom ZJN-3 upošteva, da lahko ponudnik ponudi »enakovreden« predmet oziroma artikel.</t>
  </si>
  <si>
    <t>23) V primeru neskladij med risbo tehnološke opreme in popisom del se pri razlagi prioritetno upošteva popis del.</t>
  </si>
  <si>
    <t>a)     Vsa oprema mora biti izdelana, razen pri opremi kjer je v specifikaciji opreme podana drugačna zahteva navedeno, iz nerjaveče pločevine minimalne debeline 1,25 mm, AISI 304.</t>
  </si>
  <si>
    <t>b)     Dovoljena uporaba materiala: Nerjavna pločevina AISI 304.</t>
  </si>
  <si>
    <t>c)     Vsi elementi, ki so nameščeni pri steni, morajo imeti privih pri steni, vsa korita in mize morajo imeti v spodnjem delu polico ali tristransko ojačitev (zaradi trdnosti). Vsa korita morajo biti tristransko zaprta.</t>
  </si>
  <si>
    <t>d)     Delovna površina izdelana iz AISI 304 debeline min. 1,5 mm  vgrajeno izolacijo za zmanjševanje vibracij in hrupa, delovna površina spredaj z odkapnim robom, spodaj zaščitena z inox pločevino deb. 1,0 mm.</t>
  </si>
  <si>
    <t>e)     Debelina delovnih površin min. 61 mm,  z vgrajeno izolacijo za zmanjševanje vibracij in hrupa, vodoodporna  vezana plošča debeline min. 47 mm.</t>
  </si>
  <si>
    <t>f)      Vsi predali morajo imeti vgrajena RF teleskopska popolnoma izvlečna vodila. (kot na primer FULTERER INOX AISI 430, enakovredno ali boljše) in SOFT zapiranje.</t>
  </si>
  <si>
    <t>g)     Vsi elementi morajo imeti predpripravo za priklop ozemljitve.</t>
  </si>
  <si>
    <t>h)     Vsi elementi morajo imeti popolnoma zaprto izvedbo odkapnih robov</t>
  </si>
  <si>
    <t>i)       Vsi dostopni robovi morajo biti stisnjeni oziroma razigljeni - pobrušeni, da ne more priti do poškodb oziroma urezov pri uporabi.</t>
  </si>
  <si>
    <t>j)       Vsa hladilna oprema in toplovodne kopeli, ki predstavljajo kritične kontrolne točke v kuhinji morajo imeti vgrajene kontrolnike temperature, ki jih lahko priključimo na računalniški sistem za arhiviranje temperatur, alarmiranje in nastavljanje parametrov obratovanja na priključenih aparatih.</t>
  </si>
  <si>
    <t>k)     Termični elementi morajo biti izdelani tako, da so robovi površin spojeni "rob na rob" in je na ta način preprečeno zatekanje med elementi.</t>
  </si>
  <si>
    <t>l)       Prekucne ponve morajo imeti lasten dotok hladne in tople vode in dvoslojno dno posode.</t>
  </si>
  <si>
    <t>m)   Termični elementi morajo biti izdelani tako, da omogočajo zapiranje prostora od tal do spodnjega roba elementa - RF zapora "cokl".</t>
  </si>
  <si>
    <t>n)     Plinski štedilniki morajo omogočati izbiro moči posameznih gorilcev, omogočati morajo izbiro zaprtih ali odprtih plošč - rešetk.</t>
  </si>
  <si>
    <t>p)      Površina termičnih elementov mora biti izdelana iz nerjaveče pločevine minimalne debeline 3,0 mm.</t>
  </si>
  <si>
    <t>q)     Regulacijska stikala - gumbi na stikalni plošči morajo biti izvedeni tako, da preprečujejo vstop vode za stikalno ploščo.</t>
  </si>
  <si>
    <t>r)      Vsa korita imajo Inox prelivno cev in sifon.</t>
  </si>
  <si>
    <t>s)      Vsa oprema mora biti izdelana z varjenimi robovi. Vari morajo biti gladko zloščeni tako, da se ujemajo s površino. Vari ne smejo imeti vdolbin, raz, razpok. Vari spodnjih delov morajo biti po vsej dolžini enakomerni.  Naročnik ne bo prevzel opreme s točkovnimi vari in vdobinami.</t>
  </si>
  <si>
    <t>t)      Zaradi vnosa so lahko elementi večji od npr. tovornega dvigala ali širši od vhodnih vrata izdelani iz več segmentov. Te elemente je potrebno pri montaži sestaviti z varjenjem. Izvedbo je potrebno natančno definirati in prikazati v tehničnem listu elementa.</t>
  </si>
  <si>
    <t>u)     Pri delovni pultih  je potrebno delovne pulte sestaviti s postopkom varjenja delovne površine, ter primerno finalno mehansko obdelavo, ki mesto varjenja približa končni obdelavi ostale delovne površine. Minimalna debelina pločevine uporabljena za delovne površine je 1,5 mm.</t>
  </si>
  <si>
    <t>v)     Dovoljena odstopanja: Dimenzije aparatov 5%, Priključne moči 5%, Moči črpalk in motorjev 5%, Poraba= 5%, Ostale vrednosti= 5%, Kapaciteta 5%. Dovoljena odstopanja inox oprema: dolžina 5%. Višina, globina, debelina delovne površine in debelina inox materiala 0%.</t>
  </si>
  <si>
    <t>TEHNOLOŠKA OPREMA PRALNICE</t>
  </si>
  <si>
    <t>(17)S strani naročnika podana specifikacija zahtevanega predmeta javnega naročila je dokončna in za ponudnike zavezujoča in je v fazi ponujanja ni dovoljeno spreminjati (razen, če jo naročnik spremeni skladno z veljavno zakonodajo).</t>
  </si>
  <si>
    <t xml:space="preserve">(18)Ponudnik mora ponujen predmet javnega naročila v ponudbi jasno in nedvoumno opredeliti in sicer na način, da pri postavkah, kjer je to predvideno, jasno in nedvoumno opredeli: </t>
  </si>
  <si>
    <t>(19)Ponudnik mora v dokaz izpolnjevanja tehničnih zahtev predmeta javnega naročila za postavke, kjer je to zahtevano, predložiti ustrezna dokazila oziroma dokumentacijo, kot je katalog, tehnični list, skica ali slika, opis ponujenega artikla, ipd., pri čemer mora ponudnik v ponudbi jasno označiti kateri dokumenti se nanašajo na katero postavko in sicer na način, da v obrazcu »Popis del s seznamom ponujene opreme« navede strani ponudbe, ki se nanašajo na dokazila za posamezno postavko ter, da na vsako od dokazil zapiše zaporedno številko postavke na katero se dokazilo nanaša.</t>
  </si>
  <si>
    <t>(20)Ponudnik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</si>
  <si>
    <t>(21)V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</si>
  <si>
    <t xml:space="preserve">(22)V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</si>
  <si>
    <t>(23)V kolikor ponudnik ne izpolni obveznosti iz točke 4 bo naročnik ravnal skladno s točko 6 ali 7 glede na omejitve iz petega in šestega odstavka 89. člena ZJN-3.</t>
  </si>
  <si>
    <t>(24)Obveznost iz točk 3 in 4 ne velja za postavke, v katerih ponudnik ponudi predmet javnega naročila, kot je bil primeroma podan v opisu zadevne postavke.</t>
  </si>
  <si>
    <t>14)  Garancija za opremo je minimalno 36 mesecev od primopredajnega zapisnika. Ponudnik mora, pri označenih pozicijah opreme, k ponudbi priložiti s strani izjavo proizvajalca opreme z navedbo pooblaščenega servisa, ki bo zagotavljal garancijske popravila v skladu z razpisnimi pogoji.</t>
  </si>
  <si>
    <t>a)     Vsa oprema mora biti izdelana iz nerjaveče pločevine minimalne debeline 1,25 mm, AISI 304.</t>
  </si>
  <si>
    <t>e)     Debelina zgornjih površin min. 61 mm,  z vgrajeno izolacijo za zmanjševanje vibracij in hrupa, vodoodporna  vezana plošča debeline min. 47 mm.</t>
  </si>
  <si>
    <t>j)      Vsa korita imajo Inox prelivno cev in sifon.</t>
  </si>
  <si>
    <t>k)      Vsa oprema mora biti izdelana z varjenimi robovi. Vari morajo biti gladko zloščeni tako, da se ujemajo s površino. Vari ne smejo imeti vdolbin, raz, razpok. Vari spodnjih delov morajo biti po vsej dolžini enakomerni.  Naročnik ne bo prevzel opreme s točkovnimi vari in vdobinami.</t>
  </si>
  <si>
    <t>l)      Zaradi vnosa so lahko elementi večji od npr. tovornega dvigala ali širši od vhodnih vrata izdelani iz več segmentov. Te elemente je potrebno pri montaži sestaviti z vijačenjem, vmesnim tesnjenjem ali varjenjem. Izvedbo je potrebno natančno definirati in prikazati v tehničnem listu elementa.</t>
  </si>
  <si>
    <t>m)     Pri delovni pultih  je potrebno delovne pulte sestaviti s postopkom varjenja delovne površine, ter primerno finalno mehansko obdelavo, ki mesto varjenja približa končni obdelavi ostale delovne površine. Minimalna debelina pločevine uporabljena za delovne površine je 1,5 mm.</t>
  </si>
  <si>
    <t>n)     Dovoljena odstopanja: Dimenzije aparatov 5%, Priključne moči 5%, Moči črpalk in motorjev 5%, Poraba= 5%, Ostale vrednosti= 5%, Kapaciteta 5%. Dovoljena odstopanja inox oprema: dolžina 5%. Višina, globina, debelina delovne površine in debelina inox materiala 0%.</t>
  </si>
  <si>
    <t>REKAPITULACIJA</t>
  </si>
  <si>
    <t>O.</t>
  </si>
  <si>
    <t>1.</t>
  </si>
  <si>
    <t>PRESEŽENA IN POZNEJŠA DELA. Obračun po dejanskih količinah, ki izhajajo iz potrjenega gradbenega dnevnika in ob upoštevanju kalkulativnih osnov.</t>
  </si>
  <si>
    <t>2.</t>
  </si>
  <si>
    <t>IZDELAVA PID DOKUMENTACIJE. Izbrani izvajalec je dolžan pri uvedbi v delo izročiti naročilnico za izdelavo PID dokumentacije</t>
  </si>
  <si>
    <t>SKUPAJ OSTALI STROŠKI IZVEDBE</t>
  </si>
  <si>
    <t>Vrednost brez popusta</t>
  </si>
  <si>
    <t xml:space="preserve"> SKUPAJ:</t>
  </si>
  <si>
    <t xml:space="preserve"> DDV 22%</t>
  </si>
  <si>
    <t>SKUPAJ z DDV:</t>
  </si>
  <si>
    <t>PRENOVA IGRIŠČA VRTCA PEDENJPED, ENOTA SLADKOSNED</t>
  </si>
  <si>
    <t>1_PRIPRAVLJALNA DELA SKUPAJ:</t>
  </si>
  <si>
    <t>ZAP. ŠT.</t>
  </si>
  <si>
    <t>OPIS</t>
  </si>
  <si>
    <t>ME</t>
  </si>
  <si>
    <t>KOLIČINA</t>
  </si>
  <si>
    <t>CENA/ENOTO</t>
  </si>
  <si>
    <t>SKUPAJ</t>
  </si>
  <si>
    <t>POPUST</t>
  </si>
  <si>
    <t>POPUST SKUPAJ</t>
  </si>
  <si>
    <t>CENA/ENOTO S POPUSTOM</t>
  </si>
  <si>
    <t>SKUPAJ S POPUSTOM</t>
  </si>
  <si>
    <t>UREDITEV IN ORGANIZACIJA GRADBIŠČA</t>
  </si>
  <si>
    <t>kpl</t>
  </si>
  <si>
    <t>m2</t>
  </si>
  <si>
    <t>m3</t>
  </si>
  <si>
    <t>kos</t>
  </si>
  <si>
    <t>m1</t>
  </si>
  <si>
    <t>REKAPITULACIJA  1_PRIPRAVLJALNA DELA</t>
  </si>
  <si>
    <t xml:space="preserve">Kompletna ureditev gradbišča z vsemi stroški ureditve kot je napr:  dobava in montaža gradbiščne ograje z vrati, gradbiščne table, s plačilom vseh potrebnih taks za začasno prometno ureditev na javni površini in plačilo takse za začasno zaporo javne površine za čas izvedbe del, namestitev pisarniškega kontejnerja, garderob za delavce, potrebnih skladišč,  z najemom mobilnega WC-a,  čiščenjem gradbišča po dokončanju del z odvozom vseh odpadkov v trajno deponijo in podobno.
Vzpostavitev gradbišča skladno z varnostnim načrtom in tehnologijo izvajalca del, vključno z ureditvijo začasne gradbiščne deponije za ločeno zbiranje gradbenih odpadkov, ureditvijo  dovoznih poti preko funkcionalnega zemljišča investitorja ter stroški začasnega vodovodnega priključka na vodovodno in električno omrežje; pregled, zaznamovanje tras komunalnih vodov vodovodnih in električnih napeljav.
Označitev in zaščita obstoječih komunalnih vodov na mestu izkopov in podobno.
</t>
  </si>
  <si>
    <t>KPL</t>
  </si>
  <si>
    <t>REK. 2_GRADBENO-OBRTNA DELA</t>
  </si>
  <si>
    <t>2_GRADBENO-OBRTNA DELA SKUPAJ:</t>
  </si>
  <si>
    <t>PRIPRAVLJALNA DELA</t>
  </si>
  <si>
    <t xml:space="preserve">Kompletna pazljiva odstranitev obstoječe ladijske vrvi s pritrdilnim materialom; vključno s sprotnim nakladanjem na transportno sredstvo ter odvoz k pooblaščenemu zbiralcu gradbenih odpadkov ter plačilo stroškov in taks koriščenja deponije.
Izvajalec mora naročniku predložiti prevzemne liste!
Obračun: v m1.
</t>
  </si>
  <si>
    <t>Odstranitev ladijske vrvi</t>
  </si>
  <si>
    <t xml:space="preserve">Kompletna pazljiva odstranitev obstoječega asfalta; vključno z ravnim zarezanjem in s sprotnim nakladanjem na transportno sredstvo ter odvoz k pooblaščenemu zbiralcu gradbenih odpadkov ter plačilo stroškov in taks koriščenja deponije.
Izvajalec mora naročniku predložiti prevzemne liste!
Obračun: v m2.
</t>
  </si>
  <si>
    <t>Odstranitev asfalta deb. do 10 cm</t>
  </si>
  <si>
    <t>3.</t>
  </si>
  <si>
    <t xml:space="preserve">Kompletna pazljiva odstranitev obstoječega prodca; vključno s sprotnim nakladanjem na transportno sredstvo ter odvoz k pooblaščenemu zbiralcu gradbenih odpadkov ter plačilo stroškov in taks koriščenja deponije.
Izvajalec mora naročniku predložiti prevzemne liste!
Obračun: v m2.
</t>
  </si>
  <si>
    <t>Odstranitev prodca v deb. cca 20 cm (ocena)</t>
  </si>
  <si>
    <t>4.</t>
  </si>
  <si>
    <t xml:space="preserve">Kompletna pazljiva odstranitev obstoječe mivke; vključno s sprotnim nakladanjem na transportno sredstvo ter odvoz k pooblaščenemu zbiralcu gradbenih odpadkov ter plačilo stroškov in taks koriščenja deponije.
Izvajalec mora naročniku predložiti prevzemne liste!
Obračun: v m3.
</t>
  </si>
  <si>
    <t>Odstranitev mivke v deb. cca 20 cm (ocena)</t>
  </si>
  <si>
    <t>5.</t>
  </si>
  <si>
    <t>Odstranitev gmot nasutja</t>
  </si>
  <si>
    <t>6.</t>
  </si>
  <si>
    <t xml:space="preserve">Kompletna pazljiva odstranitev obstoječih lesenih klopi; vključno s sprotnim nakladanjem na transportno sredstvo ter odvoz k pooblaščenemu zbiralcu gradbenih odpadkov ter plačilo stroškov in taks koriščenja deponije.
Izvajalec mora naročniku predložiti prevzemne liste!
Obračun: v m2.
</t>
  </si>
  <si>
    <t>Odstranitev lesenih klopi dolžine do 6 m</t>
  </si>
  <si>
    <t>7.</t>
  </si>
  <si>
    <t xml:space="preserve">Kompletna pazljiva odstranitev obstoječe žične ograje, s stebrički in temeljem; vključno s sprotnim nakladanjem na transportno sredstvo ter odvoz k pooblaščenemu zbiralcu gradbenih odpadkov ter plačilo stroškov in taks koriščenja deponije.
Izvajalec mora naročniku predložiti prevzemne liste!
Obračun: v m1.
</t>
  </si>
  <si>
    <t>Odstranitev ograje</t>
  </si>
  <si>
    <t>8.</t>
  </si>
  <si>
    <t xml:space="preserve">Kompletna pazljiva odstranitev obstoječega zelenja -  zazelenitve v širini cca 1 m; vključno s sprotnim nakladanjem na transportno sredstvo ter odvoz k pooblaščenemu zbiralcu gradbenih odpadkov ter plačilo stroškov in taks koriščenja deponije.
Izvajalec mora naročniku predložiti prevzemne liste!
Obračun: v m2.
</t>
  </si>
  <si>
    <t xml:space="preserve">Odstranitev zelenja </t>
  </si>
  <si>
    <t>9.</t>
  </si>
  <si>
    <t xml:space="preserve">Kompletna izdelava izkopa pretežno v utrjenemu nasutju, vključno s sprotnim nakladanjem na transportno sredstvo ter odvoz na trajno odlagališče (cca 80 %), oziroma (cca 20 %) odvoz na začasano deponijo in hramba za kasnejši zasip.
Obračun: v m3 (raščeno stanje)
</t>
  </si>
  <si>
    <t>Ocenjena povprečna globina izkopa: cca 50 cm</t>
  </si>
  <si>
    <t>Izkop z nakladanjem in odvozom</t>
  </si>
  <si>
    <t>10.</t>
  </si>
  <si>
    <t xml:space="preserve">Kompletna izdelava izkopa zemljine (ocena II. - III. kat) , vključno s sprotnim nakladanjem na transportno sredstvo ter odvoz na trajno odlagališče (cca 80 %), oziroma (cca 20 %) odvoz na začasano deponijo in hramba za kasnejši zasip.
Obračun: v m3 (raščeno stanje).
</t>
  </si>
  <si>
    <t>Ocenjena povprečna globina izkopa: cca 30 cm</t>
  </si>
  <si>
    <t>Izkop zemljine z nakladanjem in odvozom</t>
  </si>
  <si>
    <t>11.</t>
  </si>
  <si>
    <t>Ocenjena povprečna globina izkopa: cca 55 cm</t>
  </si>
  <si>
    <t>12.</t>
  </si>
  <si>
    <t xml:space="preserve">Kompletna izdelava izkopa zemljine (ocena II. - III. kat.), vključno s sprotnim nakladanjem na transportno sredstvo ter odvoz na trajno odlagališče (cca 80 %), oziroma (cca 20 %) odvoz na začasano deponijo in hramba za kasnejši zasip.
Obračun: v m3 (raščeno stanje).
</t>
  </si>
  <si>
    <t>Ocenjena povprečna globina izkopa: cca 70 cm</t>
  </si>
  <si>
    <t>13.</t>
  </si>
  <si>
    <t xml:space="preserve">Kompletna odstranitev obstoječe materiala v peskovniku; vključno s sprotnim nakladanjem na transportno sredstvo ter odvoz na trajno odlagališče.
Obračun: v m3 (raščeno stanje).
</t>
  </si>
  <si>
    <t>Predvidena globina 50 cm</t>
  </si>
  <si>
    <t>14.</t>
  </si>
  <si>
    <t xml:space="preserve">Kompletna izdelava nasutja z obstoječim prebranim izkopanim materialom -  zemljina, s potrebno izravnavo in s sprotnim utrjevanjem po plasteh viš. 20-30 cm. 
Obračun: v m3 izdelanega nasutja (zbito stanje). 
</t>
  </si>
  <si>
    <t xml:space="preserve">nasutje z obst. Izkop. materialom, z utrjevanjem </t>
  </si>
  <si>
    <t>15.</t>
  </si>
  <si>
    <t xml:space="preserve">Kompletna izdelava kamnitega nasutja v deb. 0-170 cm. 
Obračun: v m3 izdelanega zasipa. 
</t>
  </si>
  <si>
    <t>kamnito nasutje(T6')</t>
  </si>
  <si>
    <t>16.</t>
  </si>
  <si>
    <t xml:space="preserve">Dobava in vgradnja podložnega betona  pod temeljno gredo. 
Obračun v m3.
</t>
  </si>
  <si>
    <t>BETON C20/25 dmax 16</t>
  </si>
  <si>
    <t>podložni beton deb. 5 cm  pod klopmi</t>
  </si>
  <si>
    <t>17.</t>
  </si>
  <si>
    <t xml:space="preserve">Dobava in vgradnja  betona v armirano betonske konstrukcije.
Obračun v m3; vključno z zagladitvijo zgornje površine.
</t>
  </si>
  <si>
    <t>BETON C25/30 XC2 XD1 XF4</t>
  </si>
  <si>
    <t xml:space="preserve">Dodatek za zmrzlinsko odpornost
</t>
  </si>
  <si>
    <t>Armirani beton C25/30 - klopi</t>
  </si>
  <si>
    <t>18.</t>
  </si>
  <si>
    <t xml:space="preserve">Dobava in vgradnja  ločilne folije preko utrjenega nasutja.
Obračun v m2 tlorisne površine.
</t>
  </si>
  <si>
    <t>Ločilna folija</t>
  </si>
  <si>
    <t>19.</t>
  </si>
  <si>
    <t xml:space="preserve">Dobava in vgradnja  betona v armirano betonske konstrukcije (T7).
Obračun v m3; vključno z zagladitvijo.
</t>
  </si>
  <si>
    <t>zmrzlisko odporni estrih s posutjem deb. 5cm</t>
  </si>
  <si>
    <t>AB talna plošča deb. 20 cm</t>
  </si>
  <si>
    <t>vgradnja izolacije, obračun v m2</t>
  </si>
  <si>
    <t>hidroizolacija deb.  3mm</t>
  </si>
  <si>
    <t>xps deb.  2cm</t>
  </si>
  <si>
    <t>20.</t>
  </si>
  <si>
    <t xml:space="preserve">Kompletna dobava in vgradnja polkrožnega robnika preko betonske podlage;  vključno z lepilom.
Obračun: v m1.
</t>
  </si>
  <si>
    <t>Polkrožni robnik</t>
  </si>
  <si>
    <t>21.</t>
  </si>
  <si>
    <t xml:space="preserve">Dobava, rezanje, krivljenje, vezanje in vgrajevanje srednje zahtevne armature.
Obračun v kg.
</t>
  </si>
  <si>
    <t xml:space="preserve">REBRASTA ARMATURA - ocenjeno! </t>
  </si>
  <si>
    <t>Armatura RA S500 ne glede na presek</t>
  </si>
  <si>
    <t>kg</t>
  </si>
  <si>
    <t>22.</t>
  </si>
  <si>
    <t xml:space="preserve">MREŽNA ARMATURA - ocenjeno! </t>
  </si>
  <si>
    <t xml:space="preserve">Armatura MA S500 </t>
  </si>
  <si>
    <t>23.</t>
  </si>
  <si>
    <t xml:space="preserve">Kompletna izdelava opaža armirano betonskih klopi.
Obračun v m2.
</t>
  </si>
  <si>
    <t xml:space="preserve">Opaž armirano betonskih klopi </t>
  </si>
  <si>
    <t>24.</t>
  </si>
  <si>
    <t xml:space="preserve">Kompletna izdelava opaža robov talne plošče.
Obračuin v m1.
</t>
  </si>
  <si>
    <t>Opaž robov tal. plošče viš. 20 cm</t>
  </si>
  <si>
    <t>25.</t>
  </si>
  <si>
    <t xml:space="preserve">Obračun za kompletno hišico z vsem potrebnim materialom, s transportom, prenosi, postavitvijo,  s potrebnimi pomožnimi deli, s finalno zaščito - opleskom; po načrtu arhitekture in gradbenih konstrukcij ter  po opisu iz postavke!
</t>
  </si>
  <si>
    <t>Lesena hišica za orodje</t>
  </si>
  <si>
    <t>26.</t>
  </si>
  <si>
    <t xml:space="preserve">Kompletna izdelava podlage - uvaljani planum.
</t>
  </si>
  <si>
    <t>Obračun v m2; vključno z vsemi deli in materialom</t>
  </si>
  <si>
    <t>27.</t>
  </si>
  <si>
    <t xml:space="preserve">Kompletna dobava in vgradnja politlaka filca min. 300 g/m2.
</t>
  </si>
  <si>
    <t>28.</t>
  </si>
  <si>
    <t xml:space="preserve">Kompletna dobava in vgradnja tlaka iz rečnega prodca.
Izbor mora predhodno potrditi nadzorni organ!
</t>
  </si>
  <si>
    <t>Obračun v m3; vključno z vsemi deli in materialom</t>
  </si>
  <si>
    <t>29.</t>
  </si>
  <si>
    <t xml:space="preserve">Kompletna dobava in vgradnja tlaka - tamponski drobljenec.
Izbor mora predhodno potrditi nadzorni organ!
</t>
  </si>
  <si>
    <t>30.</t>
  </si>
  <si>
    <t>31.</t>
  </si>
  <si>
    <t>32.</t>
  </si>
  <si>
    <t xml:space="preserve">Kompletna dobava in vgradnja tlaka - drenažni asfalt, z ustreznimi karakteristikami za predvideno namembnost.
</t>
  </si>
  <si>
    <t>.</t>
  </si>
  <si>
    <t>Drenažni asfalt - nosilni sloj deb. 5 cm (T2,T2')</t>
  </si>
  <si>
    <t>33.</t>
  </si>
  <si>
    <t xml:space="preserve">Kompletna dobava in vgradnja tlaka - drenažni asfalt,  z ustreznimi karakteristikami za predvideno namembnost.
</t>
  </si>
  <si>
    <t>Drenažni asfalt deb. 3 cm (T2,T2')</t>
  </si>
  <si>
    <t>34.</t>
  </si>
  <si>
    <t xml:space="preserve">Kompletna dobava in vgradnja tlaka - asfalt (nosilni sloj),  z ustreznimi karakteristikami za predvideno namembnost.
</t>
  </si>
  <si>
    <t>Grobi asfalt deb. 5 cm - nosilni sloj sloj (T4)</t>
  </si>
  <si>
    <t>35.</t>
  </si>
  <si>
    <t xml:space="preserve">Kompletna dobava in vgradnja tlaka - asfalt (obrabni sloj),  z ustreznimi karakteristikami za predvideno namembnost.
</t>
  </si>
  <si>
    <t>Fini asfalt deb. 3 cm - obrabni sloj (T4)</t>
  </si>
  <si>
    <t>36.</t>
  </si>
  <si>
    <t>Obračun v m2.</t>
  </si>
  <si>
    <t>37.</t>
  </si>
  <si>
    <t xml:space="preserve">Kompletna dobava in obdelava polkrožnega robnika s tartanom namenjenim za športna igrišča.
Izbor obloge mora predhodno potrditi arhitekt!
</t>
  </si>
  <si>
    <t>Obračun v m1.</t>
  </si>
  <si>
    <t>Obloga robnika s tartanom</t>
  </si>
  <si>
    <t>38.</t>
  </si>
  <si>
    <t xml:space="preserve">Kompletna dobava in obdelava betonskih klopi s tartanom namenjenim za športna igrišča.
Izbor obloge mora predhodno potrditi arhitekt!
</t>
  </si>
  <si>
    <t>Obloga klopi s tartanom</t>
  </si>
  <si>
    <t>39.</t>
  </si>
  <si>
    <t xml:space="preserve">Kompletna dobava in vgradnja tartan robnika preseka 5/25 cm v betonsko podlago z obbetoniranjem.
Barva robnika temno siva - antracit.
Izbor obloge mora predhodno potrditi arhitekt!
</t>
  </si>
  <si>
    <t>Tartan robnik 5/25 cm s podlago</t>
  </si>
  <si>
    <t>40.</t>
  </si>
  <si>
    <t xml:space="preserve">Kompletna dobava in vgradnja mivke za otroške vrtce.
</t>
  </si>
  <si>
    <t>Obračun v m3.</t>
  </si>
  <si>
    <t>Mivka za otroška igrišča v deb. 20 cm (P)</t>
  </si>
  <si>
    <t>41.</t>
  </si>
  <si>
    <t xml:space="preserve">Kompletno humusiranje s kvalitetno vrtno zemljo v debelini 30 cm in zatravitev zelenic otroškega igrišča, vključno fina izravnava in oblikovanje terena, humusiranje, sejanje semenske travne mešanice odporne na gaženje,  20-30 g/m2  ter vzdrževanje trave do zazalenitve.
</t>
  </si>
  <si>
    <t>Obračun v m2; vključno z vsem potrebnim materialom.</t>
  </si>
  <si>
    <t>42.</t>
  </si>
  <si>
    <t xml:space="preserve">Kompletna izdelava/dobava in montaža panelne ograje za javne površine - otroškega igrišča vrtca, sestavljene iz elektro varjenih jeklenih žic deb. min. 5 mm (pocinkane in plastificirane), z dodatno statično ojačitvijo na spodnjem in zgornjem robu.
Dolžina panela max. 2,50 m.
Višina ograje min. 180 cm.
Antikorozijska zaščita ; vroče cinkano in prašno barvano z UV zaščitno barvo (zelena).
</t>
  </si>
  <si>
    <t xml:space="preserve">Nosilni stebrički ograje so jekleni plastificirani ali kovinski stebrički, višine 2,70 m zabetonirani v betonske točkovne temelje. 
Temelji za stebričke so izdelani iz betonske cevi višine 1 m,  notranjega premera min. 20 cm in zapoljeni z betonom C 25/30.
Komplet z vsemi potrebnimi dodatnimi deli in elementi.
</t>
  </si>
  <si>
    <t xml:space="preserve">V sklopu ograje so še dvokrilna ograjna vrata, dimenzije 100+100/180 cm, pritrjena na kovinski steber, preko globinsko nastavljivih tečajev; vrata s cilindrično ključavnico, dvotočkovno zaklepanje in samozapiralom ter talnim zaustavljalcem. Kompletno z vsemi potrebnimi dodatnimi deli in materiali.
</t>
  </si>
  <si>
    <t xml:space="preserve">Obračun v m1 oz. kos kompletno izdelane ograje (stebrički z betonskimi temelji in s potrebnimi zemeljskimi deli, panelno polnilo, ojačitve , spojna sredstva ,...);  vključno z vsemi potrebnimi elementi po navodilih proizvajalca ograje.
</t>
  </si>
  <si>
    <t>PANELNA OGRAJA VIŠ. 180 CM - kompletno</t>
  </si>
  <si>
    <t>STEBRIČKI S TEMELJI - kompletno</t>
  </si>
  <si>
    <t>DVOKRILNA VRATA 200 x 180 cm- kompletno</t>
  </si>
  <si>
    <t xml:space="preserve">Kompletna dobava/izdelava in montaža nove montažne lesene hišice za orodje, 
tlorisnih dimenzij  4,50 x 4,80 m (višina do slemena  3,50 m), z dvokapno streho v naklonu cca 30 ⁰  (enako kot obstoječa uta), z lesenimi  vrati in dvema oknoma.
Konstrukcija je lesena (splošni opis - končni opis glej v projektu arhitekture).
Obloga sten od znotraj in zunaj so OSB plošče, z zunanje strani so dodatno obložene z macesnovimi deskami 10/2cm (utor in pero)
Vsi leseni deli morajo biti antiinsekticidno in antibakterilkoško zaščiteni.
Kritina je pločevinasti panel iz pocinkane in barvane pločevine (temno siva antracit barva) z vmesnim izolacijskim slojem deb. 5 cm.
Čelne strešine so zavarovane s pločevinasto obrobo iz pocinkane oz. alu pločevine v temno sivi antracit barvi; enako tudi slemenska obroba, pri kapi je kapna obroba z odkapno pločevino.
Vrata so lesena opažena vrata, zidarska mera 120 x 210 cm; opremljena s potrebnim okovjem in s cilindrično ključavnico.
</t>
  </si>
  <si>
    <t>GRADBENO-OBRTNA DELA</t>
  </si>
  <si>
    <t>GRADBENO OBRTNA DELA</t>
  </si>
  <si>
    <t>REK. 3_ZUNANJA IGRALA</t>
  </si>
  <si>
    <t>3_ZUNANJA IGRALA SKUPAJ:</t>
  </si>
  <si>
    <t>1.PRIPRAVLJALNA  DELA</t>
  </si>
  <si>
    <t>2.GRADBENO-OBRTNA DELA</t>
  </si>
  <si>
    <t>Vsa otroška igrala morajo biti v skladu s standardom EN1176, certificirana, atestirana ter opremljena z izjavami o skladnosti,</t>
  </si>
  <si>
    <t xml:space="preserve">Kompletna dobava in montaža (postavitev) otroških igral. Osnovna konstrukcija igral je izdelana iz lesa naravna ROBINIA, kovinskih profilov in polietilena. Materiali so globinsko impregnirani proti škodljivim vplivom, kovinski elementi pa so zaščiteni in 2x slikani. Igrala so varna, izdelana v skladu z EN1176. Pritrjuje se jih v predhodno izdelani nosilni betonski temelj (zajeti v ceni).
Obračun za kos , kompletno z vsemi potrebnimi dodatnimi deli in materiali za vgradnjo v talno podlago
</t>
  </si>
  <si>
    <t xml:space="preserve">V nadaljevanju je naveden proizvajalec ter tip in številka produkta; kot naprimer ali enakovredno:
</t>
  </si>
  <si>
    <t>1.) OTROŠKO IGRALO</t>
  </si>
  <si>
    <t>IGRALO NA VZMET V OBLIKI ŽIVALI DELFIN, ROBINIA NATURAL, DRŽALO, KOVINSKA VZMET, varnostna cona 3,2m x 2,5m</t>
  </si>
  <si>
    <t>2.) OTROŠKO IGRALO</t>
  </si>
  <si>
    <t>IGRALO NA VZMET V OBLIKI ŽIVALI ŽABA, ROBINIA NATURAL, DRŽALO, KOVINSKA VZMET, varnostna cona 3,2m x 2,5m</t>
  </si>
  <si>
    <t>3.) OTROŠKO IGRALO</t>
  </si>
  <si>
    <t>IGRALO NA VZMET V OBLIKI ŽIVALI VEVERICA, ROBINIA NATURAL, DRŽALO, KOVINSKA VZMET, varnostna cona 3,2m x 2,5m</t>
  </si>
  <si>
    <t>4.) OTROŠKO IGRALO</t>
  </si>
  <si>
    <t xml:space="preserve">IGRALO NA VZMET V OBLIKI ŽIVALI PONI, ROBINIA NATURAL, DRŽALO, KOVINSKA VZMET, varnostna cona 3,2m x 2,5m </t>
  </si>
  <si>
    <t>5.) KOMBINIRANO OTROŠKO IGRALO</t>
  </si>
  <si>
    <t>HIŠKA ZA 1. STOPNJO Z DVEMA TOBOGANOMA IZ UMETNE MASE IN LESTVIJO Z VRVMI OSNOVNA KONSTRUKCIJA ROBINIA NATURAL V KOMBINACIJI Z BARVNIMI POUDARKI - PANELI IZ UV IN VODO ODPORNE UMETNE MASE. Vranostna cona premera 9m</t>
  </si>
  <si>
    <t>6.) OTROŠKO IGRALO</t>
  </si>
  <si>
    <t>GUGALNICA PTIČJE GNEZDO ZA 1. STOPNJO, ROBINIA NATURAL, varnostna cona 2,25m x 5,70m</t>
  </si>
  <si>
    <t>7.) OTROŠKO IGRALO</t>
  </si>
  <si>
    <t xml:space="preserve">TREBUŠNA GUGALNICA ZA 1. STOPNJO ROBINIA NATURAL, varnostna cona 2m x 6,50m
</t>
  </si>
  <si>
    <t>8.) OTROŠKO IGRALO</t>
  </si>
  <si>
    <t xml:space="preserve">ZIPLINE DOLŽINE 20 m ZA VGRADNJO NA GRIČ, ROBINIA NATURAL </t>
  </si>
  <si>
    <t>9.) OTROŠKO IGRALO</t>
  </si>
  <si>
    <t xml:space="preserve">DVOJNA GUGALNICA (VARNOSTNI SEDALI IZ GUME, OBEŠENI NA VERIGAH), ROBINIA NATURAL, varnostna cona 3m x 8m </t>
  </si>
  <si>
    <t>10.) OTROŠKO IGRALO</t>
  </si>
  <si>
    <t xml:space="preserve">RAVNOTEŽNI MOST, ROBINIA NATURAL, varnostna cona 3,5m x 6,1m </t>
  </si>
  <si>
    <t>11.) OTROŠKO IGRALO</t>
  </si>
  <si>
    <t xml:space="preserve">KOMBINIRANO VEČJE PLEZALNO IGRALO, ROBINIA NATURAL, Z VEČIMI MOŽNIMI SMERMI PLEZANJA, Z VEČIMI LESTVAMI IZ VRVI IN VRVMI ZA VISENJE. varnostna cona premera do 10m </t>
  </si>
  <si>
    <t>12.) OTROŠKO IGRALO</t>
  </si>
  <si>
    <t>TUNEL ZA PLAZENJE, ROBINIA NATURAL, PREMER CEVI 75cm, DOLŽINA 120cm, NA LESENIH TEMELJNIH NOGAH</t>
  </si>
  <si>
    <t>13.) OTROŠKO IGRALO</t>
  </si>
  <si>
    <t xml:space="preserve">KAČJA GUGALNICA, ROBINIA NATURAL + DEBELA LADIJSKA VRV V OBLIKI KAČE S ŠTIRIMI DOLINAMI IN 5 VRHOVI, varnostna cona 3m x 12m   </t>
  </si>
  <si>
    <t>14.) OTROŠKO IGRALO</t>
  </si>
  <si>
    <t xml:space="preserve">PLEZALO V OBLIKI 6 KOTNIKA, VIŠINA 2,7m, ROBINIA NATURAL, 2X INOX VERTIKALNA CEV FI 4cm, 2X INOX HORIZONTALNA CEV FI 4cm, 8x LESENA HORIZONTALA FI 5cm,  1x VERTIKALNA VRV, 1X MREŽA IZ VRVI, varnostna cona premera 7m </t>
  </si>
  <si>
    <t>15.) OTROŠKO IGRALO</t>
  </si>
  <si>
    <t xml:space="preserve">PLEZALO S TREMI KRAKI, ROBINIA NATURAL, VSAK KRAK JE SVOJA VIŠINA, 2X INOX HORIZONTALA FI 4cm, 5X LESENA HORIZONTALA FI 5cm </t>
  </si>
  <si>
    <t>16.) OTROŠKO IGRALO</t>
  </si>
  <si>
    <t xml:space="preserve">SAMOSTOJNI TOBOGAN IZ UMETNE, NA UV ODPORNE MASE, ZA VGRADNJO NA GRIČ VIŠINE 1,95m, DOLŽINA TOBOGANA CCA 5m. BARVA PO IZBIRI ARHITEKTA. SKUPAJ Z 2X ZAŠČITNO OGRAJO PRI VSTOPU NA TOBOGAN </t>
  </si>
  <si>
    <t>17.) OTROŠKO IGRALO</t>
  </si>
  <si>
    <t>LESENI PLEZALNI PANEL, dim. 1,2m x 3,7m, S PLEZALNIMI OPRIMKI, POSTAVLJEN PO POBOČJU GRIČKA, ROBINIA NATURAL</t>
  </si>
  <si>
    <t>18.) OTROŠKO IGRALO</t>
  </si>
  <si>
    <t>LESENI PLEZALNI PANEL Z NAPETO VRVJO, dim. 1m x 3m, ZA VGRADNJO NA POBOČJE GRIČKA, ROBINIA NATURAL</t>
  </si>
  <si>
    <t>19.) OTROŠKO IGRALO</t>
  </si>
  <si>
    <t xml:space="preserve">LESENA HIŠKA, ROBINIA NATURAL , LESENA PLATFORMA 2m X 2m, DVIGNJENA NA 4ih KOLIH. STREHA V NAKLONU 45°, ČELNE IN ZADNJE FASADE NI, DOSTOP PREKO LETVE NA STRANI STREHE. VIDNA SLEMENSKA LEGA, PODALJŠANA NA POREDNJO STRAN, NA KATERO JE OBEŠENA VRV ZA PLEZANJE   </t>
  </si>
  <si>
    <t xml:space="preserve">Kompletna prestavitev obstoječega multifunkcijskega igrala na novo lokacijo. 
Kompletno z vsemi potrebnimi spremljajočimi in dodatnimi deli in materiali.
</t>
  </si>
  <si>
    <t>PRESTAVITEV OBSTOJEČEGA IGRALA</t>
  </si>
  <si>
    <t xml:space="preserve">Kompletna prestavitev obstoječega Eco play  igrala in ptičjega gnezda na novo lokacijo. 
Kompletno z vsemi potrebnimi spremljajočimi in dodatnimi deli in materiali.
</t>
  </si>
  <si>
    <t>3.ZUNANJA IGRALA</t>
  </si>
  <si>
    <t>ZUNANJA IGRALA</t>
  </si>
  <si>
    <t>4.RAZNA DELA</t>
  </si>
  <si>
    <t>RAZNA DELA</t>
  </si>
  <si>
    <t xml:space="preserve">Kompletna zasaditev sadnega drevesa po izboru naročnika;
- Izkop in zasip
- Substrat za drevesa mix 60,
- Količki impregnirani  2,5 m višine  (3 kos na drevo + povezovalni trikotnik iz lesa) 
-Drenažna cev fe 80 /3 m dolžina za sadilne jame dreves,F 80mm,  3 m dolžine,
-Založno gnojilo v tabletih, 4 tablete na drevo.
</t>
  </si>
  <si>
    <t>ZASADITEV DREVES</t>
  </si>
  <si>
    <t xml:space="preserve">Kompletna zasaditev grmovnic po izboru naročnika;
- Izkop in zasip
- Grmovnice velikost sadilne jame je 1,5 x premer bale,
-Založno gnojilo, zemlja + humus, zalivanje po zasaditvi,
-Macesnovo ali pinijevo lubje 70l (vreča)/1,5 m2,
-Folija pod okrasnim lubjem.
</t>
  </si>
  <si>
    <t>ZASADITEV GRMOVNIC</t>
  </si>
  <si>
    <t xml:space="preserve">Kompletna dobava in montaža tipskega pitnika za vodo za predvideno starost otrok.
Kompletno s predhodno odstranitvijo obstoječega ter odvoz k pooblaščenemu zbiralcu gradbenih odpadkov, s priključitvijo na omrežje; z vsemi potrebnimi dodatnimi deli in materiali.
</t>
  </si>
  <si>
    <t xml:space="preserve">ZAMENJAVA OBSTOJEČEGA PITNIKA </t>
  </si>
  <si>
    <t xml:space="preserve">Kompletna zamenjava obstoječega koša za smeti z novim tipskim košem.
Kompletno s predhodno odstranitvijo obstoječega ter odvoz k pooblaščenemu zbiralcu gradbenih odpadkov..
</t>
  </si>
  <si>
    <t>ZAMENJAVA OBST. KOŠA ZA SMETI</t>
  </si>
  <si>
    <t>Kompletna dobava in vgradnja klopi za sedenje, enostavna minimalistična oblika s pravokotnima betonskima podstavkoma na vsaki strani (20/40/45cm), med podstavkoma je leseno sedalo iz macesnovih desk d= 5cm. dimenzije klopi: dolžina 2,2m, širina 40cm, višina 45cm. komplet z vsemi potrebni deli in transporti potrebnimi za vgradnjo v podlago.</t>
  </si>
  <si>
    <t>KLOP ZA SEDENJE</t>
  </si>
  <si>
    <t>Kompletna dobava in vgradnja klopi za sedenje, enostavna minimalistična oblika s pravokotnima betonskima podstavkoma na vsaki strani (20/80/75cm), med podstavkoma je lesena mizna površina iz macesnovih desk d= 5cm. dimenzije mize: dolžina 2,2m, širina 80cm, višina 75cm. komplet z vsemi potrebni deli in transporti potrebnimi za vgradnjo v podlago.</t>
  </si>
  <si>
    <t>MIZA OB KLOPI</t>
  </si>
  <si>
    <t>.PRIPRAVLJALNA DELA</t>
  </si>
  <si>
    <t xml:space="preserve">Kompletna pazljiva odstranitev obstoječih gmot nasutja, planiranje obstoječega terena,  vključno s sprotnim nakladanjem na transportno sredstvo ter odvoz k pooblaščenemu zbiralcu gradbenih odpadkov ter plačilo stroškov in taks koriščenja deponije.
Izvajalec mora naročniku predložiti prevzemne liste!
Obračun: v m2.
</t>
  </si>
  <si>
    <t xml:space="preserve">Dobava materiala in izdelava monolitnga varovalnega tlaka porozne izvedbe iz gumijastega drobirja in veziv. Debelina po specifikaciji proizvajalca tlaka. Vrhnji sloj v več barvnih tonih iz EPDM gume. Vgradnja na asfaltno poroztno podlago vse kompletno, skladno z tehničnimi specifikacijami in detajli proizvajalca tlaka. Obračun  m2.  Barva po izbiri arhitekta.
Izbor tlaka mora predhodno potrditi arhitekt!
</t>
  </si>
  <si>
    <t>Tlak za padec z višine do 1,3 m</t>
  </si>
  <si>
    <t>Tlak za padec z višine do 1,9 m</t>
  </si>
  <si>
    <t>Tlak za padec z višine do 2,3 m</t>
  </si>
  <si>
    <t>Tlak za padec z višine do 3,0 m</t>
  </si>
  <si>
    <t>Razna dela, katera v fazi projektiranja niso bila predvidena in so se pokazala v fazi izvedbe objekta kot nujna za nadaljevanje del.
Obračun po dejanskih stroških na podlagi predhodnega naročila s strani investitorja in vpisa s strani nadzornega organa v gradbeni dnevnik !</t>
  </si>
  <si>
    <t>GRADBENO-OBRTNA DELA SKUPAJ</t>
  </si>
  <si>
    <t>REK. 4_RAZNA DELA</t>
  </si>
  <si>
    <t>4_RAZNA DELA SKUPAJ:</t>
  </si>
  <si>
    <r>
      <t>m</t>
    </r>
    <r>
      <rPr>
        <vertAlign val="superscript"/>
        <sz val="9"/>
        <rFont val="Calibri Light"/>
        <family val="2"/>
        <charset val="238"/>
        <scheme val="major"/>
      </rPr>
      <t>1</t>
    </r>
  </si>
  <si>
    <r>
      <t>m</t>
    </r>
    <r>
      <rPr>
        <vertAlign val="superscript"/>
        <sz val="9"/>
        <rFont val="Calibri Light"/>
        <family val="2"/>
        <charset val="238"/>
        <scheme val="major"/>
      </rPr>
      <t>2</t>
    </r>
  </si>
  <si>
    <r>
      <t>m</t>
    </r>
    <r>
      <rPr>
        <vertAlign val="superscript"/>
        <sz val="9"/>
        <rFont val="Calibri Light"/>
        <family val="2"/>
        <charset val="238"/>
        <scheme val="major"/>
      </rPr>
      <t>3</t>
    </r>
  </si>
  <si>
    <r>
      <t>Uvaljani planum  (</t>
    </r>
    <r>
      <rPr>
        <sz val="9"/>
        <color rgb="FFFF0000"/>
        <rFont val="Calibri Light"/>
        <family val="2"/>
        <charset val="238"/>
        <scheme val="major"/>
      </rPr>
      <t>P,T1,T2,T2',T4,T7</t>
    </r>
    <r>
      <rPr>
        <sz val="9"/>
        <rFont val="Calibri Light"/>
        <family val="2"/>
        <charset val="238"/>
        <scheme val="major"/>
      </rPr>
      <t>)</t>
    </r>
  </si>
  <si>
    <r>
      <rPr>
        <sz val="9"/>
        <rFont val="Calibri Light"/>
        <family val="2"/>
        <charset val="238"/>
        <scheme val="major"/>
      </rPr>
      <t>m</t>
    </r>
    <r>
      <rPr>
        <vertAlign val="superscript"/>
        <sz val="9"/>
        <rFont val="Calibri Light"/>
        <family val="2"/>
        <charset val="238"/>
        <scheme val="major"/>
      </rPr>
      <t>2</t>
    </r>
  </si>
  <si>
    <r>
      <t>Filc (</t>
    </r>
    <r>
      <rPr>
        <sz val="9"/>
        <color rgb="FFFF0000"/>
        <rFont val="Calibri Light"/>
        <family val="2"/>
        <charset val="238"/>
        <scheme val="major"/>
      </rPr>
      <t>P</t>
    </r>
    <r>
      <rPr>
        <sz val="9"/>
        <rFont val="Calibri Light"/>
        <family val="2"/>
        <charset val="238"/>
        <scheme val="major"/>
      </rPr>
      <t>,</t>
    </r>
    <r>
      <rPr>
        <sz val="9"/>
        <color rgb="FFFF0000"/>
        <rFont val="Calibri Light"/>
        <family val="2"/>
        <charset val="238"/>
        <scheme val="major"/>
      </rPr>
      <t>T1,T2,T2',T4,T7,P</t>
    </r>
    <r>
      <rPr>
        <sz val="9"/>
        <rFont val="Calibri Light"/>
        <family val="2"/>
        <charset val="238"/>
        <scheme val="major"/>
      </rPr>
      <t>)</t>
    </r>
  </si>
  <si>
    <r>
      <t>Rečni prodec 2-8 mm, deb. 20 cm (</t>
    </r>
    <r>
      <rPr>
        <sz val="9"/>
        <color rgb="FFFF0000"/>
        <rFont val="Calibri Light"/>
        <family val="2"/>
        <charset val="238"/>
        <scheme val="major"/>
      </rPr>
      <t>T1,P</t>
    </r>
    <r>
      <rPr>
        <sz val="9"/>
        <rFont val="Calibri Light"/>
        <family val="2"/>
        <charset val="238"/>
        <scheme val="major"/>
      </rPr>
      <t>)</t>
    </r>
  </si>
  <si>
    <r>
      <rPr>
        <sz val="9"/>
        <rFont val="Calibri Light"/>
        <family val="2"/>
        <charset val="238"/>
        <scheme val="major"/>
      </rPr>
      <t>m</t>
    </r>
    <r>
      <rPr>
        <vertAlign val="superscript"/>
        <sz val="9"/>
        <rFont val="Calibri Light"/>
        <family val="2"/>
        <charset val="238"/>
        <scheme val="major"/>
      </rPr>
      <t>3</t>
    </r>
  </si>
  <si>
    <r>
      <t>Rečni prodec 5-12 mm, deb. 10 cm (</t>
    </r>
    <r>
      <rPr>
        <sz val="9"/>
        <color rgb="FFFF0000"/>
        <rFont val="Calibri Light"/>
        <family val="2"/>
        <charset val="238"/>
        <scheme val="major"/>
      </rPr>
      <t>T1,P</t>
    </r>
    <r>
      <rPr>
        <sz val="9"/>
        <rFont val="Calibri Light"/>
        <family val="2"/>
        <charset val="238"/>
        <scheme val="major"/>
      </rPr>
      <t>)</t>
    </r>
  </si>
  <si>
    <r>
      <t>Tamp. drobljenec 0-16 mm,deb.15 cm (</t>
    </r>
    <r>
      <rPr>
        <sz val="9"/>
        <color rgb="FFFF0000"/>
        <rFont val="Calibri Light"/>
        <family val="2"/>
        <charset val="238"/>
        <scheme val="major"/>
      </rPr>
      <t>T4</t>
    </r>
    <r>
      <rPr>
        <sz val="9"/>
        <rFont val="Calibri Light"/>
        <family val="2"/>
        <charset val="238"/>
        <scheme val="major"/>
      </rPr>
      <t>)</t>
    </r>
  </si>
  <si>
    <r>
      <t>Tamp. drobljenec 0-32 mm,deb.25 cm (</t>
    </r>
    <r>
      <rPr>
        <sz val="9"/>
        <color rgb="FFFF0000"/>
        <rFont val="Calibri Light"/>
        <family val="2"/>
        <charset val="238"/>
        <scheme val="major"/>
      </rPr>
      <t>T4</t>
    </r>
    <r>
      <rPr>
        <sz val="9"/>
        <rFont val="Calibri Light"/>
        <family val="2"/>
        <charset val="238"/>
        <scheme val="major"/>
      </rPr>
      <t>)</t>
    </r>
  </si>
  <si>
    <r>
      <t>Tamp. drobljenec 0-16 mm,deb.36 cm (</t>
    </r>
    <r>
      <rPr>
        <sz val="9"/>
        <color rgb="FFFF0000"/>
        <rFont val="Calibri Light"/>
        <family val="2"/>
        <charset val="238"/>
        <scheme val="major"/>
      </rPr>
      <t>T2'</t>
    </r>
    <r>
      <rPr>
        <sz val="9"/>
        <rFont val="Calibri Light"/>
        <family val="2"/>
        <charset val="238"/>
        <scheme val="major"/>
      </rPr>
      <t>)</t>
    </r>
  </si>
  <si>
    <r>
      <t>Tamp. drobljenec 0-16 mm,deb.46 cm (</t>
    </r>
    <r>
      <rPr>
        <sz val="9"/>
        <color rgb="FFFF0000"/>
        <rFont val="Calibri Light"/>
        <family val="2"/>
        <charset val="238"/>
        <scheme val="major"/>
      </rPr>
      <t>T2</t>
    </r>
    <r>
      <rPr>
        <sz val="9"/>
        <rFont val="Calibri Light"/>
        <family val="2"/>
        <charset val="238"/>
        <scheme val="major"/>
      </rPr>
      <t>)</t>
    </r>
  </si>
  <si>
    <r>
      <t>Tamp. drobljenec 0-32 mm,deb.50 cm (</t>
    </r>
    <r>
      <rPr>
        <sz val="9"/>
        <color rgb="FFFF0000"/>
        <rFont val="Calibri Light"/>
        <family val="2"/>
        <charset val="238"/>
        <scheme val="major"/>
      </rPr>
      <t>T7</t>
    </r>
    <r>
      <rPr>
        <sz val="9"/>
        <rFont val="Calibri Light"/>
        <family val="2"/>
        <charset val="238"/>
        <scheme val="major"/>
      </rPr>
      <t>)</t>
    </r>
  </si>
  <si>
    <r>
      <rPr>
        <sz val="9"/>
        <rFont val="Calibri Light"/>
        <family val="2"/>
        <charset val="238"/>
        <scheme val="major"/>
      </rPr>
      <t>m</t>
    </r>
    <r>
      <rPr>
        <vertAlign val="superscript"/>
        <sz val="9"/>
        <rFont val="Calibri Light"/>
        <family val="2"/>
        <charset val="238"/>
        <scheme val="major"/>
      </rPr>
      <t>1</t>
    </r>
  </si>
  <si>
    <r>
      <t>Humusiranje in zatravitev  (</t>
    </r>
    <r>
      <rPr>
        <sz val="9"/>
        <color rgb="FFFF0000"/>
        <rFont val="Calibri Light"/>
        <family val="2"/>
        <charset val="238"/>
        <scheme val="major"/>
      </rPr>
      <t>T3</t>
    </r>
    <r>
      <rPr>
        <sz val="9"/>
        <rFont val="Calibri Light"/>
        <family val="2"/>
        <charset val="238"/>
        <scheme val="major"/>
      </rPr>
      <t xml:space="preserve">, </t>
    </r>
    <r>
      <rPr>
        <sz val="9"/>
        <color rgb="FFFF0000"/>
        <rFont val="Calibri Light"/>
        <family val="2"/>
        <charset val="238"/>
        <scheme val="major"/>
      </rPr>
      <t>T6</t>
    </r>
    <r>
      <rPr>
        <sz val="9"/>
        <rFont val="Calibri Light"/>
        <family val="2"/>
        <charset val="238"/>
        <scheme val="major"/>
      </rPr>
      <t>'')</t>
    </r>
  </si>
  <si>
    <t>RAZNA DELA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</si>
</sst>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quot;5.2.&quot;0"/>
    <numFmt numFmtId="166" formatCode="_-* #,##0.00\ _€_-;\-* #,##0.00\ _€_-;_-* &quot;-&quot;??\ _€_-;_-@_-"/>
    <numFmt numFmtId="167" formatCode="&quot;.&quot;#,##0"/>
  </numFmts>
  <fonts count="68" x14ac:knownFonts="1">
    <font>
      <sz val="11"/>
      <color theme="1"/>
      <name val="Calibri"/>
      <family val="2"/>
      <charset val="238"/>
      <scheme val="minor"/>
    </font>
    <font>
      <sz val="11"/>
      <color theme="1"/>
      <name val="Calibri"/>
      <family val="2"/>
      <charset val="238"/>
      <scheme val="minor"/>
    </font>
    <font>
      <b/>
      <sz val="20"/>
      <color theme="3"/>
      <name val="Arial Narrow"/>
      <family val="2"/>
      <charset val="238"/>
    </font>
    <font>
      <sz val="11"/>
      <color theme="1"/>
      <name val="Arial Narrow"/>
      <family val="2"/>
      <charset val="238"/>
    </font>
    <font>
      <b/>
      <sz val="14"/>
      <name val="Calibri Light"/>
      <family val="2"/>
      <charset val="238"/>
    </font>
    <font>
      <b/>
      <sz val="14"/>
      <name val="Arial Narrow"/>
      <family val="2"/>
      <charset val="238"/>
    </font>
    <font>
      <sz val="11"/>
      <name val="Calibri Light"/>
      <family val="2"/>
      <charset val="238"/>
    </font>
    <font>
      <sz val="11"/>
      <name val="Arial Narrow"/>
      <family val="2"/>
      <charset val="238"/>
    </font>
    <font>
      <b/>
      <sz val="11"/>
      <name val="Arial Narrow"/>
      <family val="2"/>
    </font>
    <font>
      <b/>
      <sz val="12"/>
      <name val="Arial Narrow"/>
      <family val="2"/>
      <charset val="238"/>
    </font>
    <font>
      <sz val="28"/>
      <color theme="0"/>
      <name val="Calibri"/>
      <family val="2"/>
      <charset val="238"/>
    </font>
    <font>
      <b/>
      <sz val="18"/>
      <color rgb="FF006600"/>
      <name val="Calibri"/>
      <family val="2"/>
      <charset val="238"/>
    </font>
    <font>
      <b/>
      <sz val="11"/>
      <name val="Calibri Light"/>
      <family val="2"/>
      <charset val="238"/>
    </font>
    <font>
      <b/>
      <sz val="12"/>
      <color theme="1"/>
      <name val="Arial Narrow"/>
      <family val="2"/>
      <charset val="238"/>
    </font>
    <font>
      <b/>
      <u/>
      <sz val="11"/>
      <color rgb="FFFF0000"/>
      <name val="Calibri Light"/>
      <family val="2"/>
      <charset val="238"/>
      <scheme val="major"/>
    </font>
    <font>
      <sz val="11"/>
      <color theme="1"/>
      <name val="Calibri Light"/>
      <family val="2"/>
      <charset val="238"/>
      <scheme val="major"/>
    </font>
    <font>
      <sz val="9"/>
      <color theme="1"/>
      <name val="Calibri Light"/>
      <family val="2"/>
      <charset val="238"/>
      <scheme val="major"/>
    </font>
    <font>
      <b/>
      <sz val="20"/>
      <color theme="1"/>
      <name val="Calibri Light"/>
      <family val="2"/>
      <charset val="238"/>
      <scheme val="major"/>
    </font>
    <font>
      <b/>
      <sz val="20"/>
      <color theme="0"/>
      <name val="Arial"/>
      <family val="2"/>
      <charset val="238"/>
    </font>
    <font>
      <b/>
      <sz val="20"/>
      <color theme="0"/>
      <name val="Calibri Light"/>
      <family val="2"/>
      <charset val="238"/>
      <scheme val="major"/>
    </font>
    <font>
      <sz val="10"/>
      <name val="Arial"/>
      <family val="2"/>
      <charset val="238"/>
    </font>
    <font>
      <b/>
      <sz val="14"/>
      <color theme="0"/>
      <name val="Calibri Light"/>
      <family val="2"/>
      <charset val="238"/>
    </font>
    <font>
      <b/>
      <sz val="14"/>
      <color rgb="FFFF0000"/>
      <name val="Calibri Light"/>
      <family val="2"/>
      <charset val="238"/>
      <scheme val="major"/>
    </font>
    <font>
      <sz val="9"/>
      <color theme="1"/>
      <name val="Calibri"/>
      <family val="2"/>
      <charset val="238"/>
      <scheme val="minor"/>
    </font>
    <font>
      <b/>
      <sz val="11"/>
      <color indexed="9"/>
      <name val="Calibri Light"/>
      <family val="2"/>
      <charset val="238"/>
    </font>
    <font>
      <b/>
      <sz val="12"/>
      <color theme="1"/>
      <name val="Calibri Light"/>
      <family val="2"/>
      <charset val="238"/>
      <scheme val="major"/>
    </font>
    <font>
      <sz val="12"/>
      <color theme="1"/>
      <name val="Calibri Light"/>
      <family val="2"/>
      <charset val="238"/>
      <scheme val="major"/>
    </font>
    <font>
      <b/>
      <sz val="12"/>
      <name val="Calibri Light"/>
      <family val="2"/>
      <charset val="238"/>
      <scheme val="major"/>
    </font>
    <font>
      <b/>
      <sz val="14"/>
      <color theme="0"/>
      <name val="Calibri Light"/>
      <family val="2"/>
      <charset val="238"/>
      <scheme val="major"/>
    </font>
    <font>
      <b/>
      <sz val="11"/>
      <color theme="1"/>
      <name val="Calibri Light"/>
      <family val="2"/>
      <charset val="238"/>
      <scheme val="major"/>
    </font>
    <font>
      <sz val="12"/>
      <color theme="0"/>
      <name val="Calibri Light"/>
      <family val="2"/>
      <charset val="238"/>
      <scheme val="major"/>
    </font>
    <font>
      <sz val="20"/>
      <color theme="0"/>
      <name val="Arial"/>
      <family val="2"/>
      <charset val="238"/>
    </font>
    <font>
      <sz val="20"/>
      <color theme="0"/>
      <name val="Calibri Light"/>
      <family val="2"/>
      <charset val="238"/>
      <scheme val="major"/>
    </font>
    <font>
      <sz val="10"/>
      <color theme="1"/>
      <name val="Calibri Light"/>
      <family val="2"/>
      <charset val="238"/>
      <scheme val="major"/>
    </font>
    <font>
      <b/>
      <sz val="10"/>
      <color theme="1"/>
      <name val="Calibri Light"/>
      <family val="2"/>
      <charset val="238"/>
      <scheme val="major"/>
    </font>
    <font>
      <sz val="20"/>
      <color theme="1"/>
      <name val="Calibri Light"/>
      <family val="2"/>
      <charset val="238"/>
      <scheme val="major"/>
    </font>
    <font>
      <sz val="12"/>
      <color rgb="FF000000"/>
      <name val="Calibri Light"/>
      <family val="2"/>
      <charset val="238"/>
      <scheme val="major"/>
    </font>
    <font>
      <b/>
      <sz val="16"/>
      <color rgb="FF000000"/>
      <name val="Calibri Light"/>
      <family val="2"/>
      <charset val="238"/>
      <scheme val="major"/>
    </font>
    <font>
      <sz val="10"/>
      <name val="Arial"/>
      <family val="2"/>
    </font>
    <font>
      <b/>
      <sz val="12"/>
      <color theme="0"/>
      <name val="Calibri Light"/>
      <family val="2"/>
      <charset val="238"/>
      <scheme val="major"/>
    </font>
    <font>
      <b/>
      <sz val="12"/>
      <color indexed="9"/>
      <name val="Calibri Light"/>
      <family val="2"/>
      <charset val="238"/>
    </font>
    <font>
      <sz val="10"/>
      <name val="Calibri Light"/>
      <family val="2"/>
      <charset val="238"/>
      <scheme val="major"/>
    </font>
    <font>
      <sz val="11"/>
      <name val="Calibri Light"/>
      <family val="2"/>
      <charset val="238"/>
      <scheme val="major"/>
    </font>
    <font>
      <b/>
      <sz val="11"/>
      <name val="Calibri Light"/>
      <family val="2"/>
      <charset val="238"/>
      <scheme val="major"/>
    </font>
    <font>
      <b/>
      <sz val="10"/>
      <color indexed="9"/>
      <name val="Calibri Light"/>
      <family val="2"/>
      <charset val="238"/>
    </font>
    <font>
      <b/>
      <sz val="10"/>
      <color theme="0"/>
      <name val="Calibri Light"/>
      <family val="2"/>
      <charset val="238"/>
      <scheme val="major"/>
    </font>
    <font>
      <sz val="12"/>
      <name val="Calibri Light"/>
      <family val="2"/>
      <charset val="238"/>
      <scheme val="major"/>
    </font>
    <font>
      <sz val="10"/>
      <name val="Arial CE"/>
      <charset val="238"/>
    </font>
    <font>
      <b/>
      <sz val="14"/>
      <color theme="1"/>
      <name val="Calibri Light"/>
      <family val="2"/>
      <charset val="238"/>
      <scheme val="major"/>
    </font>
    <font>
      <sz val="11"/>
      <color rgb="FF000000"/>
      <name val="Arial CE"/>
      <charset val="238"/>
    </font>
    <font>
      <sz val="11"/>
      <color rgb="FF000000"/>
      <name val="Calibri Light"/>
      <family val="2"/>
      <charset val="238"/>
      <scheme val="major"/>
    </font>
    <font>
      <sz val="10"/>
      <color rgb="FF000000"/>
      <name val="Calibri Light"/>
      <family val="2"/>
      <charset val="238"/>
    </font>
    <font>
      <b/>
      <sz val="12"/>
      <name val="Calibri Light"/>
      <family val="2"/>
      <charset val="238"/>
    </font>
    <font>
      <b/>
      <sz val="12"/>
      <name val="Arial CE"/>
      <charset val="238"/>
    </font>
    <font>
      <b/>
      <sz val="11"/>
      <color theme="0"/>
      <name val="Calibri Light"/>
      <family val="2"/>
      <charset val="238"/>
      <scheme val="major"/>
    </font>
    <font>
      <b/>
      <sz val="20"/>
      <name val="Arial Narrow"/>
      <family val="2"/>
      <charset val="238"/>
    </font>
    <font>
      <sz val="10"/>
      <name val="Arial CE"/>
      <family val="2"/>
      <charset val="238"/>
    </font>
    <font>
      <b/>
      <sz val="20"/>
      <name val="Calibri Light"/>
      <family val="2"/>
      <charset val="238"/>
      <scheme val="major"/>
    </font>
    <font>
      <sz val="20"/>
      <name val="Calibri Light"/>
      <family val="2"/>
      <charset val="238"/>
      <scheme val="major"/>
    </font>
    <font>
      <sz val="8"/>
      <color indexed="8"/>
      <name val="Calibri Light"/>
      <family val="2"/>
      <charset val="238"/>
      <scheme val="major"/>
    </font>
    <font>
      <b/>
      <sz val="8"/>
      <name val="Calibri Light"/>
      <family val="2"/>
      <charset val="238"/>
      <scheme val="major"/>
    </font>
    <font>
      <sz val="8"/>
      <name val="Calibri Light"/>
      <family val="2"/>
      <charset val="238"/>
      <scheme val="major"/>
    </font>
    <font>
      <sz val="12"/>
      <color indexed="8"/>
      <name val="Calibri Light"/>
      <family val="2"/>
      <charset val="238"/>
      <scheme val="major"/>
    </font>
    <font>
      <b/>
      <sz val="10"/>
      <name val="Calibri Light"/>
      <family val="2"/>
      <charset val="238"/>
      <scheme val="major"/>
    </font>
    <font>
      <sz val="9"/>
      <name val="Calibri Light"/>
      <family val="2"/>
      <charset val="238"/>
      <scheme val="major"/>
    </font>
    <font>
      <vertAlign val="superscript"/>
      <sz val="9"/>
      <name val="Calibri Light"/>
      <family val="2"/>
      <charset val="238"/>
      <scheme val="major"/>
    </font>
    <font>
      <sz val="9"/>
      <color rgb="FFFF0000"/>
      <name val="Calibri Light"/>
      <family val="2"/>
      <charset val="238"/>
      <scheme val="major"/>
    </font>
    <font>
      <b/>
      <sz val="10"/>
      <color rgb="FFFF0000"/>
      <name val="Calibri Light"/>
      <family val="2"/>
      <charset val="238"/>
      <scheme val="major"/>
    </font>
  </fonts>
  <fills count="11">
    <fill>
      <patternFill patternType="none"/>
    </fill>
    <fill>
      <patternFill patternType="gray125"/>
    </fill>
    <fill>
      <patternFill patternType="solid">
        <fgColor rgb="FF006600"/>
        <bgColor indexed="64"/>
      </patternFill>
    </fill>
    <fill>
      <patternFill patternType="solid">
        <fgColor rgb="FF006600"/>
        <bgColor indexed="21"/>
      </patternFill>
    </fill>
    <fill>
      <patternFill patternType="solid">
        <fgColor theme="9" tint="0.79998168889431442"/>
        <bgColor indexed="64"/>
      </patternFill>
    </fill>
    <fill>
      <patternFill patternType="solid">
        <fgColor theme="9" tint="0.39997558519241921"/>
        <bgColor indexed="64"/>
      </patternFill>
    </fill>
    <fill>
      <patternFill patternType="solid">
        <fgColor rgb="FF339933"/>
        <bgColor indexed="64"/>
      </patternFill>
    </fill>
    <fill>
      <patternFill patternType="solid">
        <fgColor rgb="FF008000"/>
        <bgColor indexed="64"/>
      </patternFill>
    </fill>
    <fill>
      <patternFill patternType="solid">
        <fgColor theme="0"/>
        <bgColor indexed="64"/>
      </patternFill>
    </fill>
    <fill>
      <patternFill patternType="solid">
        <fgColor theme="9" tint="0.59999389629810485"/>
        <bgColor indexed="64"/>
      </patternFill>
    </fill>
    <fill>
      <patternFill patternType="solid">
        <fgColor theme="0"/>
        <bgColor indexed="27"/>
      </patternFill>
    </fill>
  </fills>
  <borders count="28">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8"/>
      </left>
      <right/>
      <top style="medium">
        <color indexed="8"/>
      </top>
      <bottom style="thin">
        <color indexed="8"/>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9" fontId="1" fillId="0" borderId="0" applyFont="0" applyFill="0" applyBorder="0" applyAlignment="0" applyProtection="0"/>
    <xf numFmtId="0" fontId="20" fillId="0" borderId="0"/>
    <xf numFmtId="0" fontId="38" fillId="0" borderId="0"/>
    <xf numFmtId="0" fontId="49" fillId="0" borderId="0"/>
    <xf numFmtId="166" fontId="1" fillId="0" borderId="0" applyFont="0" applyFill="0" applyBorder="0" applyAlignment="0" applyProtection="0"/>
    <xf numFmtId="0" fontId="55" fillId="8" borderId="0" applyAlignment="0">
      <alignment horizontal="center" vertical="top"/>
    </xf>
    <xf numFmtId="0" fontId="38" fillId="0" borderId="0"/>
    <xf numFmtId="0" fontId="56" fillId="0" borderId="0"/>
  </cellStyleXfs>
  <cellXfs count="259">
    <xf numFmtId="0" fontId="0" fillId="0" borderId="0" xfId="0"/>
    <xf numFmtId="0" fontId="2" fillId="0" borderId="0" xfId="0" applyFont="1" applyAlignment="1">
      <alignment horizontal="center"/>
    </xf>
    <xf numFmtId="0" fontId="3" fillId="0" borderId="0" xfId="0" applyFont="1"/>
    <xf numFmtId="0" fontId="4" fillId="0" borderId="0" xfId="0" applyFont="1" applyAlignment="1">
      <alignment horizontal="left" vertical="top"/>
    </xf>
    <xf numFmtId="0" fontId="5" fillId="0" borderId="0" xfId="0" applyFont="1" applyAlignment="1">
      <alignment horizontal="right" vertical="top"/>
    </xf>
    <xf numFmtId="0" fontId="6" fillId="0" borderId="0" xfId="0" applyFont="1" applyAlignment="1">
      <alignment horizontal="left" vertical="top"/>
    </xf>
    <xf numFmtId="0" fontId="7" fillId="0" borderId="0" xfId="0" applyFont="1" applyAlignment="1">
      <alignment horizontal="right" vertical="top"/>
    </xf>
    <xf numFmtId="0" fontId="0" fillId="0" borderId="0" xfId="0" applyAlignment="1">
      <alignment horizontal="left"/>
    </xf>
    <xf numFmtId="0" fontId="7" fillId="0" borderId="0" xfId="0" applyFont="1" applyAlignment="1">
      <alignment vertical="top"/>
    </xf>
    <xf numFmtId="0" fontId="3" fillId="0" borderId="0" xfId="0" applyFont="1" applyAlignment="1">
      <alignment vertical="center"/>
    </xf>
    <xf numFmtId="0" fontId="8" fillId="0" borderId="0" xfId="0" applyFont="1" applyAlignment="1">
      <alignment vertical="top"/>
    </xf>
    <xf numFmtId="0" fontId="9" fillId="0" borderId="0" xfId="0" applyFont="1" applyAlignment="1">
      <alignment horizontal="right" vertical="top"/>
    </xf>
    <xf numFmtId="0" fontId="4" fillId="0" borderId="0" xfId="0" applyFont="1" applyAlignment="1">
      <alignment horizontal="left" vertical="top" wrapText="1"/>
    </xf>
    <xf numFmtId="0" fontId="6" fillId="0" borderId="0" xfId="0" applyFont="1" applyAlignment="1">
      <alignment vertical="top"/>
    </xf>
    <xf numFmtId="0" fontId="12" fillId="0" borderId="0" xfId="0" applyFont="1" applyAlignment="1">
      <alignment horizontal="left" vertical="top"/>
    </xf>
    <xf numFmtId="0" fontId="3" fillId="0" borderId="0" xfId="0" applyFont="1" applyAlignment="1">
      <alignment horizontal="left" indent="2"/>
    </xf>
    <xf numFmtId="0" fontId="3" fillId="0" borderId="0" xfId="0" applyFont="1" applyAlignment="1">
      <alignment horizontal="right"/>
    </xf>
    <xf numFmtId="49" fontId="6" fillId="0" borderId="0" xfId="0" applyNumberFormat="1" applyFont="1" applyAlignment="1">
      <alignment horizontal="left" vertical="top"/>
    </xf>
    <xf numFmtId="10" fontId="3" fillId="0" borderId="0" xfId="0" applyNumberFormat="1" applyFont="1"/>
    <xf numFmtId="44" fontId="3" fillId="0" borderId="0" xfId="0" applyNumberFormat="1" applyFont="1"/>
    <xf numFmtId="0" fontId="8" fillId="0" borderId="0" xfId="0" applyFont="1" applyAlignment="1">
      <alignment vertical="top" wrapText="1"/>
    </xf>
    <xf numFmtId="0" fontId="13" fillId="0" borderId="0" xfId="0" applyFont="1" applyAlignment="1">
      <alignment horizontal="right" vertical="center"/>
    </xf>
    <xf numFmtId="44" fontId="13" fillId="0" borderId="0" xfId="0" applyNumberFormat="1" applyFont="1" applyAlignment="1">
      <alignment horizontal="right" vertical="center"/>
    </xf>
    <xf numFmtId="0" fontId="3" fillId="0" borderId="0" xfId="0" quotePrefix="1" applyFont="1"/>
    <xf numFmtId="0" fontId="3" fillId="0" borderId="0" xfId="0" applyFont="1" applyAlignment="1">
      <alignment wrapText="1"/>
    </xf>
    <xf numFmtId="0" fontId="14" fillId="0" borderId="0" xfId="0" applyFont="1"/>
    <xf numFmtId="0" fontId="15" fillId="0" borderId="0" xfId="0" applyFont="1"/>
    <xf numFmtId="4" fontId="15" fillId="0" borderId="0" xfId="0" applyNumberFormat="1" applyFont="1"/>
    <xf numFmtId="0" fontId="16" fillId="0" borderId="0" xfId="0" applyFont="1"/>
    <xf numFmtId="0" fontId="16" fillId="0" borderId="0" xfId="0" applyFont="1" applyAlignment="1">
      <alignment vertical="top"/>
    </xf>
    <xf numFmtId="0" fontId="17" fillId="0" borderId="0" xfId="0" applyFont="1"/>
    <xf numFmtId="0" fontId="18" fillId="2" borderId="2" xfId="0" applyFont="1" applyFill="1" applyBorder="1"/>
    <xf numFmtId="0" fontId="18" fillId="2" borderId="3" xfId="0" applyFont="1" applyFill="1" applyBorder="1"/>
    <xf numFmtId="4" fontId="19" fillId="2" borderId="3" xfId="0" applyNumberFormat="1" applyFont="1" applyFill="1" applyBorder="1" applyAlignment="1">
      <alignment horizontal="right"/>
    </xf>
    <xf numFmtId="0" fontId="19" fillId="2" borderId="3" xfId="0" applyFont="1" applyFill="1" applyBorder="1"/>
    <xf numFmtId="0" fontId="19" fillId="2" borderId="4" xfId="0" applyFont="1" applyFill="1" applyBorder="1"/>
    <xf numFmtId="0" fontId="21" fillId="3" borderId="5" xfId="3" applyFont="1" applyFill="1" applyBorder="1" applyAlignment="1">
      <alignment horizontal="left" vertical="center" wrapText="1"/>
    </xf>
    <xf numFmtId="10" fontId="22" fillId="4" borderId="6" xfId="2" applyNumberFormat="1" applyFont="1" applyFill="1" applyBorder="1" applyAlignment="1" applyProtection="1">
      <alignment horizontal="center"/>
      <protection locked="0"/>
    </xf>
    <xf numFmtId="0" fontId="23" fillId="0" borderId="0" xfId="0" applyFont="1" applyAlignment="1">
      <alignment horizontal="center"/>
    </xf>
    <xf numFmtId="0" fontId="24" fillId="3" borderId="7" xfId="3" applyFont="1" applyFill="1" applyBorder="1" applyAlignment="1">
      <alignment horizontal="left" vertical="center" wrapText="1"/>
    </xf>
    <xf numFmtId="0" fontId="24" fillId="3" borderId="8" xfId="3" applyFont="1" applyFill="1" applyBorder="1" applyAlignment="1">
      <alignment horizontal="left" vertical="center" wrapText="1"/>
    </xf>
    <xf numFmtId="0" fontId="24" fillId="3" borderId="8" xfId="3" applyFont="1" applyFill="1" applyBorder="1" applyAlignment="1">
      <alignment horizontal="center" vertical="center" wrapText="1"/>
    </xf>
    <xf numFmtId="0" fontId="24" fillId="3" borderId="9" xfId="3" applyFont="1" applyFill="1" applyBorder="1" applyAlignment="1">
      <alignment horizontal="center" vertical="center" wrapText="1"/>
    </xf>
    <xf numFmtId="0" fontId="12" fillId="0" borderId="0" xfId="3" applyFont="1" applyAlignment="1">
      <alignment vertical="center" wrapText="1"/>
    </xf>
    <xf numFmtId="4" fontId="12" fillId="0" borderId="0" xfId="3" applyNumberFormat="1" applyFont="1" applyAlignment="1">
      <alignment horizontal="right" vertical="center" wrapText="1"/>
    </xf>
    <xf numFmtId="0" fontId="25" fillId="4" borderId="10" xfId="0" applyFont="1" applyFill="1" applyBorder="1" applyAlignment="1">
      <alignment horizontal="center" vertical="center"/>
    </xf>
    <xf numFmtId="0" fontId="25" fillId="4" borderId="11" xfId="0" applyFont="1" applyFill="1" applyBorder="1" applyAlignment="1">
      <alignment vertical="center"/>
    </xf>
    <xf numFmtId="164" fontId="26" fillId="4" borderId="11" xfId="0" applyNumberFormat="1" applyFont="1" applyFill="1" applyBorder="1" applyAlignment="1">
      <alignment vertical="center"/>
    </xf>
    <xf numFmtId="164" fontId="26" fillId="5" borderId="12" xfId="0" applyNumberFormat="1" applyFont="1" applyFill="1" applyBorder="1" applyAlignment="1">
      <alignment vertical="center"/>
    </xf>
    <xf numFmtId="0" fontId="26" fillId="0" borderId="0" xfId="0" applyFont="1" applyAlignment="1">
      <alignment vertical="center"/>
    </xf>
    <xf numFmtId="1" fontId="27" fillId="6" borderId="16" xfId="0" applyNumberFormat="1" applyFont="1" applyFill="1" applyBorder="1" applyAlignment="1">
      <alignment horizontal="center" vertical="center"/>
    </xf>
    <xf numFmtId="0" fontId="27" fillId="6" borderId="17" xfId="0" applyFont="1" applyFill="1" applyBorder="1" applyAlignment="1">
      <alignment vertical="center"/>
    </xf>
    <xf numFmtId="164" fontId="27" fillId="6" borderId="17" xfId="0" applyNumberFormat="1" applyFont="1" applyFill="1" applyBorder="1" applyAlignment="1">
      <alignment vertical="center"/>
    </xf>
    <xf numFmtId="164" fontId="28" fillId="6" borderId="18" xfId="0" applyNumberFormat="1" applyFont="1" applyFill="1" applyBorder="1" applyAlignment="1">
      <alignment vertical="center"/>
    </xf>
    <xf numFmtId="0" fontId="26" fillId="0" borderId="0" xfId="0" applyFont="1"/>
    <xf numFmtId="0" fontId="29" fillId="4" borderId="13" xfId="0" applyFont="1" applyFill="1" applyBorder="1" applyAlignment="1">
      <alignment horizontal="center" vertical="center"/>
    </xf>
    <xf numFmtId="0" fontId="29" fillId="4" borderId="14" xfId="0" applyFont="1" applyFill="1" applyBorder="1" applyAlignment="1">
      <alignment vertical="center"/>
    </xf>
    <xf numFmtId="164" fontId="15" fillId="4" borderId="14" xfId="0" applyNumberFormat="1" applyFont="1" applyFill="1" applyBorder="1" applyAlignment="1">
      <alignment vertical="center"/>
    </xf>
    <xf numFmtId="164" fontId="15" fillId="5" borderId="15" xfId="0" applyNumberFormat="1" applyFont="1" applyFill="1" applyBorder="1" applyAlignment="1">
      <alignment vertical="center"/>
    </xf>
    <xf numFmtId="0" fontId="15" fillId="0" borderId="0" xfId="0" applyFont="1" applyAlignment="1">
      <alignment vertical="center"/>
    </xf>
    <xf numFmtId="1" fontId="28" fillId="2" borderId="16" xfId="0" applyNumberFormat="1" applyFont="1" applyFill="1" applyBorder="1" applyAlignment="1">
      <alignment horizontal="center" vertical="center"/>
    </xf>
    <xf numFmtId="0" fontId="28" fillId="2" borderId="17" xfId="0" applyFont="1" applyFill="1" applyBorder="1" applyAlignment="1">
      <alignment vertical="center"/>
    </xf>
    <xf numFmtId="164" fontId="28" fillId="2" borderId="17" xfId="0" applyNumberFormat="1" applyFont="1" applyFill="1" applyBorder="1" applyAlignment="1">
      <alignment vertical="center"/>
    </xf>
    <xf numFmtId="164" fontId="28" fillId="2" borderId="18" xfId="0" applyNumberFormat="1" applyFont="1" applyFill="1" applyBorder="1" applyAlignment="1">
      <alignment vertical="center"/>
    </xf>
    <xf numFmtId="0" fontId="30" fillId="0" borderId="0" xfId="0" applyFont="1"/>
    <xf numFmtId="4" fontId="15" fillId="0" borderId="0" xfId="0" applyNumberFormat="1" applyFont="1" applyAlignment="1">
      <alignment horizontal="right"/>
    </xf>
    <xf numFmtId="0" fontId="31" fillId="2" borderId="2" xfId="0" applyFont="1" applyFill="1" applyBorder="1"/>
    <xf numFmtId="4" fontId="32" fillId="0" borderId="3" xfId="0" applyNumberFormat="1" applyFont="1" applyBorder="1" applyAlignment="1">
      <alignment horizontal="right"/>
    </xf>
    <xf numFmtId="0" fontId="32" fillId="0" borderId="3" xfId="0" applyFont="1" applyBorder="1"/>
    <xf numFmtId="0" fontId="32" fillId="0" borderId="4" xfId="0" applyFont="1" applyBorder="1"/>
    <xf numFmtId="0" fontId="33" fillId="0" borderId="0" xfId="0" applyFont="1" applyAlignment="1">
      <alignment horizontal="center"/>
    </xf>
    <xf numFmtId="0" fontId="25" fillId="0" borderId="0" xfId="0" applyFont="1" applyAlignment="1">
      <alignment wrapText="1"/>
    </xf>
    <xf numFmtId="0" fontId="33" fillId="0" borderId="0" xfId="0" applyFont="1"/>
    <xf numFmtId="0" fontId="33" fillId="0" borderId="0" xfId="0" applyFont="1" applyAlignment="1">
      <alignment wrapText="1"/>
    </xf>
    <xf numFmtId="0" fontId="34" fillId="0" borderId="0" xfId="0" applyFont="1"/>
    <xf numFmtId="0" fontId="34" fillId="0" borderId="0" xfId="0" applyFont="1" applyAlignment="1">
      <alignment wrapText="1"/>
    </xf>
    <xf numFmtId="0" fontId="0" fillId="0" borderId="0" xfId="0" applyAlignment="1">
      <alignment horizontal="center"/>
    </xf>
    <xf numFmtId="0" fontId="35" fillId="0" borderId="0" xfId="0" applyFont="1"/>
    <xf numFmtId="0" fontId="36" fillId="0" borderId="0" xfId="0" applyFont="1" applyAlignment="1">
      <alignment horizontal="center" vertical="top"/>
    </xf>
    <xf numFmtId="0" fontId="37" fillId="0" borderId="0" xfId="0" applyFont="1"/>
    <xf numFmtId="164" fontId="36" fillId="0" borderId="0" xfId="0" applyNumberFormat="1" applyFont="1" applyAlignment="1">
      <alignment horizontal="center"/>
    </xf>
    <xf numFmtId="4" fontId="36" fillId="0" borderId="0" xfId="0" applyNumberFormat="1" applyFont="1" applyAlignment="1">
      <alignment horizontal="center"/>
    </xf>
    <xf numFmtId="4" fontId="36" fillId="0" borderId="0" xfId="0" applyNumberFormat="1" applyFont="1"/>
    <xf numFmtId="0" fontId="29" fillId="0" borderId="0" xfId="0" applyFont="1"/>
    <xf numFmtId="0" fontId="39" fillId="4" borderId="0" xfId="4" applyFont="1" applyFill="1" applyAlignment="1">
      <alignment horizontal="center" vertical="top" wrapText="1"/>
    </xf>
    <xf numFmtId="0" fontId="39" fillId="4" borderId="0" xfId="4" applyFont="1" applyFill="1" applyAlignment="1">
      <alignment horizontal="left" vertical="top" wrapText="1"/>
    </xf>
    <xf numFmtId="164" fontId="39" fillId="4" borderId="0" xfId="4" applyNumberFormat="1" applyFont="1" applyFill="1" applyAlignment="1">
      <alignment horizontal="center" vertical="top" wrapText="1"/>
    </xf>
    <xf numFmtId="0" fontId="39" fillId="4" borderId="0" xfId="4" applyFont="1" applyFill="1" applyAlignment="1">
      <alignment vertical="top" wrapText="1"/>
    </xf>
    <xf numFmtId="0" fontId="40" fillId="3" borderId="8" xfId="3" applyFont="1" applyFill="1" applyBorder="1" applyAlignment="1">
      <alignment horizontal="left" vertical="center" wrapText="1"/>
    </xf>
    <xf numFmtId="0" fontId="25" fillId="0" borderId="0" xfId="0" applyFont="1"/>
    <xf numFmtId="0" fontId="42" fillId="0" borderId="0" xfId="0" applyFont="1"/>
    <xf numFmtId="0" fontId="41" fillId="4" borderId="11" xfId="4" applyFont="1" applyFill="1" applyBorder="1" applyAlignment="1">
      <alignment horizontal="left" vertical="center" wrapText="1"/>
    </xf>
    <xf numFmtId="0" fontId="44" fillId="3" borderId="8" xfId="3" applyFont="1" applyFill="1" applyBorder="1" applyAlignment="1">
      <alignment horizontal="left" vertical="center" wrapText="1"/>
    </xf>
    <xf numFmtId="0" fontId="39" fillId="4" borderId="0" xfId="4" applyFont="1" applyFill="1" applyAlignment="1">
      <alignment horizontal="center" vertical="center" wrapText="1"/>
    </xf>
    <xf numFmtId="0" fontId="39" fillId="4" borderId="0" xfId="4" applyFont="1" applyFill="1" applyAlignment="1">
      <alignment horizontal="left" vertical="center" wrapText="1"/>
    </xf>
    <xf numFmtId="164" fontId="45" fillId="4" borderId="0" xfId="4" applyNumberFormat="1" applyFont="1" applyFill="1" applyAlignment="1">
      <alignment horizontal="center" vertical="center" wrapText="1"/>
    </xf>
    <xf numFmtId="0" fontId="45" fillId="4" borderId="0" xfId="4" applyFont="1" applyFill="1" applyAlignment="1">
      <alignment horizontal="center" vertical="center" wrapText="1"/>
    </xf>
    <xf numFmtId="0" fontId="45" fillId="4" borderId="0" xfId="4" applyFont="1" applyFill="1" applyAlignment="1">
      <alignment vertical="center" wrapText="1"/>
    </xf>
    <xf numFmtId="0" fontId="40" fillId="3" borderId="7" xfId="3" applyFont="1" applyFill="1" applyBorder="1" applyAlignment="1">
      <alignment horizontal="left" vertical="center" wrapText="1"/>
    </xf>
    <xf numFmtId="0" fontId="44" fillId="3" borderId="9" xfId="3" applyFont="1" applyFill="1" applyBorder="1" applyAlignment="1">
      <alignment horizontal="left" vertical="center" wrapText="1"/>
    </xf>
    <xf numFmtId="0" fontId="27" fillId="5" borderId="20" xfId="4" applyFont="1" applyFill="1" applyBorder="1" applyAlignment="1">
      <alignment horizontal="center" vertical="center" wrapText="1"/>
    </xf>
    <xf numFmtId="0" fontId="27" fillId="5" borderId="21" xfId="4" applyFont="1" applyFill="1" applyBorder="1" applyAlignment="1">
      <alignment horizontal="left" vertical="center" wrapText="1"/>
    </xf>
    <xf numFmtId="164" fontId="42" fillId="5" borderId="21" xfId="4" applyNumberFormat="1" applyFont="1" applyFill="1" applyBorder="1" applyAlignment="1">
      <alignment horizontal="center" vertical="center" wrapText="1"/>
    </xf>
    <xf numFmtId="164" fontId="43" fillId="5" borderId="22" xfId="4" applyNumberFormat="1" applyFont="1" applyFill="1" applyBorder="1" applyAlignment="1">
      <alignment horizontal="right" vertical="center" wrapText="1"/>
    </xf>
    <xf numFmtId="0" fontId="15" fillId="0" borderId="0" xfId="0" applyFont="1" applyAlignment="1">
      <alignment horizontal="center"/>
    </xf>
    <xf numFmtId="164" fontId="15" fillId="0" borderId="0" xfId="0" applyNumberFormat="1" applyFont="1" applyAlignment="1">
      <alignment horizontal="center"/>
    </xf>
    <xf numFmtId="0" fontId="41" fillId="0" borderId="0" xfId="4" applyFont="1" applyAlignment="1">
      <alignment horizontal="center"/>
    </xf>
    <xf numFmtId="0" fontId="39" fillId="7" borderId="16" xfId="4" applyFont="1" applyFill="1" applyBorder="1" applyAlignment="1">
      <alignment horizontal="left" vertical="top" wrapText="1"/>
    </xf>
    <xf numFmtId="0" fontId="39" fillId="7" borderId="17" xfId="4" applyFont="1" applyFill="1" applyBorder="1" applyAlignment="1">
      <alignment horizontal="center" vertical="center" wrapText="1"/>
    </xf>
    <xf numFmtId="0" fontId="39" fillId="7" borderId="18" xfId="4" applyFont="1" applyFill="1" applyBorder="1" applyAlignment="1">
      <alignment horizontal="center" vertical="center" wrapText="1"/>
    </xf>
    <xf numFmtId="0" fontId="27" fillId="4" borderId="23" xfId="4" applyFont="1" applyFill="1" applyBorder="1" applyAlignment="1">
      <alignment horizontal="left" vertical="center" wrapText="1"/>
    </xf>
    <xf numFmtId="164" fontId="46" fillId="4" borderId="24" xfId="4" applyNumberFormat="1" applyFont="1" applyFill="1" applyBorder="1" applyAlignment="1">
      <alignment horizontal="center" vertical="center" wrapText="1"/>
    </xf>
    <xf numFmtId="0" fontId="27" fillId="4" borderId="25" xfId="4" applyFont="1" applyFill="1" applyBorder="1" applyAlignment="1">
      <alignment horizontal="left" vertical="center" wrapText="1"/>
    </xf>
    <xf numFmtId="164" fontId="27" fillId="4" borderId="14" xfId="4" applyNumberFormat="1" applyFont="1" applyFill="1" applyBorder="1" applyAlignment="1">
      <alignment horizontal="center" vertical="center" wrapText="1"/>
    </xf>
    <xf numFmtId="0" fontId="27" fillId="4" borderId="14" xfId="4" applyFont="1" applyFill="1" applyBorder="1" applyAlignment="1">
      <alignment horizontal="left" vertical="center" wrapText="1"/>
    </xf>
    <xf numFmtId="164" fontId="27" fillId="5" borderId="15" xfId="4" applyNumberFormat="1" applyFont="1" applyFill="1" applyBorder="1" applyAlignment="1">
      <alignment vertical="center" wrapText="1"/>
    </xf>
    <xf numFmtId="0" fontId="27" fillId="0" borderId="0" xfId="4" quotePrefix="1" applyFont="1" applyAlignment="1">
      <alignment horizontal="center" vertical="center"/>
    </xf>
    <xf numFmtId="0" fontId="28" fillId="7" borderId="16" xfId="4" applyFont="1" applyFill="1" applyBorder="1" applyAlignment="1">
      <alignment horizontal="left" vertical="center" wrapText="1"/>
    </xf>
    <xf numFmtId="0" fontId="39" fillId="7" borderId="17" xfId="4" applyFont="1" applyFill="1" applyBorder="1" applyAlignment="1">
      <alignment horizontal="left" vertical="center" wrapText="1"/>
    </xf>
    <xf numFmtId="164" fontId="28" fillId="7" borderId="18" xfId="4" applyNumberFormat="1" applyFont="1" applyFill="1" applyBorder="1" applyAlignment="1">
      <alignment horizontal="right" vertical="center" wrapText="1"/>
    </xf>
    <xf numFmtId="0" fontId="48" fillId="0" borderId="0" xfId="0" applyFont="1"/>
    <xf numFmtId="0" fontId="50" fillId="0" borderId="0" xfId="5" applyFont="1"/>
    <xf numFmtId="164" fontId="50" fillId="0" borderId="0" xfId="5" applyNumberFormat="1" applyFont="1"/>
    <xf numFmtId="0" fontId="24" fillId="3" borderId="2" xfId="3" applyFont="1" applyFill="1" applyBorder="1" applyAlignment="1">
      <alignment horizontal="left" vertical="center" wrapText="1"/>
    </xf>
    <xf numFmtId="0" fontId="24" fillId="3" borderId="3" xfId="3" applyFont="1" applyFill="1" applyBorder="1" applyAlignment="1">
      <alignment horizontal="left" vertical="center" wrapText="1"/>
    </xf>
    <xf numFmtId="0" fontId="24" fillId="3" borderId="3" xfId="3" applyFont="1" applyFill="1" applyBorder="1" applyAlignment="1">
      <alignment horizontal="center" vertical="center" wrapText="1"/>
    </xf>
    <xf numFmtId="0" fontId="24" fillId="3" borderId="4" xfId="3" applyFont="1" applyFill="1" applyBorder="1" applyAlignment="1">
      <alignment horizontal="left" vertical="center" wrapText="1"/>
    </xf>
    <xf numFmtId="0" fontId="51" fillId="4" borderId="10" xfId="4" applyFont="1" applyFill="1" applyBorder="1" applyAlignment="1">
      <alignment horizontal="center" vertical="center" wrapText="1"/>
    </xf>
    <xf numFmtId="16" fontId="6" fillId="4" borderId="11" xfId="4" applyNumberFormat="1" applyFont="1" applyFill="1" applyBorder="1" applyAlignment="1">
      <alignment horizontal="left" vertical="center" wrapText="1"/>
    </xf>
    <xf numFmtId="164" fontId="6" fillId="4" borderId="11" xfId="4" applyNumberFormat="1" applyFont="1" applyFill="1" applyBorder="1" applyAlignment="1">
      <alignment horizontal="center" vertical="center" wrapText="1"/>
    </xf>
    <xf numFmtId="164" fontId="12" fillId="5" borderId="12" xfId="4" applyNumberFormat="1" applyFont="1" applyFill="1" applyBorder="1" applyAlignment="1">
      <alignment vertical="center" wrapText="1"/>
    </xf>
    <xf numFmtId="0" fontId="49" fillId="0" borderId="0" xfId="5"/>
    <xf numFmtId="0" fontId="52" fillId="5" borderId="20" xfId="4" applyFont="1" applyFill="1" applyBorder="1" applyAlignment="1">
      <alignment horizontal="left" vertical="center" wrapText="1"/>
    </xf>
    <xf numFmtId="0" fontId="52" fillId="5" borderId="21" xfId="4" applyFont="1" applyFill="1" applyBorder="1" applyAlignment="1">
      <alignment horizontal="left" vertical="center" wrapText="1"/>
    </xf>
    <xf numFmtId="164" fontId="6" fillId="5" borderId="21" xfId="4" applyNumberFormat="1" applyFont="1" applyFill="1" applyBorder="1" applyAlignment="1">
      <alignment horizontal="center" vertical="center" wrapText="1"/>
    </xf>
    <xf numFmtId="164" fontId="12" fillId="5" borderId="22" xfId="4" applyNumberFormat="1" applyFont="1" applyFill="1" applyBorder="1" applyAlignment="1">
      <alignment horizontal="center" vertical="center" wrapText="1"/>
    </xf>
    <xf numFmtId="0" fontId="53" fillId="0" borderId="0" xfId="4" applyFont="1" applyAlignment="1">
      <alignment horizontal="left" vertical="top" wrapText="1"/>
    </xf>
    <xf numFmtId="0" fontId="50" fillId="0" borderId="0" xfId="5" applyFont="1" applyAlignment="1">
      <alignment vertical="top"/>
    </xf>
    <xf numFmtId="4" fontId="32" fillId="2" borderId="0" xfId="0" applyNumberFormat="1" applyFont="1" applyFill="1" applyAlignment="1">
      <alignment horizontal="right"/>
    </xf>
    <xf numFmtId="164" fontId="32" fillId="2" borderId="0" xfId="0" applyNumberFormat="1" applyFont="1" applyFill="1"/>
    <xf numFmtId="164" fontId="15" fillId="0" borderId="0" xfId="0" applyNumberFormat="1" applyFont="1"/>
    <xf numFmtId="164" fontId="54" fillId="2" borderId="19" xfId="4" applyNumberFormat="1" applyFont="1" applyFill="1" applyBorder="1" applyAlignment="1">
      <alignment horizontal="center" vertical="center" wrapText="1"/>
    </xf>
    <xf numFmtId="165" fontId="43" fillId="8" borderId="0" xfId="8" applyNumberFormat="1" applyFont="1" applyFill="1" applyAlignment="1">
      <alignment horizontal="left" vertical="top"/>
    </xf>
    <xf numFmtId="0" fontId="42" fillId="8" borderId="0" xfId="9" applyFont="1" applyFill="1" applyAlignment="1">
      <alignment wrapText="1"/>
    </xf>
    <xf numFmtId="0" fontId="42" fillId="8" borderId="0" xfId="9" applyFont="1" applyFill="1" applyAlignment="1">
      <alignment horizontal="center"/>
    </xf>
    <xf numFmtId="4" fontId="43" fillId="8" borderId="0" xfId="9" applyNumberFormat="1" applyFont="1" applyFill="1" applyAlignment="1">
      <alignment horizontal="center"/>
    </xf>
    <xf numFmtId="167" fontId="42" fillId="8" borderId="0" xfId="8" applyNumberFormat="1" applyFont="1" applyFill="1" applyAlignment="1">
      <alignment horizontal="left" vertical="top"/>
    </xf>
    <xf numFmtId="0" fontId="32" fillId="2" borderId="0" xfId="0" applyFont="1" applyFill="1" applyAlignment="1">
      <alignment horizontal="center"/>
    </xf>
    <xf numFmtId="49" fontId="43" fillId="10" borderId="0" xfId="9" applyNumberFormat="1" applyFont="1" applyFill="1" applyAlignment="1">
      <alignment horizontal="left" vertical="top" wrapText="1"/>
    </xf>
    <xf numFmtId="0" fontId="57" fillId="2" borderId="0" xfId="0" applyFont="1" applyFill="1" applyAlignment="1">
      <alignment horizontal="center"/>
    </xf>
    <xf numFmtId="1" fontId="42" fillId="4" borderId="11" xfId="4" applyNumberFormat="1" applyFont="1" applyFill="1" applyBorder="1" applyAlignment="1">
      <alignment horizontal="left" vertical="center" wrapText="1"/>
    </xf>
    <xf numFmtId="164" fontId="42" fillId="4" borderId="11" xfId="4" applyNumberFormat="1" applyFont="1" applyFill="1" applyBorder="1" applyAlignment="1">
      <alignment horizontal="center" vertical="center" wrapText="1"/>
    </xf>
    <xf numFmtId="164" fontId="42" fillId="5" borderId="12" xfId="4" applyNumberFormat="1" applyFont="1" applyFill="1" applyBorder="1" applyAlignment="1">
      <alignment vertical="center" wrapText="1"/>
    </xf>
    <xf numFmtId="0" fontId="31" fillId="2" borderId="16" xfId="0" applyFont="1" applyFill="1" applyBorder="1"/>
    <xf numFmtId="0" fontId="18" fillId="2" borderId="17" xfId="0" applyFont="1" applyFill="1" applyBorder="1"/>
    <xf numFmtId="4" fontId="32" fillId="2" borderId="17" xfId="0" applyNumberFormat="1" applyFont="1" applyFill="1" applyBorder="1" applyAlignment="1">
      <alignment horizontal="right"/>
    </xf>
    <xf numFmtId="0" fontId="32" fillId="2" borderId="17" xfId="0" applyFont="1" applyFill="1" applyBorder="1"/>
    <xf numFmtId="0" fontId="32" fillId="2" borderId="18" xfId="0" applyFont="1" applyFill="1" applyBorder="1"/>
    <xf numFmtId="0" fontId="24" fillId="3" borderId="16" xfId="3" applyFont="1" applyFill="1" applyBorder="1" applyAlignment="1">
      <alignment horizontal="left" vertical="center" wrapText="1"/>
    </xf>
    <xf numFmtId="0" fontId="24" fillId="3" borderId="17" xfId="3" applyFont="1" applyFill="1" applyBorder="1" applyAlignment="1">
      <alignment horizontal="left" vertical="center" wrapText="1"/>
    </xf>
    <xf numFmtId="0" fontId="24" fillId="3" borderId="17" xfId="3" applyFont="1" applyFill="1" applyBorder="1" applyAlignment="1">
      <alignment horizontal="center" vertical="center" wrapText="1"/>
    </xf>
    <xf numFmtId="0" fontId="24" fillId="3" borderId="18" xfId="3" applyFont="1" applyFill="1" applyBorder="1" applyAlignment="1">
      <alignment horizontal="center" vertical="center" wrapText="1"/>
    </xf>
    <xf numFmtId="0" fontId="40" fillId="3" borderId="9" xfId="3" applyFont="1" applyFill="1" applyBorder="1" applyAlignment="1">
      <alignment horizontal="left" vertical="center" wrapText="1"/>
    </xf>
    <xf numFmtId="1" fontId="42" fillId="4" borderId="10" xfId="4" applyNumberFormat="1" applyFont="1" applyFill="1" applyBorder="1" applyAlignment="1">
      <alignment horizontal="center" vertical="center" wrapText="1"/>
    </xf>
    <xf numFmtId="0" fontId="47" fillId="4" borderId="10" xfId="4" applyFont="1" applyFill="1" applyBorder="1" applyAlignment="1">
      <alignment horizontal="center" vertical="center" wrapText="1"/>
    </xf>
    <xf numFmtId="164" fontId="46" fillId="5" borderId="21" xfId="4" applyNumberFormat="1" applyFont="1" applyFill="1" applyBorder="1" applyAlignment="1">
      <alignment horizontal="center" vertical="center" wrapText="1"/>
    </xf>
    <xf numFmtId="164" fontId="27" fillId="5" borderId="22" xfId="4" applyNumberFormat="1" applyFont="1" applyFill="1" applyBorder="1" applyAlignment="1">
      <alignment horizontal="right" vertical="center" wrapText="1"/>
    </xf>
    <xf numFmtId="164" fontId="43" fillId="5" borderId="26" xfId="4" applyNumberFormat="1" applyFont="1" applyFill="1" applyBorder="1" applyAlignment="1">
      <alignment horizontal="right" vertical="center" wrapText="1"/>
    </xf>
    <xf numFmtId="0" fontId="58" fillId="2" borderId="0" xfId="0" applyFont="1" applyFill="1" applyAlignment="1">
      <alignment horizontal="center"/>
    </xf>
    <xf numFmtId="164" fontId="15" fillId="9" borderId="27" xfId="0" applyNumberFormat="1" applyFont="1" applyFill="1" applyBorder="1"/>
    <xf numFmtId="164" fontId="15" fillId="5" borderId="27" xfId="0" applyNumberFormat="1" applyFont="1" applyFill="1" applyBorder="1"/>
    <xf numFmtId="0" fontId="42" fillId="8" borderId="27" xfId="9" applyFont="1" applyFill="1" applyBorder="1" applyAlignment="1">
      <alignment wrapText="1"/>
    </xf>
    <xf numFmtId="0" fontId="42" fillId="8" borderId="27" xfId="9" applyFont="1" applyFill="1" applyBorder="1" applyAlignment="1">
      <alignment horizontal="center"/>
    </xf>
    <xf numFmtId="4" fontId="42" fillId="8" borderId="27" xfId="9" applyNumberFormat="1" applyFont="1" applyFill="1" applyBorder="1" applyAlignment="1">
      <alignment horizontal="center"/>
    </xf>
    <xf numFmtId="164" fontId="15" fillId="4" borderId="27" xfId="0" applyNumberFormat="1" applyFont="1" applyFill="1" applyBorder="1"/>
    <xf numFmtId="0" fontId="32" fillId="2" borderId="0" xfId="0" applyFont="1" applyFill="1"/>
    <xf numFmtId="0" fontId="19" fillId="2" borderId="0" xfId="0" applyFont="1" applyFill="1"/>
    <xf numFmtId="0" fontId="59" fillId="0" borderId="0" xfId="0" applyFont="1" applyAlignment="1">
      <alignment horizontal="center" vertical="top"/>
    </xf>
    <xf numFmtId="0" fontId="59" fillId="0" borderId="0" xfId="0" applyFont="1" applyAlignment="1">
      <alignment horizontal="left"/>
    </xf>
    <xf numFmtId="0" fontId="59" fillId="0" borderId="0" xfId="0" applyFont="1" applyAlignment="1">
      <alignment horizontal="center"/>
    </xf>
    <xf numFmtId="2" fontId="60" fillId="0" borderId="0" xfId="0" applyNumberFormat="1" applyFont="1" applyAlignment="1">
      <alignment horizontal="center"/>
    </xf>
    <xf numFmtId="164" fontId="61" fillId="0" borderId="0" xfId="0" applyNumberFormat="1" applyFont="1"/>
    <xf numFmtId="0" fontId="15" fillId="0" borderId="0" xfId="0" applyFont="1" applyAlignment="1">
      <alignment vertical="top" wrapText="1"/>
    </xf>
    <xf numFmtId="0" fontId="15" fillId="0" borderId="0" xfId="0" applyFont="1" applyAlignment="1">
      <alignment horizontal="center" wrapText="1"/>
    </xf>
    <xf numFmtId="2" fontId="43" fillId="0" borderId="0" xfId="0" applyNumberFormat="1" applyFont="1" applyAlignment="1">
      <alignment horizontal="center" wrapText="1"/>
    </xf>
    <xf numFmtId="164" fontId="15" fillId="0" borderId="0" xfId="0" applyNumberFormat="1" applyFont="1" applyAlignment="1">
      <alignment wrapText="1"/>
    </xf>
    <xf numFmtId="0" fontId="54" fillId="2" borderId="19" xfId="4" applyFont="1" applyFill="1" applyBorder="1" applyAlignment="1">
      <alignment vertical="center"/>
    </xf>
    <xf numFmtId="164" fontId="54" fillId="2" borderId="19" xfId="4" applyNumberFormat="1" applyFont="1" applyFill="1" applyBorder="1" applyAlignment="1" applyProtection="1">
      <alignment horizontal="center" vertical="center"/>
      <protection locked="0"/>
    </xf>
    <xf numFmtId="164" fontId="54" fillId="2" borderId="19" xfId="4" applyNumberFormat="1" applyFont="1" applyFill="1" applyBorder="1" applyAlignment="1">
      <alignment horizontal="center" vertical="center"/>
    </xf>
    <xf numFmtId="2" fontId="54" fillId="2" borderId="19" xfId="4" applyNumberFormat="1" applyFont="1" applyFill="1" applyBorder="1" applyAlignment="1">
      <alignment horizontal="center" vertical="center"/>
    </xf>
    <xf numFmtId="164" fontId="54" fillId="2" borderId="19" xfId="4" applyNumberFormat="1" applyFont="1" applyFill="1" applyBorder="1" applyAlignment="1" applyProtection="1">
      <alignment horizontal="right" vertical="center"/>
      <protection locked="0"/>
    </xf>
    <xf numFmtId="0" fontId="41" fillId="0" borderId="0" xfId="0" applyFont="1" applyAlignment="1">
      <alignment vertical="center"/>
    </xf>
    <xf numFmtId="0" fontId="41" fillId="8" borderId="0" xfId="0" applyFont="1" applyFill="1" applyAlignment="1">
      <alignment vertical="center"/>
    </xf>
    <xf numFmtId="0" fontId="15" fillId="0" borderId="0" xfId="0" applyFont="1" applyAlignment="1">
      <alignment vertical="top"/>
    </xf>
    <xf numFmtId="2" fontId="43" fillId="0" borderId="0" xfId="0" applyNumberFormat="1" applyFont="1" applyAlignment="1">
      <alignment horizontal="center"/>
    </xf>
    <xf numFmtId="16" fontId="39" fillId="2" borderId="19" xfId="0" quotePrefix="1" applyNumberFormat="1" applyFont="1" applyFill="1" applyBorder="1" applyAlignment="1">
      <alignment horizontal="left" vertical="center" wrapText="1"/>
    </xf>
    <xf numFmtId="0" fontId="39" fillId="2" borderId="19" xfId="0" applyFont="1" applyFill="1" applyBorder="1" applyAlignment="1">
      <alignment horizontal="center" vertical="center" wrapText="1"/>
    </xf>
    <xf numFmtId="2" fontId="27" fillId="2" borderId="19" xfId="0" applyNumberFormat="1" applyFont="1" applyFill="1" applyBorder="1" applyAlignment="1">
      <alignment horizontal="center" vertical="center" wrapText="1"/>
    </xf>
    <xf numFmtId="164" fontId="39" fillId="2" borderId="19" xfId="6" applyNumberFormat="1" applyFont="1" applyFill="1" applyBorder="1" applyAlignment="1" applyProtection="1">
      <alignment horizontal="center" vertical="center"/>
      <protection locked="0"/>
    </xf>
    <xf numFmtId="164" fontId="39" fillId="2" borderId="19" xfId="6" applyNumberFormat="1" applyFont="1" applyFill="1" applyBorder="1" applyAlignment="1" applyProtection="1">
      <alignment horizontal="right" vertical="center"/>
    </xf>
    <xf numFmtId="164" fontId="39" fillId="2" borderId="19" xfId="1" applyNumberFormat="1" applyFont="1" applyFill="1" applyBorder="1" applyAlignment="1" applyProtection="1">
      <alignment horizontal="right" vertical="center"/>
    </xf>
    <xf numFmtId="0" fontId="62" fillId="0" borderId="0" xfId="0" applyFont="1"/>
    <xf numFmtId="165" fontId="63" fillId="8" borderId="0" xfId="8" applyNumberFormat="1" applyFont="1" applyFill="1" applyAlignment="1">
      <alignment horizontal="left" vertical="top"/>
    </xf>
    <xf numFmtId="0" fontId="64" fillId="8" borderId="0" xfId="9" applyFont="1" applyFill="1" applyAlignment="1">
      <alignment wrapText="1"/>
    </xf>
    <xf numFmtId="0" fontId="64" fillId="8" borderId="0" xfId="9" applyFont="1" applyFill="1" applyAlignment="1">
      <alignment horizontal="center"/>
    </xf>
    <xf numFmtId="4" fontId="41" fillId="8" borderId="0" xfId="9" applyNumberFormat="1" applyFont="1" applyFill="1" applyAlignment="1">
      <alignment horizontal="center"/>
    </xf>
    <xf numFmtId="0" fontId="41" fillId="8" borderId="0" xfId="9" applyFont="1" applyFill="1"/>
    <xf numFmtId="167" fontId="64" fillId="8" borderId="0" xfId="8" applyNumberFormat="1" applyFont="1" applyFill="1" applyAlignment="1">
      <alignment horizontal="left" vertical="top"/>
    </xf>
    <xf numFmtId="2" fontId="41" fillId="8" borderId="0" xfId="9" applyNumberFormat="1" applyFont="1" applyFill="1" applyAlignment="1">
      <alignment horizontal="center"/>
    </xf>
    <xf numFmtId="0" fontId="64" fillId="8" borderId="27" xfId="9" applyFont="1" applyFill="1" applyBorder="1" applyAlignment="1">
      <alignment wrapText="1"/>
    </xf>
    <xf numFmtId="0" fontId="64" fillId="8" borderId="27" xfId="9" applyFont="1" applyFill="1" applyBorder="1" applyAlignment="1">
      <alignment horizontal="center"/>
    </xf>
    <xf numFmtId="4" fontId="41" fillId="8" borderId="27" xfId="9" applyNumberFormat="1" applyFont="1" applyFill="1" applyBorder="1" applyAlignment="1">
      <alignment horizontal="center"/>
    </xf>
    <xf numFmtId="164" fontId="41" fillId="8" borderId="27" xfId="9" applyNumberFormat="1" applyFont="1" applyFill="1" applyBorder="1"/>
    <xf numFmtId="0" fontId="64" fillId="8" borderId="0" xfId="9" applyFont="1" applyFill="1" applyAlignment="1">
      <alignment vertical="top" wrapText="1"/>
    </xf>
    <xf numFmtId="164" fontId="41" fillId="8" borderId="0" xfId="9" applyNumberFormat="1" applyFont="1" applyFill="1"/>
    <xf numFmtId="2" fontId="59" fillId="0" borderId="0" xfId="0" applyNumberFormat="1" applyFont="1" applyAlignment="1">
      <alignment horizontal="center"/>
    </xf>
    <xf numFmtId="2" fontId="15" fillId="0" borderId="0" xfId="0" applyNumberFormat="1" applyFont="1" applyAlignment="1">
      <alignment horizontal="center" wrapText="1"/>
    </xf>
    <xf numFmtId="0" fontId="64" fillId="8" borderId="0" xfId="9" applyFont="1" applyFill="1" applyAlignment="1">
      <alignment horizontal="left"/>
    </xf>
    <xf numFmtId="0" fontId="41" fillId="8" borderId="0" xfId="9" applyFont="1" applyFill="1" applyAlignment="1">
      <alignment wrapText="1"/>
    </xf>
    <xf numFmtId="164" fontId="41" fillId="4" borderId="27" xfId="9" applyNumberFormat="1" applyFont="1" applyFill="1" applyBorder="1"/>
    <xf numFmtId="0" fontId="64" fillId="8" borderId="27" xfId="9" applyFont="1" applyFill="1" applyBorder="1" applyAlignment="1">
      <alignment vertical="top" wrapText="1"/>
    </xf>
    <xf numFmtId="0" fontId="64" fillId="0" borderId="0" xfId="9" applyFont="1" applyAlignment="1">
      <alignment wrapText="1"/>
    </xf>
    <xf numFmtId="2" fontId="30" fillId="2" borderId="19" xfId="0" applyNumberFormat="1" applyFont="1" applyFill="1" applyBorder="1" applyAlignment="1">
      <alignment horizontal="center" vertical="center" wrapText="1"/>
    </xf>
    <xf numFmtId="2" fontId="15" fillId="0" borderId="0" xfId="0" applyNumberFormat="1" applyFont="1" applyAlignment="1">
      <alignment horizontal="center"/>
    </xf>
    <xf numFmtId="2" fontId="61" fillId="0" borderId="0" xfId="0" applyNumberFormat="1" applyFont="1" applyAlignment="1">
      <alignment horizontal="center"/>
    </xf>
    <xf numFmtId="2" fontId="42" fillId="0" borderId="0" xfId="0" applyNumberFormat="1" applyFont="1" applyAlignment="1">
      <alignment horizontal="center" wrapText="1"/>
    </xf>
    <xf numFmtId="2" fontId="42" fillId="0" borderId="0" xfId="0" applyNumberFormat="1" applyFont="1" applyAlignment="1">
      <alignment horizontal="center"/>
    </xf>
    <xf numFmtId="4" fontId="41" fillId="8" borderId="0" xfId="9" applyNumberFormat="1" applyFont="1" applyFill="1"/>
    <xf numFmtId="4" fontId="41" fillId="8" borderId="0" xfId="9" applyNumberFormat="1" applyFont="1" applyFill="1" applyAlignment="1">
      <alignment vertical="center"/>
    </xf>
    <xf numFmtId="167" fontId="61" fillId="8" borderId="0" xfId="8" applyNumberFormat="1" applyFont="1" applyFill="1" applyAlignment="1">
      <alignment horizontal="left" vertical="top"/>
    </xf>
    <xf numFmtId="0" fontId="61" fillId="8" borderId="0" xfId="9" applyFont="1" applyFill="1" applyAlignment="1">
      <alignment wrapText="1"/>
    </xf>
    <xf numFmtId="0" fontId="61" fillId="8" borderId="0" xfId="9" applyFont="1" applyFill="1" applyAlignment="1">
      <alignment horizontal="center"/>
    </xf>
    <xf numFmtId="4" fontId="61" fillId="8" borderId="0" xfId="9" applyNumberFormat="1" applyFont="1" applyFill="1"/>
    <xf numFmtId="2" fontId="61" fillId="8" borderId="0" xfId="9" applyNumberFormat="1" applyFont="1" applyFill="1" applyAlignment="1">
      <alignment horizontal="center"/>
    </xf>
    <xf numFmtId="0" fontId="65" fillId="8" borderId="27" xfId="9" applyFont="1" applyFill="1" applyBorder="1" applyAlignment="1">
      <alignment horizontal="center"/>
    </xf>
    <xf numFmtId="165" fontId="67" fillId="8" borderId="0" xfId="8" applyNumberFormat="1" applyFont="1" applyFill="1" applyAlignment="1">
      <alignment horizontal="left" vertical="top"/>
    </xf>
    <xf numFmtId="0" fontId="65" fillId="8" borderId="0" xfId="9" applyFont="1" applyFill="1" applyAlignment="1">
      <alignment horizontal="center"/>
    </xf>
    <xf numFmtId="4" fontId="64" fillId="8" borderId="27" xfId="8" applyNumberFormat="1" applyFont="1" applyFill="1" applyBorder="1" applyAlignment="1">
      <alignment horizontal="center"/>
    </xf>
    <xf numFmtId="4" fontId="60" fillId="8" borderId="0" xfId="9" applyNumberFormat="1" applyFont="1" applyFill="1"/>
    <xf numFmtId="2" fontId="46" fillId="2" borderId="19" xfId="0" applyNumberFormat="1" applyFont="1" applyFill="1" applyBorder="1" applyAlignment="1">
      <alignment horizontal="center" vertical="center" wrapText="1"/>
    </xf>
    <xf numFmtId="164" fontId="42" fillId="4" borderId="27" xfId="0" applyNumberFormat="1" applyFont="1" applyFill="1" applyBorder="1" applyProtection="1">
      <protection locked="0"/>
    </xf>
    <xf numFmtId="1" fontId="25" fillId="4" borderId="10" xfId="0" applyNumberFormat="1" applyFont="1" applyFill="1" applyBorder="1" applyAlignment="1">
      <alignment horizontal="center" vertical="center"/>
    </xf>
    <xf numFmtId="1" fontId="25" fillId="4" borderId="11" xfId="0" applyNumberFormat="1" applyFont="1" applyFill="1" applyBorder="1" applyAlignment="1">
      <alignment vertical="center"/>
    </xf>
    <xf numFmtId="164" fontId="15" fillId="0" borderId="0" xfId="0" applyNumberFormat="1" applyFont="1" applyProtection="1">
      <protection locked="0"/>
    </xf>
    <xf numFmtId="0" fontId="42" fillId="8" borderId="0" xfId="9" applyFont="1" applyFill="1" applyAlignment="1" applyProtection="1">
      <alignment horizontal="center"/>
      <protection locked="0"/>
    </xf>
    <xf numFmtId="0" fontId="41" fillId="8" borderId="0" xfId="9" applyFont="1" applyFill="1" applyAlignment="1" applyProtection="1">
      <alignment horizontal="right"/>
      <protection locked="0"/>
    </xf>
    <xf numFmtId="4" fontId="41" fillId="4" borderId="27" xfId="9" applyNumberFormat="1" applyFont="1" applyFill="1" applyBorder="1" applyProtection="1">
      <protection locked="0"/>
    </xf>
    <xf numFmtId="0" fontId="41" fillId="8" borderId="0" xfId="9" applyFont="1" applyFill="1" applyAlignment="1" applyProtection="1">
      <alignment horizontal="center"/>
      <protection locked="0"/>
    </xf>
    <xf numFmtId="4" fontId="41" fillId="8" borderId="27" xfId="9" applyNumberFormat="1" applyFont="1" applyFill="1" applyBorder="1" applyAlignment="1" applyProtection="1">
      <alignment horizontal="right"/>
      <protection locked="0"/>
    </xf>
    <xf numFmtId="0" fontId="61" fillId="8" borderId="0" xfId="9" applyFont="1" applyFill="1" applyAlignment="1" applyProtection="1">
      <alignment horizontal="right"/>
      <protection locked="0"/>
    </xf>
    <xf numFmtId="4" fontId="41" fillId="8" borderId="0" xfId="9" applyNumberFormat="1" applyFont="1" applyFill="1" applyAlignment="1" applyProtection="1">
      <alignment horizontal="right"/>
      <protection locked="0"/>
    </xf>
    <xf numFmtId="0" fontId="41" fillId="8" borderId="0" xfId="9" applyFont="1" applyFill="1" applyAlignment="1" applyProtection="1">
      <alignment wrapText="1"/>
      <protection locked="0"/>
    </xf>
    <xf numFmtId="164" fontId="41" fillId="4" borderId="27" xfId="9" applyNumberFormat="1" applyFont="1" applyFill="1" applyBorder="1" applyAlignment="1" applyProtection="1">
      <alignment horizontal="center"/>
      <protection locked="0"/>
    </xf>
    <xf numFmtId="4" fontId="41" fillId="8" borderId="0" xfId="9" applyNumberFormat="1" applyFont="1" applyFill="1" applyAlignment="1" applyProtection="1">
      <alignment horizontal="center"/>
      <protection locked="0"/>
    </xf>
    <xf numFmtId="164" fontId="41" fillId="8" borderId="0" xfId="9" applyNumberFormat="1" applyFont="1" applyFill="1" applyAlignment="1" applyProtection="1">
      <alignment horizontal="center"/>
      <protection locked="0"/>
    </xf>
    <xf numFmtId="164" fontId="41" fillId="4" borderId="27" xfId="9" applyNumberFormat="1" applyFont="1" applyFill="1" applyBorder="1" applyProtection="1">
      <protection locked="0"/>
    </xf>
    <xf numFmtId="0" fontId="10" fillId="2" borderId="1" xfId="0" applyFont="1" applyFill="1" applyBorder="1" applyAlignment="1">
      <alignment horizontal="center" vertical="top"/>
    </xf>
    <xf numFmtId="0" fontId="10" fillId="2" borderId="0" xfId="0" applyFont="1" applyFill="1" applyAlignment="1">
      <alignment horizontal="center" vertical="top"/>
    </xf>
    <xf numFmtId="0" fontId="11" fillId="0" borderId="0" xfId="0" applyFont="1" applyAlignment="1">
      <alignment horizontal="center" vertical="distributed"/>
    </xf>
  </cellXfs>
  <cellStyles count="10">
    <cellStyle name="AA_VMES" xfId="7" xr:uid="{79F27785-1A71-42B4-A2C2-EB41E6292145}"/>
    <cellStyle name="Navadno" xfId="0" builtinId="0"/>
    <cellStyle name="Navadno 2" xfId="5" xr:uid="{75222889-1EF1-4AF2-B9DE-E1CB24616FB5}"/>
    <cellStyle name="Navadno 2 6" xfId="9" xr:uid="{9CE4E973-2FCD-48BE-8CB2-F6D15A2934FA}"/>
    <cellStyle name="Navadno 9" xfId="8" xr:uid="{22D81BC8-43AE-49EE-8EC5-2E70BDD4AC31}"/>
    <cellStyle name="Navadno_KALAMAR-PSO GREGORČIČEVA MS-16.11.04" xfId="3" xr:uid="{01FDD163-6102-470D-8810-475679856B33}"/>
    <cellStyle name="Navadno_KALAMAR-PSO GREGORČIČEVA MS-16.11.04 2" xfId="4" xr:uid="{1AD27CAD-A6CE-4651-B969-0564938D2239}"/>
    <cellStyle name="Odstotek" xfId="2" builtinId="5"/>
    <cellStyle name="Valuta" xfId="1" builtinId="4"/>
    <cellStyle name="Vejica 2" xfId="6" xr:uid="{2C144B25-2700-44F6-B39E-AC11DBAC7A0C}"/>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C:\Users\Mico\Documents\Documents\OBJEKTI%202021\AA-OBJEKTI%20V%20DELU\OBJAVLJENI%20RAZPISI\VRTEC%20TRNOVO%20ENOTA%20KOLEZIJSKA\P%20R%20I%20P%20R%20A%20V%20A\Vrtec%20Kolezijska%20-%20ponudbeni%20predra&#269;un_PPO.xlsx" TargetMode="External"/><Relationship Id="rId1" Type="http://schemas.openxmlformats.org/officeDocument/2006/relationships/externalLinkPath" Target="/Users/Mico/Documents/Documents/OBJEKTI%202021/AA-OBJEKTI%20V%20DELU/OBJAVLJENI%20RAZPISI/VRTEC%20TRNOVO%20ENOTA%20KOLEZIJSKA/P%20R%20I%20P%20R%20A%20V%20A/Vrtec%20Kolezijska%20-%20ponudbeni%20predra&#269;un_PPO.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C:\Users\Mico\Documents\Documents\OBJEKTI%202021\AA-OBJEKTI%20V%20DELU\OBJAVLJENI%20RAZPISI\VRTEC%20RO&#381;NA%20DOLINA\P%20R%20I%20P%20R%20A%20V%20A\Kopija%20datoteke%20VRTEC%20RO&#381;NA%20DOLINA%20-%20PPO.xlsx" TargetMode="External"/><Relationship Id="rId1" Type="http://schemas.openxmlformats.org/officeDocument/2006/relationships/externalLinkPath" Target="/Users/Mico/Documents/Documents/OBJEKTI%202021/AA-OBJEKTI%20V%20DELU/OBJAVLJENI%20RAZPISI/VRTEC%20RO&#381;NA%20DOLINA/P%20R%20I%20P%20R%20A%20V%20A/Kopija%20datoteke%20VRTEC%20RO&#381;NA%20DOLINA%20-%20PPO.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C:\Users\Mico\Documents\Documents\OBJEKTI%202021\AA-OBJEKTI%20V%20DELU\OBJAVLJENI%20RAZPISI\O&#352;%20KOLEZIJA%20KUHINJA\PRIPRAVA\O&#352;%20KOLEZIJA%20PRENOVA%20KUHINJE%20PPO.xlsx" TargetMode="External"/><Relationship Id="rId1" Type="http://schemas.openxmlformats.org/officeDocument/2006/relationships/externalLinkPath" Target="/Users/Mico/Documents/Documents/OBJEKTI%202021/AA-OBJEKTI%20V%20DELU/OBJAVLJENI%20RAZPISI/O&#352;%20KOLEZIJA%20KUHINJA/PRIPRAVA/O&#352;%20KOLEZIJA%20PRENOVA%20KUHINJE%20PP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Ervin/Downloads/VZOREC%20MOL/POGODBENI%20PREDRA&#268;UN%20O&#352;%20NOVE%20FU&#381;IN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pcmico/Documents/OBJEKTI%202021/AA-OBJEKTI%20V%20DELU/OBJAVLJENI%20RAZPISI/VRTEC%20JELKA%20ENOTA%20JELKA%20GLAVARJEVA%20PRANICA/PRIPRAVA/19.07.2021_PRENOVA_PRALNICE_VRTEC_JELKA_PPO.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Ervin/Desktop/osnovna%20mapa/POPISI%20DEL/enota/405-20%20BAZEN%20NOVO%20MESTO%20(pzi)%20popis%20GO%20dela%2021%2002%2021%20korektura%20enota.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C:\Users\Mico\Documents\Documents\O%20B%20J%20E%20K%20T%20I%20%20%20%202%200%202%203\AA%20-%20OBJEKTI\V%20DELU\VRTEC%20JAR&#352;E%20ENOTA%20RO&#381;LE%20KUHINJA\PRIPRAVA\Ponudbeni%20predra&#269;un_2.xlsx" TargetMode="External"/><Relationship Id="rId1" Type="http://schemas.openxmlformats.org/officeDocument/2006/relationships/externalLinkPath" Target="/Users/Mico/Documents/Documents/O%20B%20J%20E%20K%20T%20I%20%20%20%202%200%202%203/AA%20-%20OBJEKTI/V%20DELU/VRTEC%20JAR&#352;E%20ENOTA%20RO&#381;LE%20KUHINJA/PRIPRAVA/Ponudbeni%20predra&#269;un_2.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MILOS\RAZVOJ\CEJ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Iztokp/My%20Documents/PROJEKTI/OBJEKTI/BOLNICA%20SLOVENJ%20GRADEC/ELCOM/09-010-00063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iha%20Baznik/AppData/Local/Microsoft/Windows/Temporary%20Internet%20Files/Content.IE5/JKA25JRA/0210-JMI%20doo-PONUDBA-Mercator%20Sempeter%20pri%20Gorici_popis%20E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Users\Dell\Documents\Popisi\BIPA-&#268;RNU&#352;KI%20BAJER%20kon&#269;ni%20popisi%2030.4.2012\2-crnuski%20bajer_arh_klet_pzi_2604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KOVINAR/KTS/Predra&#269;uni/Predra&#269;uni%202010/000550%20-%20OBI%20-%20LOKAL%20GASTRO/000530%20-%20ZZZS%20KO&#268;EVJE/000320%20-%20DOM%20STAREJ&#352;IH%20KRANJSKA%20GORA/000320%20-%20DOM%20STAREJSIH%20KRANJSKA%20GOR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_2005\Ostalo%202005\Popisi%202005\plin\popisi_plin_SD_100%20mbar_2005-08-30.xl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pcmico/Documents/OBJEKTI%202021/AA-OBJEKTI%20V%20DELU/OBJAVLJENI%20RAZPISI/VRTEC%20KOLEZIJA%20ENOTA%20KOLEZIJA/PRIPRAVA/SANACIJA_VRTEC_KOLEZIJA_PPB.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C:\Users\Mico\Documents\Documents\OBJEKTI%202021\AA-OBJEKTI%20V%20DELU\OBJAVLJENI%20RAZPISI\VRTEC%20KOLEZIJA%20ENOTA%20KOLEZIJA\PRIPRAVA\SANACIJA_VRTEC_KOLEZIJA_PPO.xlsx" TargetMode="External"/><Relationship Id="rId1" Type="http://schemas.openxmlformats.org/officeDocument/2006/relationships/externalLinkPath" Target="/Users/Mico/Documents/Documents/OBJEKTI%202021/AA-OBJEKTI%20V%20DELU/OBJAVLJENI%20RAZPISI/VRTEC%20KOLEZIJA%20ENOTA%20KOLEZIJA/PRIPRAVA/SANACIJA_VRTEC_KOLEZIJA_PPO.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t01\home$\PROJEKTI\HISE\Dornik\PGD\Teksti\3%20Popis%20Dornik-PG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 val="1. Zem"/>
      <sheetName val="2. Bet"/>
      <sheetName val="List2"/>
      <sheetName val="Lis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a stran"/>
      <sheetName val="Skupna rekapitulacija"/>
      <sheetName val="Splošne zahteve"/>
      <sheetName val="Rekapitulacija "/>
      <sheetName val="Gradbena dela"/>
      <sheetName val="Obrtniška dela"/>
      <sheetName val="Rakaputulacija ES"/>
      <sheetName val="Energetska sanacija"/>
      <sheetName val="Rekapitulacija ZU"/>
      <sheetName val="Zunanja ureditev"/>
      <sheetName val="Rek. padavinska"/>
      <sheetName val="Padavinska"/>
      <sheetName val="Zaklonišče"/>
      <sheetName val="Rakapitulacija elektro"/>
      <sheetName val="8.2.3."/>
      <sheetName val="8.3.2."/>
      <sheetName val="8.4.2."/>
      <sheetName val="8.5.2."/>
      <sheetName val="8.6.1."/>
      <sheetName val="9.1.2."/>
      <sheetName val="JN"/>
      <sheetName val="Rekapitulacija strojne"/>
      <sheetName val="Strojne"/>
      <sheetName val="Teh. oprema kuhinje"/>
      <sheetName val="Rekapitulacija opreme"/>
      <sheetName val="Splošna navodila"/>
      <sheetName val="Oprema-kosovnica"/>
      <sheetName val="Popis opreme"/>
    </sheetNames>
    <sheetDataSet>
      <sheetData sheetId="0" refreshError="1"/>
      <sheetData sheetId="1">
        <row r="11">
          <cell r="C11">
            <v>0</v>
          </cell>
        </row>
      </sheetData>
      <sheetData sheetId="2" refreshError="1"/>
      <sheetData sheetId="3" refreshError="1"/>
      <sheetData sheetId="4">
        <row r="20">
          <cell r="F20">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A STRAN"/>
      <sheetName val="SKUPNA REKAPITULACIJA"/>
      <sheetName val="DODATNE ZAHTEVE"/>
      <sheetName val="REKAPITULACIJA"/>
      <sheetName val="A.Celovita prenova vrtca"/>
      <sheetName val="B. OPREMA - rekapitulacija"/>
      <sheetName val="OPREMA kazalo"/>
      <sheetName val="6.0 splošne zahteve"/>
      <sheetName val="6.1 opis elementov opreme-SP"/>
      <sheetName val="6.2 oznake in opis mater.-OM"/>
      <sheetName val="6.3 katalog vzorčnih el."/>
      <sheetName val="6.4.A OPREMA-otroci"/>
      <sheetName val="6.4.B OPREMA-zaposleni"/>
      <sheetName val="C.Prizidava večn. prostor"/>
      <sheetName val="D. Rekapitulacija tehnološka op"/>
      <sheetName val="Teh. oprema kuhinje"/>
      <sheetName val="Teh. oprema pralnice"/>
    </sheetNames>
    <sheetDataSet>
      <sheetData sheetId="0" refreshError="1"/>
      <sheetData sheetId="1">
        <row r="7">
          <cell r="C7">
            <v>0</v>
          </cell>
        </row>
      </sheetData>
      <sheetData sheetId="2" refreshError="1"/>
      <sheetData sheetId="3" refreshError="1"/>
      <sheetData sheetId="4">
        <row r="135">
          <cell r="A135" t="str">
            <v>A.</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ICA"/>
      <sheetName val="Skupna rekapitulacija"/>
      <sheetName val="Splošne zahteve"/>
      <sheetName val="Rekapitulacija"/>
      <sheetName val="A.Rekapitulacija gradbena dela"/>
      <sheetName val="I.A - Gradbena dela"/>
      <sheetName val="B.Rekapitulacija obrtniška dela"/>
      <sheetName val="I.B - Obrtniška dela"/>
      <sheetName val="C.Rekapitulacija NN prikl."/>
      <sheetName val="II-1. - NN_PRIK."/>
      <sheetName val="D.Rekap. elektro jedilnica"/>
      <sheetName val="II-2-A. Varnostna razsvetljava"/>
      <sheetName val="II-2-B. Razsvetljava"/>
      <sheetName val="II-2-C. MOČ"/>
      <sheetName val="II-2-D. Razdelilniki"/>
      <sheetName val="II-2-E. IKS"/>
      <sheetName val="E.Rekap. elektro kuhinja"/>
      <sheetName val="II-3-A. Varnostna razsvetljava "/>
      <sheetName val="II-3-B. Razsvetljava "/>
      <sheetName val="II-3-C. MOČ "/>
      <sheetName val="II-3-D. Razdelilniki "/>
      <sheetName val="II-3-E. Kompenzacija"/>
      <sheetName val="II-3-F. IKS"/>
      <sheetName val="II-3-G. Javljanje CO"/>
      <sheetName val="II-3-H. Javljanje požara"/>
      <sheetName val="II-3-I.Strelovod"/>
      <sheetName val="II-3-J. Gradbena dela"/>
      <sheetName val="II-3-K. Dokumentacija"/>
      <sheetName val="F.Rakapitulacija strojne"/>
      <sheetName val="Vodovodna instalacija"/>
      <sheetName val="Plinska instalacija"/>
      <sheetName val="Ogrevanje in hlajenje"/>
      <sheetName val="Prezračevanje"/>
      <sheetName val="G.Rekap. notranja oprema"/>
      <sheetName val="Notranja oprema"/>
      <sheetName val="H.Rekap. teh. oprema"/>
      <sheetName val="IV.TEHNOLOŠKA OPREMA "/>
    </sheetNames>
    <sheetDataSet>
      <sheetData sheetId="0" refreshError="1"/>
      <sheetData sheetId="1">
        <row r="11">
          <cell r="B11">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slovna stran"/>
      <sheetName val="B.Skupna rekapitulacija"/>
      <sheetName val="C.Dodatne zahteve"/>
      <sheetName val="D.Rekapitulacija"/>
      <sheetName val="E.Rekap. gradbena dela O"/>
      <sheetName val="1.Rušitvena dela O"/>
      <sheetName val="2.Zemeljska dela O"/>
      <sheetName val="3.Betonska dela O"/>
      <sheetName val="4.Tesarska dela O"/>
      <sheetName val="5.Zidarska dela O"/>
      <sheetName val="6.Kanalizacija O "/>
      <sheetName val="F.Rekap. obrtniška dela O"/>
      <sheetName val="7.Lesene konstrukcije O"/>
      <sheetName val="8.Krovsko kleparska dela O"/>
      <sheetName val="9.Kljčavničarska dela O"/>
      <sheetName val="10.Mizarska dela O"/>
      <sheetName val="11.Kamnoseška dela O"/>
      <sheetName val="12.Keramičarska dela O"/>
      <sheetName val="13.Okna in steklarska dela O"/>
      <sheetName val="14.Podopolagalska dela O"/>
      <sheetName val="15.Slokopleskarska dela O"/>
      <sheetName val="16.Lahke pred. stene in str. O"/>
      <sheetName val="17.Fasade O"/>
      <sheetName val="18.Dvigalo O"/>
      <sheetName val="G.Rekap. gradbena dela ZU"/>
      <sheetName val="19.Rušitvena dela ZU"/>
      <sheetName val="20.Zemeljska dela ZU "/>
      <sheetName val="21.Betonska dela ZU"/>
      <sheetName val="22.Tesarska dela ZU"/>
      <sheetName val="23.Zidarska dela ZU"/>
      <sheetName val="H.Rekap. obrtniška dela ZU"/>
      <sheetName val="24.Lesene konstrukcije ZU"/>
      <sheetName val="25.Krovsko kleparska dela ZU"/>
      <sheetName val="26.Kljčavničarska dela ZU"/>
      <sheetName val="27.Mizarska dela ZU"/>
      <sheetName val="28.Slokopleskarska dela ZU"/>
      <sheetName val="29.Podopolagalska dela ZU"/>
      <sheetName val="30.Zasaditev ZU"/>
      <sheetName val="I.Rekap. Ostalo ZU"/>
      <sheetName val="31.Ostalo ZU"/>
      <sheetName val="J.Rekaputulacija strojnih dela"/>
      <sheetName val="32. Centralno ogrevanje"/>
      <sheetName val="33.Hlajenje"/>
      <sheetName val="34. Prezračevanje"/>
      <sheetName val="35.Vodovodne inštalacije"/>
      <sheetName val="36.Plinske inštalacije "/>
      <sheetName val="K.Rekapitulacija elektro dela"/>
      <sheetName val="37.Svetilke in inst. mat"/>
      <sheetName val="38. Električni razdelilniki"/>
      <sheetName val="39.Ozemljitev in zaš. pred uda "/>
      <sheetName val="40.Odvod dima in toplote"/>
      <sheetName val="41.Univerzalno ožicenje"/>
      <sheetName val="42.Javljanje požara in strele"/>
      <sheetName val="43.Oprema vrat"/>
      <sheetName val="44.Protivlomni sistem"/>
      <sheetName val="45.Video nadzorni sistem"/>
      <sheetName val="46.Domofonski sistem"/>
      <sheetName val="47.Električne ure"/>
      <sheetName val="48.Ozvočenje"/>
      <sheetName val="49.Sist. vodenja in cent. nadz."/>
      <sheetName val="50.Ostalo"/>
      <sheetName val="L.Rekaputulacija oprema ŠOLA"/>
      <sheetName val="L3.KOSOVNICA"/>
      <sheetName val="L2.TP"/>
      <sheetName val="L4.POPIS"/>
      <sheetName val="51.Obloge"/>
      <sheetName val="52.Omare"/>
      <sheetName val="53.Kuhinje, čajne"/>
      <sheetName val="54.Mize"/>
      <sheetName val="55.Stoli"/>
      <sheetName val="56.Kovinska oprema"/>
      <sheetName val="57.Telovadnica"/>
      <sheetName val="58.Senzorika"/>
      <sheetName val="59.Razno"/>
      <sheetName val="M.Rekaputulacija oprema VRTEC"/>
      <sheetName val="M2.TP VRTEC"/>
      <sheetName val="M3.NAVODILA VRTEC"/>
      <sheetName val="60.GAREDEROBA V"/>
      <sheetName val="61.IGRALNICE MO V"/>
      <sheetName val="62.IGRALNICE VO V"/>
      <sheetName val="63.PEDAGPŠKI PROS. V"/>
      <sheetName val="64.TELOVADNICA V"/>
      <sheetName val="65.IGRIŠČE V"/>
      <sheetName val="66.SANITARIJE V"/>
      <sheetName val="67.RAZNO V"/>
    </sheetNames>
    <sheetDataSet>
      <sheetData sheetId="0" refreshError="1"/>
      <sheetData sheetId="1">
        <row r="14">
          <cell r="E1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SLOVNICA"/>
      <sheetName val="Skupna rekapitulacija"/>
      <sheetName val="Dodatne zahteve"/>
      <sheetName val="Rekapitulacija"/>
      <sheetName val="Rekap. GOI"/>
      <sheetName val="I.A - Gradbena dela"/>
      <sheetName val="I.B - Obrtniška dela"/>
      <sheetName val="II.C - Tovorno dvigalo"/>
      <sheetName val="III.D Rek-elektro"/>
      <sheetName val="Varnostna razsvetljava"/>
      <sheetName val="Razsvetljava"/>
      <sheetName val="MOČ"/>
      <sheetName val="Razdelilniki"/>
      <sheetName val="IKS"/>
      <sheetName val="Dokumentacija"/>
      <sheetName val="NN priključek"/>
      <sheetName val="III.E REK - strojne "/>
      <sheetName val="Strojne inštalacije"/>
      <sheetName val="F.Tehnološka oprema pralnice"/>
    </sheetNames>
    <sheetDataSet>
      <sheetData sheetId="0"/>
      <sheetData sheetId="1">
        <row r="11">
          <cell r="B11">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
      <sheetName val="Splošni opis"/>
      <sheetName val="GRADBENA DELA"/>
      <sheetName val="NN PRIKLJUČEK"/>
      <sheetName val="OBRTNIŠKA DELA"/>
      <sheetName val="PO SHEMAH"/>
      <sheetName val="OPREMA"/>
      <sheetName val="HORTIKULTURA"/>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ICA"/>
      <sheetName val="SKUPNA REKAPITULACIJA"/>
      <sheetName val="SPLOŠNA NAVODILA"/>
      <sheetName val="REKAPITULACIJA"/>
      <sheetName val="REK. GRADBENA DELA"/>
      <sheetName val="PRIPRAVLJALNA IN ODSTRAN."/>
      <sheetName val="ZEMELJSKA DELA"/>
      <sheetName val="BETONSKA DELA"/>
      <sheetName val="DELOVNI IN FASADNI ODRI"/>
      <sheetName val="ZIDARSKA DELA"/>
      <sheetName val="KANALIZACIJSKA DELA"/>
      <sheetName val="REK. OBRTNIŠKA DELA"/>
      <sheetName val="TESARSKA DELA"/>
      <sheetName val="KROVSKO-KLEPARSKA DELA"/>
      <sheetName val="KLJUČAVNIČARSKA DELA"/>
      <sheetName val="MIZARSKA IN STEKLARSKA DELA"/>
      <sheetName val="SUHOMONTAŽNA DELA"/>
      <sheetName val="FASADERSKA DELA"/>
      <sheetName val="PLAVAJOČI TLAKI"/>
      <sheetName val="SLIKOPLESKARSKA DELA"/>
      <sheetName val="KERAMIČARSKA DELA"/>
      <sheetName val="PARKETARSKA DELA"/>
      <sheetName val="UMETNI PODI-TLAKI"/>
      <sheetName val="RAZNA DRUGA ZAKLJUČNA in MONTAŽ"/>
      <sheetName val="REK.ZUNANJA UREDITEV IGRIŠČA"/>
      <sheetName val="PREDDELA"/>
      <sheetName val="ZEMELJSKA DELA "/>
      <sheetName val="ZGORNJI USTROJI in GRADBENA DEL"/>
      <sheetName val="OPREMA"/>
      <sheetName val="HORTIKULTURA"/>
      <sheetName val="ZAKLJUČNA DELA"/>
      <sheetName val="REK.ELEKTRO INSTALACIJE"/>
      <sheetName val="RAZDELILNE OMARE"/>
      <sheetName val="ELEKTROINSTALACIJSKA DELA IN OP"/>
      <sheetName val="TELEKOMUNIKACIJSKA OPREMA"/>
      <sheetName val="TEHNIČNO VARNOSTNI SISTEMI"/>
      <sheetName val="SISTEM KONTROLE PRISTOPA"/>
      <sheetName val="SISTEM VIDEO DOMOFONOV"/>
      <sheetName val="SISTEM PROTIVLOMNEGA VAROVANJA"/>
      <sheetName val="MULTIMEDIJA IN AKTIVNI DEL OMRE"/>
      <sheetName val="REK.RAZSVETLJAVA"/>
      <sheetName val="SPLOŠNA RAZSVETLJAVA"/>
      <sheetName val="ZASILNA RAZSVETLJAVA"/>
      <sheetName val="REK.TOPLOTNA POSTAJA"/>
      <sheetName val="INŠTALACIJE ELEKTROMOTORNIH POG"/>
      <sheetName val="KOMUNIKACIJSKE INŠTALACIJE"/>
      <sheetName val="SKUPNI STROŠKI"/>
      <sheetName val="REK. CNS IN MONITORING"/>
      <sheetName val="NADZORNO-KRMILNI SISTEM"/>
      <sheetName val="REK. STRELOVOD"/>
      <sheetName val="STRELOVOD IN OZEMLJITVE"/>
      <sheetName val="REK. STROJNE INSTALACIJE"/>
      <sheetName val="VODOMERNI JAŠEK"/>
      <sheetName val="ZUNANJI CEVOVOD"/>
      <sheetName val="SANITARNI ELEMENTI"/>
      <sheetName val="NOTRANJA VODOVODNA INSTALACIJA"/>
      <sheetName val="TEHNOLOŠKA KANALIZACIJA"/>
      <sheetName val="FEKALNA KANALIZACIJA"/>
      <sheetName val="DEMONTAŽE"/>
      <sheetName val="RADIATORSKO OGREVANJE"/>
      <sheetName val="GRELNIKI KLIMATSKIH NAPRAV"/>
      <sheetName val="PREZRAČEVALNA NAPRAVA N-1"/>
      <sheetName val="PREZRAČEVALNA NAPRAVA N-2"/>
      <sheetName val="SPLIT ZBORNICA IN INDIVIDUALNA "/>
      <sheetName val="KUHINJA"/>
      <sheetName val="TOPLOTNA POSTAJA"/>
      <sheetName val="DEMONTAŽE_"/>
      <sheetName val="PREZRAČEVALNA NAPRAVA N-1 KUHIN"/>
      <sheetName val="N2 VRTEC"/>
      <sheetName val="RUŠITVE, DEMONTAŽNA in MONTAŽNA"/>
      <sheetName val="REK.NOTRANJA OPREMA"/>
      <sheetName val="OMARE"/>
      <sheetName val="MIZE"/>
      <sheetName val="SERIJSKA SEDALA"/>
      <sheetName val="STENSKE OBLOGE"/>
      <sheetName val="DODATKI"/>
      <sheetName val="ZAŠČITE ZA RADIATORJE"/>
      <sheetName val="SANITARNE STENE"/>
      <sheetName val="SPLOŠNO"/>
      <sheetName val="REK.TEHNOLOŠKA OPR. KUHINJE"/>
      <sheetName val="TEHNOLOŠKA OPREMA KUHINJE"/>
    </sheetNames>
    <sheetDataSet>
      <sheetData sheetId="0"/>
      <sheetData sheetId="1">
        <row r="10">
          <cell r="C10">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isi za popis"/>
      <sheetName val="popis C moc"/>
      <sheetName val="SB Slovenj Gradec"/>
      <sheetName val="CNS-STORITVE"/>
    </sheetNames>
    <sheetDataSet>
      <sheetData sheetId="0" refreshError="1"/>
      <sheetData sheetId="1"/>
      <sheetData sheetId="2" refreshError="1"/>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
      <sheetName val="SPLOŠNO"/>
      <sheetName val="MONTAZNI MATERIAL"/>
      <sheetName val="RAZDELILNIKI"/>
      <sheetName val="OZICENJE-STROJNE"/>
      <sheetName val="STRELOVOD"/>
      <sheetName val="OSTALE OBVEZNOSTI"/>
      <sheetName val="NEPREDVIDENA DELA"/>
    </sheetNames>
    <sheetDataSet>
      <sheetData sheetId="0"/>
      <sheetData sheetId="1">
        <row r="1">
          <cell r="B1" t="str">
            <v>SPLOŠNO (OPOZORILA IN OPOMBE)</v>
          </cell>
        </row>
      </sheetData>
      <sheetData sheetId="2"/>
      <sheetData sheetId="3"/>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NUDBA (4)"/>
      <sheetName val="PONUDBA (3)"/>
      <sheetName val="PONUDBA (2)"/>
      <sheetName val="PONUDBA"/>
      <sheetName val="REKAPITULACIJA"/>
      <sheetName val="KOTLOVNICA"/>
      <sheetName val="TOPLOTNA POSTAJA"/>
      <sheetName val="OGREVANJE"/>
      <sheetName val="PLIN"/>
      <sheetName val="HL. POSTAJA"/>
      <sheetName val="HLAJENJE"/>
      <sheetName val="VODOVOD"/>
      <sheetName val="PREZRAČEVANJE"/>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_SD"/>
      <sheetName val="plinovodi_SD(100mbar)"/>
      <sheetName val="PP_SD(100mbar)"/>
      <sheetName val="HPR_SD_stara verzija"/>
    </sheetNames>
    <sheetDataSet>
      <sheetData sheetId="0"/>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SLOVNICA"/>
      <sheetName val="Skupna rekapitulacija"/>
      <sheetName val="Splošne zahteve"/>
      <sheetName val="Rekapitulacija"/>
      <sheetName val="I. Rakap. gradbena dela"/>
      <sheetName val="I-A_Gradbena dela"/>
      <sheetName val="Rekap. obrtniška dela"/>
      <sheetName val="I-B_Obrtniška dela"/>
      <sheetName val="Rekap. NN priključek"/>
      <sheetName val="II-1_NN_PRIKLJUČEK"/>
      <sheetName val="Rekapitulacija elektro"/>
      <sheetName val="II-2_A. Varnostna razsvetljava"/>
      <sheetName val="II-2_B. Razsvetljava"/>
      <sheetName val="II-2_C. MOČ"/>
      <sheetName val="II-2_D. Razdelilniki"/>
      <sheetName val="II-2_E. IKS"/>
      <sheetName val="II-2_F. Javljanje CO"/>
      <sheetName val="II-2_G. Javljanje požara"/>
      <sheetName val="II-2_H. Dokumentacija"/>
      <sheetName val="Rekap. strojna dela"/>
      <sheetName val="III-1_VO-KA"/>
      <sheetName val="III-2_Ogrevanje"/>
      <sheetName val="III-3_Prezračevanje"/>
      <sheetName val="III-4_Pohlajevanje"/>
      <sheetName val="III-5_Plinska instalacija"/>
      <sheetName val="III-6_Demontažna dela"/>
      <sheetName val="Rekap. tehnološka oprema"/>
      <sheetName val="IV. Tehnološka oprema"/>
    </sheetNames>
    <sheetDataSet>
      <sheetData sheetId="0"/>
      <sheetData sheetId="1">
        <row r="11">
          <cell r="B11">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ASLOVNICA"/>
      <sheetName val="Skupna rekapitulacija"/>
      <sheetName val="Splošne zahteve"/>
      <sheetName val="Rekapitulacija"/>
      <sheetName val="I. Rakap. gradbena dela"/>
      <sheetName val="Rekap. obrtniška dela"/>
      <sheetName val="I-B_Obrtniška dela"/>
      <sheetName val="Rekap. NN priključek"/>
      <sheetName val="II-1_NN_PRIKLJUČEK"/>
      <sheetName val="Rekapitulacija elektro"/>
      <sheetName val="II-2_A. Varnostna razsvetljava"/>
      <sheetName val="II-2_B. Razsvetljava"/>
      <sheetName val="II-2_C. MOČ"/>
      <sheetName val="II-2_D. Razdelilniki"/>
      <sheetName val="II-2_E. IKS"/>
      <sheetName val="II-2_F. Javljanje CO"/>
      <sheetName val="II-2_G. Javljanje požara"/>
      <sheetName val="II-2_H. Dokumentacija"/>
      <sheetName val="Rekap. strojna dela"/>
      <sheetName val="III-1_VO-KA"/>
      <sheetName val="III-2_Ogrevanje"/>
      <sheetName val="III-3_Prezračevanje"/>
      <sheetName val="III-4_Pohlajevanje"/>
      <sheetName val="III-5_Plinska instalacija"/>
      <sheetName val="III-6_Demontažna dela"/>
      <sheetName val="Rekap. tehnološka oprema"/>
      <sheetName val="IV. Tehnološka oprema"/>
    </sheetNames>
    <sheetDataSet>
      <sheetData sheetId="0" refreshError="1"/>
      <sheetData sheetId="1">
        <row r="11">
          <cell r="B11">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OGREVANJE "/>
      <sheetName val="2-VODOVOD IN KANALIZACIJA"/>
      <sheetName val="3-PLINSKA INSTALACIJA"/>
      <sheetName val="4-CENTRALNI SESALNI SISTEM"/>
      <sheetName val="REKAPITULACIJA"/>
      <sheetName val="CENE MATERIALA"/>
    </sheetNames>
    <sheetDataSet>
      <sheetData sheetId="0"/>
      <sheetData sheetId="1"/>
      <sheetData sheetId="2"/>
      <sheetData sheetId="3"/>
      <sheetData sheetId="4"/>
      <sheetData sheetId="5">
        <row r="108">
          <cell r="D108" t="str">
            <v>DN 10</v>
          </cell>
          <cell r="E108">
            <v>594</v>
          </cell>
          <cell r="F108">
            <v>2</v>
          </cell>
        </row>
        <row r="109">
          <cell r="D109" t="str">
            <v>DN 15</v>
          </cell>
          <cell r="E109">
            <v>660</v>
          </cell>
          <cell r="F109">
            <v>2</v>
          </cell>
        </row>
        <row r="110">
          <cell r="D110" t="str">
            <v>DN 20</v>
          </cell>
          <cell r="E110">
            <v>961</v>
          </cell>
          <cell r="F110">
            <v>2</v>
          </cell>
        </row>
        <row r="111">
          <cell r="D111" t="str">
            <v>DN 25</v>
          </cell>
          <cell r="E111">
            <v>1509</v>
          </cell>
          <cell r="F111">
            <v>2</v>
          </cell>
        </row>
        <row r="112">
          <cell r="D112" t="str">
            <v>DN 32</v>
          </cell>
          <cell r="E112">
            <v>1971</v>
          </cell>
          <cell r="F112">
            <v>2</v>
          </cell>
        </row>
        <row r="113">
          <cell r="D113" t="str">
            <v>DN 40</v>
          </cell>
          <cell r="E113">
            <v>3355</v>
          </cell>
          <cell r="F113">
            <v>2</v>
          </cell>
        </row>
        <row r="114">
          <cell r="D114" t="str">
            <v>DN 50</v>
          </cell>
          <cell r="E114">
            <v>4892</v>
          </cell>
          <cell r="F114">
            <v>2</v>
          </cell>
        </row>
        <row r="115">
          <cell r="D115" t="str">
            <v>Krogelna Ms prirobnična pipa</v>
          </cell>
        </row>
        <row r="116">
          <cell r="D116" t="str">
            <v>DN 65</v>
          </cell>
          <cell r="E116">
            <v>12800</v>
          </cell>
          <cell r="F116">
            <v>3</v>
          </cell>
        </row>
        <row r="117">
          <cell r="D117" t="str">
            <v>DN 80</v>
          </cell>
          <cell r="E117">
            <v>14500</v>
          </cell>
          <cell r="F117">
            <v>3</v>
          </cell>
        </row>
        <row r="118">
          <cell r="D118" t="str">
            <v>DN 100</v>
          </cell>
          <cell r="E118">
            <v>17500</v>
          </cell>
          <cell r="F118">
            <v>3</v>
          </cell>
        </row>
        <row r="119">
          <cell r="D119" t="str">
            <v>DN 125</v>
          </cell>
          <cell r="F119">
            <v>3</v>
          </cell>
        </row>
        <row r="120">
          <cell r="D120" t="str">
            <v>DN 150</v>
          </cell>
          <cell r="F120">
            <v>3</v>
          </cell>
        </row>
        <row r="121">
          <cell r="D121" t="str">
            <v>DN 175</v>
          </cell>
          <cell r="F121">
            <v>3</v>
          </cell>
        </row>
        <row r="122">
          <cell r="D122" t="str">
            <v>DN 200</v>
          </cell>
          <cell r="F122">
            <v>3</v>
          </cell>
        </row>
        <row r="220">
          <cell r="D220" t="str">
            <v>DN 15</v>
          </cell>
          <cell r="E220">
            <v>1305</v>
          </cell>
          <cell r="F220">
            <v>2</v>
          </cell>
        </row>
        <row r="221">
          <cell r="D221" t="str">
            <v>DN 20</v>
          </cell>
          <cell r="E221">
            <v>1525</v>
          </cell>
          <cell r="F221">
            <v>2</v>
          </cell>
        </row>
        <row r="222">
          <cell r="D222" t="str">
            <v>DN 25</v>
          </cell>
          <cell r="E222">
            <v>1955</v>
          </cell>
          <cell r="F222">
            <v>2</v>
          </cell>
        </row>
        <row r="223">
          <cell r="D223" t="str">
            <v>DN 32</v>
          </cell>
          <cell r="E223">
            <v>3110</v>
          </cell>
          <cell r="F223">
            <v>2</v>
          </cell>
        </row>
        <row r="224">
          <cell r="D224" t="str">
            <v>DN 40</v>
          </cell>
          <cell r="E224">
            <v>3970</v>
          </cell>
          <cell r="F224">
            <v>2</v>
          </cell>
        </row>
        <row r="225">
          <cell r="D225" t="str">
            <v>DN 50</v>
          </cell>
          <cell r="E225">
            <v>5440</v>
          </cell>
          <cell r="F225">
            <v>2</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A125C-BB4B-437B-9283-6201A90CFE9C}">
  <sheetPr>
    <tabColor rgb="FF006600"/>
    <pageSetUpPr fitToPage="1"/>
  </sheetPr>
  <dimension ref="B1:I1349"/>
  <sheetViews>
    <sheetView showZeros="0" view="pageLayout" zoomScaleNormal="100" zoomScaleSheetLayoutView="90" workbookViewId="0">
      <selection activeCell="D26" sqref="D26"/>
    </sheetView>
  </sheetViews>
  <sheetFormatPr defaultColWidth="9.140625" defaultRowHeight="16.5" x14ac:dyDescent="0.3"/>
  <cols>
    <col min="1" max="1" width="4.5703125" style="2" customWidth="1"/>
    <col min="2" max="2" width="27.140625" style="2" customWidth="1"/>
    <col min="3" max="3" width="38.85546875" style="2" customWidth="1"/>
    <col min="4" max="4" width="20.5703125" style="2" customWidth="1"/>
    <col min="5" max="5" width="35" style="2" customWidth="1"/>
    <col min="6" max="6" width="9.140625" style="2"/>
    <col min="7" max="7" width="22.42578125" style="2" customWidth="1"/>
    <col min="8" max="8" width="17.42578125" style="2" customWidth="1"/>
    <col min="9" max="9" width="15.5703125" style="2" customWidth="1"/>
    <col min="10" max="16384" width="9.140625" style="2"/>
  </cols>
  <sheetData>
    <row r="1" spans="2:4" ht="17.25" customHeight="1" x14ac:dyDescent="0.35">
      <c r="B1" s="1"/>
      <c r="C1" s="1"/>
    </row>
    <row r="2" spans="2:4" ht="18.75" x14ac:dyDescent="0.3">
      <c r="B2" s="3" t="s">
        <v>0</v>
      </c>
      <c r="D2" s="4"/>
    </row>
    <row r="3" spans="2:4" x14ac:dyDescent="0.3">
      <c r="B3" s="5" t="s">
        <v>1</v>
      </c>
      <c r="D3" s="6"/>
    </row>
    <row r="4" spans="2:4" x14ac:dyDescent="0.3">
      <c r="B4" s="7"/>
      <c r="C4" s="8"/>
      <c r="D4"/>
    </row>
    <row r="5" spans="2:4" s="9" customFormat="1" ht="18" x14ac:dyDescent="0.25">
      <c r="D5" s="4"/>
    </row>
    <row r="6" spans="2:4" x14ac:dyDescent="0.3">
      <c r="B6" s="10"/>
      <c r="D6" s="11"/>
    </row>
    <row r="7" spans="2:4" x14ac:dyDescent="0.3">
      <c r="B7" s="8"/>
      <c r="C7" s="8"/>
      <c r="D7"/>
    </row>
    <row r="8" spans="2:4" x14ac:dyDescent="0.3">
      <c r="B8" s="8"/>
      <c r="C8" s="8"/>
      <c r="D8"/>
    </row>
    <row r="9" spans="2:4" ht="36" x14ac:dyDescent="0.3">
      <c r="B9" s="256" t="s">
        <v>2</v>
      </c>
      <c r="C9" s="257"/>
      <c r="D9" s="257"/>
    </row>
    <row r="10" spans="2:4" x14ac:dyDescent="0.3">
      <c r="B10" s="8"/>
      <c r="C10" s="8"/>
      <c r="D10"/>
    </row>
    <row r="11" spans="2:4" x14ac:dyDescent="0.3">
      <c r="B11" s="8"/>
      <c r="C11" s="8"/>
      <c r="D11"/>
    </row>
    <row r="12" spans="2:4" hidden="1" x14ac:dyDescent="0.3">
      <c r="B12" s="8"/>
      <c r="C12" s="8"/>
      <c r="D12"/>
    </row>
    <row r="13" spans="2:4" hidden="1" x14ac:dyDescent="0.3">
      <c r="B13" s="8"/>
      <c r="C13" s="8"/>
      <c r="D13"/>
    </row>
    <row r="14" spans="2:4" x14ac:dyDescent="0.3">
      <c r="B14" s="8"/>
      <c r="C14" s="8"/>
      <c r="D14"/>
    </row>
    <row r="15" spans="2:4" x14ac:dyDescent="0.3">
      <c r="B15" s="8"/>
      <c r="C15" s="8"/>
      <c r="D15"/>
    </row>
    <row r="16" spans="2:4" ht="48.75" customHeight="1" x14ac:dyDescent="0.3">
      <c r="B16" s="258" t="s">
        <v>639</v>
      </c>
      <c r="C16" s="258"/>
      <c r="D16" s="258"/>
    </row>
    <row r="17" spans="2:4" ht="15.6" customHeight="1" x14ac:dyDescent="0.3">
      <c r="B17" s="8"/>
      <c r="C17" s="8"/>
      <c r="D17"/>
    </row>
    <row r="18" spans="2:4" ht="15.6" customHeight="1" x14ac:dyDescent="0.3">
      <c r="B18" s="12"/>
      <c r="C18" s="8"/>
      <c r="D18"/>
    </row>
    <row r="19" spans="2:4" x14ac:dyDescent="0.3">
      <c r="B19" s="8"/>
      <c r="C19" s="8"/>
      <c r="D19"/>
    </row>
    <row r="20" spans="2:4" x14ac:dyDescent="0.3">
      <c r="B20" s="8"/>
      <c r="C20" s="8"/>
      <c r="D20"/>
    </row>
    <row r="21" spans="2:4" x14ac:dyDescent="0.3">
      <c r="B21" s="8"/>
      <c r="C21" s="8"/>
      <c r="D21"/>
    </row>
    <row r="22" spans="2:4" x14ac:dyDescent="0.3">
      <c r="B22" s="8"/>
      <c r="C22" s="8"/>
      <c r="D22"/>
    </row>
    <row r="23" spans="2:4" x14ac:dyDescent="0.3">
      <c r="B23" s="8"/>
      <c r="C23" s="8"/>
      <c r="D23"/>
    </row>
    <row r="24" spans="2:4" x14ac:dyDescent="0.3">
      <c r="B24" s="13" t="s">
        <v>4</v>
      </c>
      <c r="C24" s="8"/>
      <c r="D24"/>
    </row>
    <row r="25" spans="2:4" x14ac:dyDescent="0.3">
      <c r="B25" s="14" t="s">
        <v>5</v>
      </c>
      <c r="C25" s="15"/>
    </row>
    <row r="26" spans="2:4" x14ac:dyDescent="0.3">
      <c r="B26" s="5" t="s">
        <v>6</v>
      </c>
      <c r="C26" s="16"/>
    </row>
    <row r="27" spans="2:4" x14ac:dyDescent="0.3">
      <c r="B27" s="17" t="s">
        <v>7</v>
      </c>
      <c r="C27" s="8"/>
      <c r="D27"/>
    </row>
    <row r="28" spans="2:4" x14ac:dyDescent="0.3">
      <c r="B28" s="8"/>
      <c r="D28" s="8"/>
    </row>
    <row r="29" spans="2:4" x14ac:dyDescent="0.3">
      <c r="B29" s="8"/>
      <c r="C29" s="8"/>
      <c r="D29"/>
    </row>
    <row r="30" spans="2:4" x14ac:dyDescent="0.3">
      <c r="B30" s="8"/>
      <c r="C30" s="8"/>
      <c r="D30"/>
    </row>
    <row r="31" spans="2:4" x14ac:dyDescent="0.3">
      <c r="B31" s="8"/>
      <c r="C31" s="8"/>
      <c r="D31"/>
    </row>
    <row r="32" spans="2:4" x14ac:dyDescent="0.3">
      <c r="B32" s="10"/>
      <c r="C32" s="8"/>
      <c r="D32"/>
    </row>
    <row r="33" spans="2:9" x14ac:dyDescent="0.3">
      <c r="B33" s="10"/>
      <c r="C33" s="8"/>
      <c r="D33"/>
    </row>
    <row r="34" spans="2:9" x14ac:dyDescent="0.3">
      <c r="B34" s="8"/>
    </row>
    <row r="36" spans="2:9" x14ac:dyDescent="0.3">
      <c r="F36" s="18"/>
      <c r="G36" s="19"/>
      <c r="H36" s="19"/>
      <c r="I36" s="19"/>
    </row>
    <row r="37" spans="2:9" x14ac:dyDescent="0.3">
      <c r="C37" s="20"/>
      <c r="F37" s="18"/>
      <c r="G37" s="19"/>
      <c r="H37" s="19"/>
      <c r="I37" s="19"/>
    </row>
    <row r="38" spans="2:9" x14ac:dyDescent="0.3">
      <c r="E38" s="21"/>
      <c r="F38" s="21"/>
      <c r="G38" s="22"/>
      <c r="H38" s="22"/>
      <c r="I38" s="22"/>
    </row>
    <row r="1334" spans="3:3" x14ac:dyDescent="0.3">
      <c r="C1334" s="23"/>
    </row>
    <row r="1342" spans="3:3" x14ac:dyDescent="0.3">
      <c r="C1342" s="24"/>
    </row>
    <row r="1348" spans="3:3" x14ac:dyDescent="0.3">
      <c r="C1348" s="23"/>
    </row>
    <row r="1349" spans="3:3" x14ac:dyDescent="0.3">
      <c r="C1349" s="23"/>
    </row>
  </sheetData>
  <sheetProtection algorithmName="SHA-512" hashValue="WEPdr8Os8CtXLzLWr8pgV1GAO6vGoZ0vxkWo/PVo7kccy5RukVVC43mseBOjZTW9Es7S1ekGySj+YWRGi4qF6w==" saltValue="tbhSlKjdHS/a6gIOiyBM+Q==" spinCount="100000" sheet="1" objects="1" scenarios="1"/>
  <mergeCells count="2">
    <mergeCell ref="B9:D9"/>
    <mergeCell ref="B16:D16"/>
  </mergeCells>
  <pageMargins left="0.70866141732283472" right="0.70866141732283472" top="0.74803149606299213" bottom="0.74803149606299213" header="0.31496062992125984" footer="0.31496062992125984"/>
  <pageSetup paperSize="9" scale="95" fitToHeight="0" orientation="portrait" r:id="rId1"/>
  <headerFooter>
    <oddHeader>&amp;C&amp;"+,Običajno"PRENOVA IGRIŠČA VRTCA PEDENJPED, ENOTA SLADKOSNED</oddHeader>
    <oddFooter>Stran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51889-01CD-4366-BC5A-AA469AA73F49}">
  <sheetPr>
    <tabColor theme="5" tint="-0.249977111117893"/>
    <pageSetUpPr fitToPage="1"/>
  </sheetPr>
  <dimension ref="A1:K84"/>
  <sheetViews>
    <sheetView showZeros="0" topLeftCell="A64" zoomScaleNormal="100" zoomScaleSheetLayoutView="110" workbookViewId="0">
      <selection activeCell="E83" sqref="E7:E83"/>
    </sheetView>
  </sheetViews>
  <sheetFormatPr defaultColWidth="9.140625" defaultRowHeight="15" x14ac:dyDescent="0.25"/>
  <cols>
    <col min="1" max="1" width="8.85546875" style="26" customWidth="1"/>
    <col min="2" max="2" width="47.7109375" style="193" customWidth="1"/>
    <col min="3" max="3" width="5.85546875" style="104" customWidth="1"/>
    <col min="4" max="4" width="15.28515625" style="223" bestFit="1" customWidth="1"/>
    <col min="5" max="5" width="14.5703125" style="140" bestFit="1" customWidth="1"/>
    <col min="6" max="6" width="16.42578125" style="140" customWidth="1"/>
    <col min="7" max="9" width="17.7109375" style="140" customWidth="1"/>
    <col min="10" max="10" width="19.28515625" style="140" customWidth="1"/>
    <col min="11" max="256" width="9.140625" style="26"/>
    <col min="257" max="257" width="8.85546875" style="26" customWidth="1"/>
    <col min="258" max="258" width="47.7109375" style="26" customWidth="1"/>
    <col min="259" max="259" width="5.85546875" style="26" customWidth="1"/>
    <col min="260" max="260" width="7.28515625" style="26" customWidth="1"/>
    <col min="261" max="261" width="13.85546875" style="26" customWidth="1"/>
    <col min="262" max="262" width="16.42578125" style="26" customWidth="1"/>
    <col min="263" max="264" width="9.140625" style="26"/>
    <col min="265" max="265" width="17.7109375" style="26" customWidth="1"/>
    <col min="266" max="266" width="19.28515625" style="26" customWidth="1"/>
    <col min="267" max="512" width="9.140625" style="26"/>
    <col min="513" max="513" width="8.85546875" style="26" customWidth="1"/>
    <col min="514" max="514" width="47.7109375" style="26" customWidth="1"/>
    <col min="515" max="515" width="5.85546875" style="26" customWidth="1"/>
    <col min="516" max="516" width="7.28515625" style="26" customWidth="1"/>
    <col min="517" max="517" width="13.85546875" style="26" customWidth="1"/>
    <col min="518" max="518" width="16.42578125" style="26" customWidth="1"/>
    <col min="519" max="520" width="9.140625" style="26"/>
    <col min="521" max="521" width="17.7109375" style="26" customWidth="1"/>
    <col min="522" max="522" width="19.28515625" style="26" customWidth="1"/>
    <col min="523" max="768" width="9.140625" style="26"/>
    <col min="769" max="769" width="8.85546875" style="26" customWidth="1"/>
    <col min="770" max="770" width="47.7109375" style="26" customWidth="1"/>
    <col min="771" max="771" width="5.85546875" style="26" customWidth="1"/>
    <col min="772" max="772" width="7.28515625" style="26" customWidth="1"/>
    <col min="773" max="773" width="13.85546875" style="26" customWidth="1"/>
    <col min="774" max="774" width="16.42578125" style="26" customWidth="1"/>
    <col min="775" max="776" width="9.140625" style="26"/>
    <col min="777" max="777" width="17.7109375" style="26" customWidth="1"/>
    <col min="778" max="778" width="19.28515625" style="26" customWidth="1"/>
    <col min="779" max="1024" width="9.140625" style="26"/>
    <col min="1025" max="1025" width="8.85546875" style="26" customWidth="1"/>
    <col min="1026" max="1026" width="47.7109375" style="26" customWidth="1"/>
    <col min="1027" max="1027" width="5.85546875" style="26" customWidth="1"/>
    <col min="1028" max="1028" width="7.28515625" style="26" customWidth="1"/>
    <col min="1029" max="1029" width="13.85546875" style="26" customWidth="1"/>
    <col min="1030" max="1030" width="16.42578125" style="26" customWidth="1"/>
    <col min="1031" max="1032" width="9.140625" style="26"/>
    <col min="1033" max="1033" width="17.7109375" style="26" customWidth="1"/>
    <col min="1034" max="1034" width="19.28515625" style="26" customWidth="1"/>
    <col min="1035" max="1280" width="9.140625" style="26"/>
    <col min="1281" max="1281" width="8.85546875" style="26" customWidth="1"/>
    <col min="1282" max="1282" width="47.7109375" style="26" customWidth="1"/>
    <col min="1283" max="1283" width="5.85546875" style="26" customWidth="1"/>
    <col min="1284" max="1284" width="7.28515625" style="26" customWidth="1"/>
    <col min="1285" max="1285" width="13.85546875" style="26" customWidth="1"/>
    <col min="1286" max="1286" width="16.42578125" style="26" customWidth="1"/>
    <col min="1287" max="1288" width="9.140625" style="26"/>
    <col min="1289" max="1289" width="17.7109375" style="26" customWidth="1"/>
    <col min="1290" max="1290" width="19.28515625" style="26" customWidth="1"/>
    <col min="1291" max="1536" width="9.140625" style="26"/>
    <col min="1537" max="1537" width="8.85546875" style="26" customWidth="1"/>
    <col min="1538" max="1538" width="47.7109375" style="26" customWidth="1"/>
    <col min="1539" max="1539" width="5.85546875" style="26" customWidth="1"/>
    <col min="1540" max="1540" width="7.28515625" style="26" customWidth="1"/>
    <col min="1541" max="1541" width="13.85546875" style="26" customWidth="1"/>
    <col min="1542" max="1542" width="16.42578125" style="26" customWidth="1"/>
    <col min="1543" max="1544" width="9.140625" style="26"/>
    <col min="1545" max="1545" width="17.7109375" style="26" customWidth="1"/>
    <col min="1546" max="1546" width="19.28515625" style="26" customWidth="1"/>
    <col min="1547" max="1792" width="9.140625" style="26"/>
    <col min="1793" max="1793" width="8.85546875" style="26" customWidth="1"/>
    <col min="1794" max="1794" width="47.7109375" style="26" customWidth="1"/>
    <col min="1795" max="1795" width="5.85546875" style="26" customWidth="1"/>
    <col min="1796" max="1796" width="7.28515625" style="26" customWidth="1"/>
    <col min="1797" max="1797" width="13.85546875" style="26" customWidth="1"/>
    <col min="1798" max="1798" width="16.42578125" style="26" customWidth="1"/>
    <col min="1799" max="1800" width="9.140625" style="26"/>
    <col min="1801" max="1801" width="17.7109375" style="26" customWidth="1"/>
    <col min="1802" max="1802" width="19.28515625" style="26" customWidth="1"/>
    <col min="1803" max="2048" width="9.140625" style="26"/>
    <col min="2049" max="2049" width="8.85546875" style="26" customWidth="1"/>
    <col min="2050" max="2050" width="47.7109375" style="26" customWidth="1"/>
    <col min="2051" max="2051" width="5.85546875" style="26" customWidth="1"/>
    <col min="2052" max="2052" width="7.28515625" style="26" customWidth="1"/>
    <col min="2053" max="2053" width="13.85546875" style="26" customWidth="1"/>
    <col min="2054" max="2054" width="16.42578125" style="26" customWidth="1"/>
    <col min="2055" max="2056" width="9.140625" style="26"/>
    <col min="2057" max="2057" width="17.7109375" style="26" customWidth="1"/>
    <col min="2058" max="2058" width="19.28515625" style="26" customWidth="1"/>
    <col min="2059" max="2304" width="9.140625" style="26"/>
    <col min="2305" max="2305" width="8.85546875" style="26" customWidth="1"/>
    <col min="2306" max="2306" width="47.7109375" style="26" customWidth="1"/>
    <col min="2307" max="2307" width="5.85546875" style="26" customWidth="1"/>
    <col min="2308" max="2308" width="7.28515625" style="26" customWidth="1"/>
    <col min="2309" max="2309" width="13.85546875" style="26" customWidth="1"/>
    <col min="2310" max="2310" width="16.42578125" style="26" customWidth="1"/>
    <col min="2311" max="2312" width="9.140625" style="26"/>
    <col min="2313" max="2313" width="17.7109375" style="26" customWidth="1"/>
    <col min="2314" max="2314" width="19.28515625" style="26" customWidth="1"/>
    <col min="2315" max="2560" width="9.140625" style="26"/>
    <col min="2561" max="2561" width="8.85546875" style="26" customWidth="1"/>
    <col min="2562" max="2562" width="47.7109375" style="26" customWidth="1"/>
    <col min="2563" max="2563" width="5.85546875" style="26" customWidth="1"/>
    <col min="2564" max="2564" width="7.28515625" style="26" customWidth="1"/>
    <col min="2565" max="2565" width="13.85546875" style="26" customWidth="1"/>
    <col min="2566" max="2566" width="16.42578125" style="26" customWidth="1"/>
    <col min="2567" max="2568" width="9.140625" style="26"/>
    <col min="2569" max="2569" width="17.7109375" style="26" customWidth="1"/>
    <col min="2570" max="2570" width="19.28515625" style="26" customWidth="1"/>
    <col min="2571" max="2816" width="9.140625" style="26"/>
    <col min="2817" max="2817" width="8.85546875" style="26" customWidth="1"/>
    <col min="2818" max="2818" width="47.7109375" style="26" customWidth="1"/>
    <col min="2819" max="2819" width="5.85546875" style="26" customWidth="1"/>
    <col min="2820" max="2820" width="7.28515625" style="26" customWidth="1"/>
    <col min="2821" max="2821" width="13.85546875" style="26" customWidth="1"/>
    <col min="2822" max="2822" width="16.42578125" style="26" customWidth="1"/>
    <col min="2823" max="2824" width="9.140625" style="26"/>
    <col min="2825" max="2825" width="17.7109375" style="26" customWidth="1"/>
    <col min="2826" max="2826" width="19.28515625" style="26" customWidth="1"/>
    <col min="2827" max="3072" width="9.140625" style="26"/>
    <col min="3073" max="3073" width="8.85546875" style="26" customWidth="1"/>
    <col min="3074" max="3074" width="47.7109375" style="26" customWidth="1"/>
    <col min="3075" max="3075" width="5.85546875" style="26" customWidth="1"/>
    <col min="3076" max="3076" width="7.28515625" style="26" customWidth="1"/>
    <col min="3077" max="3077" width="13.85546875" style="26" customWidth="1"/>
    <col min="3078" max="3078" width="16.42578125" style="26" customWidth="1"/>
    <col min="3079" max="3080" width="9.140625" style="26"/>
    <col min="3081" max="3081" width="17.7109375" style="26" customWidth="1"/>
    <col min="3082" max="3082" width="19.28515625" style="26" customWidth="1"/>
    <col min="3083" max="3328" width="9.140625" style="26"/>
    <col min="3329" max="3329" width="8.85546875" style="26" customWidth="1"/>
    <col min="3330" max="3330" width="47.7109375" style="26" customWidth="1"/>
    <col min="3331" max="3331" width="5.85546875" style="26" customWidth="1"/>
    <col min="3332" max="3332" width="7.28515625" style="26" customWidth="1"/>
    <col min="3333" max="3333" width="13.85546875" style="26" customWidth="1"/>
    <col min="3334" max="3334" width="16.42578125" style="26" customWidth="1"/>
    <col min="3335" max="3336" width="9.140625" style="26"/>
    <col min="3337" max="3337" width="17.7109375" style="26" customWidth="1"/>
    <col min="3338" max="3338" width="19.28515625" style="26" customWidth="1"/>
    <col min="3339" max="3584" width="9.140625" style="26"/>
    <col min="3585" max="3585" width="8.85546875" style="26" customWidth="1"/>
    <col min="3586" max="3586" width="47.7109375" style="26" customWidth="1"/>
    <col min="3587" max="3587" width="5.85546875" style="26" customWidth="1"/>
    <col min="3588" max="3588" width="7.28515625" style="26" customWidth="1"/>
    <col min="3589" max="3589" width="13.85546875" style="26" customWidth="1"/>
    <col min="3590" max="3590" width="16.42578125" style="26" customWidth="1"/>
    <col min="3591" max="3592" width="9.140625" style="26"/>
    <col min="3593" max="3593" width="17.7109375" style="26" customWidth="1"/>
    <col min="3594" max="3594" width="19.28515625" style="26" customWidth="1"/>
    <col min="3595" max="3840" width="9.140625" style="26"/>
    <col min="3841" max="3841" width="8.85546875" style="26" customWidth="1"/>
    <col min="3842" max="3842" width="47.7109375" style="26" customWidth="1"/>
    <col min="3843" max="3843" width="5.85546875" style="26" customWidth="1"/>
    <col min="3844" max="3844" width="7.28515625" style="26" customWidth="1"/>
    <col min="3845" max="3845" width="13.85546875" style="26" customWidth="1"/>
    <col min="3846" max="3846" width="16.42578125" style="26" customWidth="1"/>
    <col min="3847" max="3848" width="9.140625" style="26"/>
    <col min="3849" max="3849" width="17.7109375" style="26" customWidth="1"/>
    <col min="3850" max="3850" width="19.28515625" style="26" customWidth="1"/>
    <col min="3851" max="4096" width="9.140625" style="26"/>
    <col min="4097" max="4097" width="8.85546875" style="26" customWidth="1"/>
    <col min="4098" max="4098" width="47.7109375" style="26" customWidth="1"/>
    <col min="4099" max="4099" width="5.85546875" style="26" customWidth="1"/>
    <col min="4100" max="4100" width="7.28515625" style="26" customWidth="1"/>
    <col min="4101" max="4101" width="13.85546875" style="26" customWidth="1"/>
    <col min="4102" max="4102" width="16.42578125" style="26" customWidth="1"/>
    <col min="4103" max="4104" width="9.140625" style="26"/>
    <col min="4105" max="4105" width="17.7109375" style="26" customWidth="1"/>
    <col min="4106" max="4106" width="19.28515625" style="26" customWidth="1"/>
    <col min="4107" max="4352" width="9.140625" style="26"/>
    <col min="4353" max="4353" width="8.85546875" style="26" customWidth="1"/>
    <col min="4354" max="4354" width="47.7109375" style="26" customWidth="1"/>
    <col min="4355" max="4355" width="5.85546875" style="26" customWidth="1"/>
    <col min="4356" max="4356" width="7.28515625" style="26" customWidth="1"/>
    <col min="4357" max="4357" width="13.85546875" style="26" customWidth="1"/>
    <col min="4358" max="4358" width="16.42578125" style="26" customWidth="1"/>
    <col min="4359" max="4360" width="9.140625" style="26"/>
    <col min="4361" max="4361" width="17.7109375" style="26" customWidth="1"/>
    <col min="4362" max="4362" width="19.28515625" style="26" customWidth="1"/>
    <col min="4363" max="4608" width="9.140625" style="26"/>
    <col min="4609" max="4609" width="8.85546875" style="26" customWidth="1"/>
    <col min="4610" max="4610" width="47.7109375" style="26" customWidth="1"/>
    <col min="4611" max="4611" width="5.85546875" style="26" customWidth="1"/>
    <col min="4612" max="4612" width="7.28515625" style="26" customWidth="1"/>
    <col min="4613" max="4613" width="13.85546875" style="26" customWidth="1"/>
    <col min="4614" max="4614" width="16.42578125" style="26" customWidth="1"/>
    <col min="4615" max="4616" width="9.140625" style="26"/>
    <col min="4617" max="4617" width="17.7109375" style="26" customWidth="1"/>
    <col min="4618" max="4618" width="19.28515625" style="26" customWidth="1"/>
    <col min="4619" max="4864" width="9.140625" style="26"/>
    <col min="4865" max="4865" width="8.85546875" style="26" customWidth="1"/>
    <col min="4866" max="4866" width="47.7109375" style="26" customWidth="1"/>
    <col min="4867" max="4867" width="5.85546875" style="26" customWidth="1"/>
    <col min="4868" max="4868" width="7.28515625" style="26" customWidth="1"/>
    <col min="4869" max="4869" width="13.85546875" style="26" customWidth="1"/>
    <col min="4870" max="4870" width="16.42578125" style="26" customWidth="1"/>
    <col min="4871" max="4872" width="9.140625" style="26"/>
    <col min="4873" max="4873" width="17.7109375" style="26" customWidth="1"/>
    <col min="4874" max="4874" width="19.28515625" style="26" customWidth="1"/>
    <col min="4875" max="5120" width="9.140625" style="26"/>
    <col min="5121" max="5121" width="8.85546875" style="26" customWidth="1"/>
    <col min="5122" max="5122" width="47.7109375" style="26" customWidth="1"/>
    <col min="5123" max="5123" width="5.85546875" style="26" customWidth="1"/>
    <col min="5124" max="5124" width="7.28515625" style="26" customWidth="1"/>
    <col min="5125" max="5125" width="13.85546875" style="26" customWidth="1"/>
    <col min="5126" max="5126" width="16.42578125" style="26" customWidth="1"/>
    <col min="5127" max="5128" width="9.140625" style="26"/>
    <col min="5129" max="5129" width="17.7109375" style="26" customWidth="1"/>
    <col min="5130" max="5130" width="19.28515625" style="26" customWidth="1"/>
    <col min="5131" max="5376" width="9.140625" style="26"/>
    <col min="5377" max="5377" width="8.85546875" style="26" customWidth="1"/>
    <col min="5378" max="5378" width="47.7109375" style="26" customWidth="1"/>
    <col min="5379" max="5379" width="5.85546875" style="26" customWidth="1"/>
    <col min="5380" max="5380" width="7.28515625" style="26" customWidth="1"/>
    <col min="5381" max="5381" width="13.85546875" style="26" customWidth="1"/>
    <col min="5382" max="5382" width="16.42578125" style="26" customWidth="1"/>
    <col min="5383" max="5384" width="9.140625" style="26"/>
    <col min="5385" max="5385" width="17.7109375" style="26" customWidth="1"/>
    <col min="5386" max="5386" width="19.28515625" style="26" customWidth="1"/>
    <col min="5387" max="5632" width="9.140625" style="26"/>
    <col min="5633" max="5633" width="8.85546875" style="26" customWidth="1"/>
    <col min="5634" max="5634" width="47.7109375" style="26" customWidth="1"/>
    <col min="5635" max="5635" width="5.85546875" style="26" customWidth="1"/>
    <col min="5636" max="5636" width="7.28515625" style="26" customWidth="1"/>
    <col min="5637" max="5637" width="13.85546875" style="26" customWidth="1"/>
    <col min="5638" max="5638" width="16.42578125" style="26" customWidth="1"/>
    <col min="5639" max="5640" width="9.140625" style="26"/>
    <col min="5641" max="5641" width="17.7109375" style="26" customWidth="1"/>
    <col min="5642" max="5642" width="19.28515625" style="26" customWidth="1"/>
    <col min="5643" max="5888" width="9.140625" style="26"/>
    <col min="5889" max="5889" width="8.85546875" style="26" customWidth="1"/>
    <col min="5890" max="5890" width="47.7109375" style="26" customWidth="1"/>
    <col min="5891" max="5891" width="5.85546875" style="26" customWidth="1"/>
    <col min="5892" max="5892" width="7.28515625" style="26" customWidth="1"/>
    <col min="5893" max="5893" width="13.85546875" style="26" customWidth="1"/>
    <col min="5894" max="5894" width="16.42578125" style="26" customWidth="1"/>
    <col min="5895" max="5896" width="9.140625" style="26"/>
    <col min="5897" max="5897" width="17.7109375" style="26" customWidth="1"/>
    <col min="5898" max="5898" width="19.28515625" style="26" customWidth="1"/>
    <col min="5899" max="6144" width="9.140625" style="26"/>
    <col min="6145" max="6145" width="8.85546875" style="26" customWidth="1"/>
    <col min="6146" max="6146" width="47.7109375" style="26" customWidth="1"/>
    <col min="6147" max="6147" width="5.85546875" style="26" customWidth="1"/>
    <col min="6148" max="6148" width="7.28515625" style="26" customWidth="1"/>
    <col min="6149" max="6149" width="13.85546875" style="26" customWidth="1"/>
    <col min="6150" max="6150" width="16.42578125" style="26" customWidth="1"/>
    <col min="6151" max="6152" width="9.140625" style="26"/>
    <col min="6153" max="6153" width="17.7109375" style="26" customWidth="1"/>
    <col min="6154" max="6154" width="19.28515625" style="26" customWidth="1"/>
    <col min="6155" max="6400" width="9.140625" style="26"/>
    <col min="6401" max="6401" width="8.85546875" style="26" customWidth="1"/>
    <col min="6402" max="6402" width="47.7109375" style="26" customWidth="1"/>
    <col min="6403" max="6403" width="5.85546875" style="26" customWidth="1"/>
    <col min="6404" max="6404" width="7.28515625" style="26" customWidth="1"/>
    <col min="6405" max="6405" width="13.85546875" style="26" customWidth="1"/>
    <col min="6406" max="6406" width="16.42578125" style="26" customWidth="1"/>
    <col min="6407" max="6408" width="9.140625" style="26"/>
    <col min="6409" max="6409" width="17.7109375" style="26" customWidth="1"/>
    <col min="6410" max="6410" width="19.28515625" style="26" customWidth="1"/>
    <col min="6411" max="6656" width="9.140625" style="26"/>
    <col min="6657" max="6657" width="8.85546875" style="26" customWidth="1"/>
    <col min="6658" max="6658" width="47.7109375" style="26" customWidth="1"/>
    <col min="6659" max="6659" width="5.85546875" style="26" customWidth="1"/>
    <col min="6660" max="6660" width="7.28515625" style="26" customWidth="1"/>
    <col min="6661" max="6661" width="13.85546875" style="26" customWidth="1"/>
    <col min="6662" max="6662" width="16.42578125" style="26" customWidth="1"/>
    <col min="6663" max="6664" width="9.140625" style="26"/>
    <col min="6665" max="6665" width="17.7109375" style="26" customWidth="1"/>
    <col min="6666" max="6666" width="19.28515625" style="26" customWidth="1"/>
    <col min="6667" max="6912" width="9.140625" style="26"/>
    <col min="6913" max="6913" width="8.85546875" style="26" customWidth="1"/>
    <col min="6914" max="6914" width="47.7109375" style="26" customWidth="1"/>
    <col min="6915" max="6915" width="5.85546875" style="26" customWidth="1"/>
    <col min="6916" max="6916" width="7.28515625" style="26" customWidth="1"/>
    <col min="6917" max="6917" width="13.85546875" style="26" customWidth="1"/>
    <col min="6918" max="6918" width="16.42578125" style="26" customWidth="1"/>
    <col min="6919" max="6920" width="9.140625" style="26"/>
    <col min="6921" max="6921" width="17.7109375" style="26" customWidth="1"/>
    <col min="6922" max="6922" width="19.28515625" style="26" customWidth="1"/>
    <col min="6923" max="7168" width="9.140625" style="26"/>
    <col min="7169" max="7169" width="8.85546875" style="26" customWidth="1"/>
    <col min="7170" max="7170" width="47.7109375" style="26" customWidth="1"/>
    <col min="7171" max="7171" width="5.85546875" style="26" customWidth="1"/>
    <col min="7172" max="7172" width="7.28515625" style="26" customWidth="1"/>
    <col min="7173" max="7173" width="13.85546875" style="26" customWidth="1"/>
    <col min="7174" max="7174" width="16.42578125" style="26" customWidth="1"/>
    <col min="7175" max="7176" width="9.140625" style="26"/>
    <col min="7177" max="7177" width="17.7109375" style="26" customWidth="1"/>
    <col min="7178" max="7178" width="19.28515625" style="26" customWidth="1"/>
    <col min="7179" max="7424" width="9.140625" style="26"/>
    <col min="7425" max="7425" width="8.85546875" style="26" customWidth="1"/>
    <col min="7426" max="7426" width="47.7109375" style="26" customWidth="1"/>
    <col min="7427" max="7427" width="5.85546875" style="26" customWidth="1"/>
    <col min="7428" max="7428" width="7.28515625" style="26" customWidth="1"/>
    <col min="7429" max="7429" width="13.85546875" style="26" customWidth="1"/>
    <col min="7430" max="7430" width="16.42578125" style="26" customWidth="1"/>
    <col min="7431" max="7432" width="9.140625" style="26"/>
    <col min="7433" max="7433" width="17.7109375" style="26" customWidth="1"/>
    <col min="7434" max="7434" width="19.28515625" style="26" customWidth="1"/>
    <col min="7435" max="7680" width="9.140625" style="26"/>
    <col min="7681" max="7681" width="8.85546875" style="26" customWidth="1"/>
    <col min="7682" max="7682" width="47.7109375" style="26" customWidth="1"/>
    <col min="7683" max="7683" width="5.85546875" style="26" customWidth="1"/>
    <col min="7684" max="7684" width="7.28515625" style="26" customWidth="1"/>
    <col min="7685" max="7685" width="13.85546875" style="26" customWidth="1"/>
    <col min="7686" max="7686" width="16.42578125" style="26" customWidth="1"/>
    <col min="7687" max="7688" width="9.140625" style="26"/>
    <col min="7689" max="7689" width="17.7109375" style="26" customWidth="1"/>
    <col min="7690" max="7690" width="19.28515625" style="26" customWidth="1"/>
    <col min="7691" max="7936" width="9.140625" style="26"/>
    <col min="7937" max="7937" width="8.85546875" style="26" customWidth="1"/>
    <col min="7938" max="7938" width="47.7109375" style="26" customWidth="1"/>
    <col min="7939" max="7939" width="5.85546875" style="26" customWidth="1"/>
    <col min="7940" max="7940" width="7.28515625" style="26" customWidth="1"/>
    <col min="7941" max="7941" width="13.85546875" style="26" customWidth="1"/>
    <col min="7942" max="7942" width="16.42578125" style="26" customWidth="1"/>
    <col min="7943" max="7944" width="9.140625" style="26"/>
    <col min="7945" max="7945" width="17.7109375" style="26" customWidth="1"/>
    <col min="7946" max="7946" width="19.28515625" style="26" customWidth="1"/>
    <col min="7947" max="8192" width="9.140625" style="26"/>
    <col min="8193" max="8193" width="8.85546875" style="26" customWidth="1"/>
    <col min="8194" max="8194" width="47.7109375" style="26" customWidth="1"/>
    <col min="8195" max="8195" width="5.85546875" style="26" customWidth="1"/>
    <col min="8196" max="8196" width="7.28515625" style="26" customWidth="1"/>
    <col min="8197" max="8197" width="13.85546875" style="26" customWidth="1"/>
    <col min="8198" max="8198" width="16.42578125" style="26" customWidth="1"/>
    <col min="8199" max="8200" width="9.140625" style="26"/>
    <col min="8201" max="8201" width="17.7109375" style="26" customWidth="1"/>
    <col min="8202" max="8202" width="19.28515625" style="26" customWidth="1"/>
    <col min="8203" max="8448" width="9.140625" style="26"/>
    <col min="8449" max="8449" width="8.85546875" style="26" customWidth="1"/>
    <col min="8450" max="8450" width="47.7109375" style="26" customWidth="1"/>
    <col min="8451" max="8451" width="5.85546875" style="26" customWidth="1"/>
    <col min="8452" max="8452" width="7.28515625" style="26" customWidth="1"/>
    <col min="8453" max="8453" width="13.85546875" style="26" customWidth="1"/>
    <col min="8454" max="8454" width="16.42578125" style="26" customWidth="1"/>
    <col min="8455" max="8456" width="9.140625" style="26"/>
    <col min="8457" max="8457" width="17.7109375" style="26" customWidth="1"/>
    <col min="8458" max="8458" width="19.28515625" style="26" customWidth="1"/>
    <col min="8459" max="8704" width="9.140625" style="26"/>
    <col min="8705" max="8705" width="8.85546875" style="26" customWidth="1"/>
    <col min="8706" max="8706" width="47.7109375" style="26" customWidth="1"/>
    <col min="8707" max="8707" width="5.85546875" style="26" customWidth="1"/>
    <col min="8708" max="8708" width="7.28515625" style="26" customWidth="1"/>
    <col min="8709" max="8709" width="13.85546875" style="26" customWidth="1"/>
    <col min="8710" max="8710" width="16.42578125" style="26" customWidth="1"/>
    <col min="8711" max="8712" width="9.140625" style="26"/>
    <col min="8713" max="8713" width="17.7109375" style="26" customWidth="1"/>
    <col min="8714" max="8714" width="19.28515625" style="26" customWidth="1"/>
    <col min="8715" max="8960" width="9.140625" style="26"/>
    <col min="8961" max="8961" width="8.85546875" style="26" customWidth="1"/>
    <col min="8962" max="8962" width="47.7109375" style="26" customWidth="1"/>
    <col min="8963" max="8963" width="5.85546875" style="26" customWidth="1"/>
    <col min="8964" max="8964" width="7.28515625" style="26" customWidth="1"/>
    <col min="8965" max="8965" width="13.85546875" style="26" customWidth="1"/>
    <col min="8966" max="8966" width="16.42578125" style="26" customWidth="1"/>
    <col min="8967" max="8968" width="9.140625" style="26"/>
    <col min="8969" max="8969" width="17.7109375" style="26" customWidth="1"/>
    <col min="8970" max="8970" width="19.28515625" style="26" customWidth="1"/>
    <col min="8971" max="9216" width="9.140625" style="26"/>
    <col min="9217" max="9217" width="8.85546875" style="26" customWidth="1"/>
    <col min="9218" max="9218" width="47.7109375" style="26" customWidth="1"/>
    <col min="9219" max="9219" width="5.85546875" style="26" customWidth="1"/>
    <col min="9220" max="9220" width="7.28515625" style="26" customWidth="1"/>
    <col min="9221" max="9221" width="13.85546875" style="26" customWidth="1"/>
    <col min="9222" max="9222" width="16.42578125" style="26" customWidth="1"/>
    <col min="9223" max="9224" width="9.140625" style="26"/>
    <col min="9225" max="9225" width="17.7109375" style="26" customWidth="1"/>
    <col min="9226" max="9226" width="19.28515625" style="26" customWidth="1"/>
    <col min="9227" max="9472" width="9.140625" style="26"/>
    <col min="9473" max="9473" width="8.85546875" style="26" customWidth="1"/>
    <col min="9474" max="9474" width="47.7109375" style="26" customWidth="1"/>
    <col min="9475" max="9475" width="5.85546875" style="26" customWidth="1"/>
    <col min="9476" max="9476" width="7.28515625" style="26" customWidth="1"/>
    <col min="9477" max="9477" width="13.85546875" style="26" customWidth="1"/>
    <col min="9478" max="9478" width="16.42578125" style="26" customWidth="1"/>
    <col min="9479" max="9480" width="9.140625" style="26"/>
    <col min="9481" max="9481" width="17.7109375" style="26" customWidth="1"/>
    <col min="9482" max="9482" width="19.28515625" style="26" customWidth="1"/>
    <col min="9483" max="9728" width="9.140625" style="26"/>
    <col min="9729" max="9729" width="8.85546875" style="26" customWidth="1"/>
    <col min="9730" max="9730" width="47.7109375" style="26" customWidth="1"/>
    <col min="9731" max="9731" width="5.85546875" style="26" customWidth="1"/>
    <col min="9732" max="9732" width="7.28515625" style="26" customWidth="1"/>
    <col min="9733" max="9733" width="13.85546875" style="26" customWidth="1"/>
    <col min="9734" max="9734" width="16.42578125" style="26" customWidth="1"/>
    <col min="9735" max="9736" width="9.140625" style="26"/>
    <col min="9737" max="9737" width="17.7109375" style="26" customWidth="1"/>
    <col min="9738" max="9738" width="19.28515625" style="26" customWidth="1"/>
    <col min="9739" max="9984" width="9.140625" style="26"/>
    <col min="9985" max="9985" width="8.85546875" style="26" customWidth="1"/>
    <col min="9986" max="9986" width="47.7109375" style="26" customWidth="1"/>
    <col min="9987" max="9987" width="5.85546875" style="26" customWidth="1"/>
    <col min="9988" max="9988" width="7.28515625" style="26" customWidth="1"/>
    <col min="9989" max="9989" width="13.85546875" style="26" customWidth="1"/>
    <col min="9990" max="9990" width="16.42578125" style="26" customWidth="1"/>
    <col min="9991" max="9992" width="9.140625" style="26"/>
    <col min="9993" max="9993" width="17.7109375" style="26" customWidth="1"/>
    <col min="9994" max="9994" width="19.28515625" style="26" customWidth="1"/>
    <col min="9995" max="10240" width="9.140625" style="26"/>
    <col min="10241" max="10241" width="8.85546875" style="26" customWidth="1"/>
    <col min="10242" max="10242" width="47.7109375" style="26" customWidth="1"/>
    <col min="10243" max="10243" width="5.85546875" style="26" customWidth="1"/>
    <col min="10244" max="10244" width="7.28515625" style="26" customWidth="1"/>
    <col min="10245" max="10245" width="13.85546875" style="26" customWidth="1"/>
    <col min="10246" max="10246" width="16.42578125" style="26" customWidth="1"/>
    <col min="10247" max="10248" width="9.140625" style="26"/>
    <col min="10249" max="10249" width="17.7109375" style="26" customWidth="1"/>
    <col min="10250" max="10250" width="19.28515625" style="26" customWidth="1"/>
    <col min="10251" max="10496" width="9.140625" style="26"/>
    <col min="10497" max="10497" width="8.85546875" style="26" customWidth="1"/>
    <col min="10498" max="10498" width="47.7109375" style="26" customWidth="1"/>
    <col min="10499" max="10499" width="5.85546875" style="26" customWidth="1"/>
    <col min="10500" max="10500" width="7.28515625" style="26" customWidth="1"/>
    <col min="10501" max="10501" width="13.85546875" style="26" customWidth="1"/>
    <col min="10502" max="10502" width="16.42578125" style="26" customWidth="1"/>
    <col min="10503" max="10504" width="9.140625" style="26"/>
    <col min="10505" max="10505" width="17.7109375" style="26" customWidth="1"/>
    <col min="10506" max="10506" width="19.28515625" style="26" customWidth="1"/>
    <col min="10507" max="10752" width="9.140625" style="26"/>
    <col min="10753" max="10753" width="8.85546875" style="26" customWidth="1"/>
    <col min="10754" max="10754" width="47.7109375" style="26" customWidth="1"/>
    <col min="10755" max="10755" width="5.85546875" style="26" customWidth="1"/>
    <col min="10756" max="10756" width="7.28515625" style="26" customWidth="1"/>
    <col min="10757" max="10757" width="13.85546875" style="26" customWidth="1"/>
    <col min="10758" max="10758" width="16.42578125" style="26" customWidth="1"/>
    <col min="10759" max="10760" width="9.140625" style="26"/>
    <col min="10761" max="10761" width="17.7109375" style="26" customWidth="1"/>
    <col min="10762" max="10762" width="19.28515625" style="26" customWidth="1"/>
    <col min="10763" max="11008" width="9.140625" style="26"/>
    <col min="11009" max="11009" width="8.85546875" style="26" customWidth="1"/>
    <col min="11010" max="11010" width="47.7109375" style="26" customWidth="1"/>
    <col min="11011" max="11011" width="5.85546875" style="26" customWidth="1"/>
    <col min="11012" max="11012" width="7.28515625" style="26" customWidth="1"/>
    <col min="11013" max="11013" width="13.85546875" style="26" customWidth="1"/>
    <col min="11014" max="11014" width="16.42578125" style="26" customWidth="1"/>
    <col min="11015" max="11016" width="9.140625" style="26"/>
    <col min="11017" max="11017" width="17.7109375" style="26" customWidth="1"/>
    <col min="11018" max="11018" width="19.28515625" style="26" customWidth="1"/>
    <col min="11019" max="11264" width="9.140625" style="26"/>
    <col min="11265" max="11265" width="8.85546875" style="26" customWidth="1"/>
    <col min="11266" max="11266" width="47.7109375" style="26" customWidth="1"/>
    <col min="11267" max="11267" width="5.85546875" style="26" customWidth="1"/>
    <col min="11268" max="11268" width="7.28515625" style="26" customWidth="1"/>
    <col min="11269" max="11269" width="13.85546875" style="26" customWidth="1"/>
    <col min="11270" max="11270" width="16.42578125" style="26" customWidth="1"/>
    <col min="11271" max="11272" width="9.140625" style="26"/>
    <col min="11273" max="11273" width="17.7109375" style="26" customWidth="1"/>
    <col min="11274" max="11274" width="19.28515625" style="26" customWidth="1"/>
    <col min="11275" max="11520" width="9.140625" style="26"/>
    <col min="11521" max="11521" width="8.85546875" style="26" customWidth="1"/>
    <col min="11522" max="11522" width="47.7109375" style="26" customWidth="1"/>
    <col min="11523" max="11523" width="5.85546875" style="26" customWidth="1"/>
    <col min="11524" max="11524" width="7.28515625" style="26" customWidth="1"/>
    <col min="11525" max="11525" width="13.85546875" style="26" customWidth="1"/>
    <col min="11526" max="11526" width="16.42578125" style="26" customWidth="1"/>
    <col min="11527" max="11528" width="9.140625" style="26"/>
    <col min="11529" max="11529" width="17.7109375" style="26" customWidth="1"/>
    <col min="11530" max="11530" width="19.28515625" style="26" customWidth="1"/>
    <col min="11531" max="11776" width="9.140625" style="26"/>
    <col min="11777" max="11777" width="8.85546875" style="26" customWidth="1"/>
    <col min="11778" max="11778" width="47.7109375" style="26" customWidth="1"/>
    <col min="11779" max="11779" width="5.85546875" style="26" customWidth="1"/>
    <col min="11780" max="11780" width="7.28515625" style="26" customWidth="1"/>
    <col min="11781" max="11781" width="13.85546875" style="26" customWidth="1"/>
    <col min="11782" max="11782" width="16.42578125" style="26" customWidth="1"/>
    <col min="11783" max="11784" width="9.140625" style="26"/>
    <col min="11785" max="11785" width="17.7109375" style="26" customWidth="1"/>
    <col min="11786" max="11786" width="19.28515625" style="26" customWidth="1"/>
    <col min="11787" max="12032" width="9.140625" style="26"/>
    <col min="12033" max="12033" width="8.85546875" style="26" customWidth="1"/>
    <col min="12034" max="12034" width="47.7109375" style="26" customWidth="1"/>
    <col min="12035" max="12035" width="5.85546875" style="26" customWidth="1"/>
    <col min="12036" max="12036" width="7.28515625" style="26" customWidth="1"/>
    <col min="12037" max="12037" width="13.85546875" style="26" customWidth="1"/>
    <col min="12038" max="12038" width="16.42578125" style="26" customWidth="1"/>
    <col min="12039" max="12040" width="9.140625" style="26"/>
    <col min="12041" max="12041" width="17.7109375" style="26" customWidth="1"/>
    <col min="12042" max="12042" width="19.28515625" style="26" customWidth="1"/>
    <col min="12043" max="12288" width="9.140625" style="26"/>
    <col min="12289" max="12289" width="8.85546875" style="26" customWidth="1"/>
    <col min="12290" max="12290" width="47.7109375" style="26" customWidth="1"/>
    <col min="12291" max="12291" width="5.85546875" style="26" customWidth="1"/>
    <col min="12292" max="12292" width="7.28515625" style="26" customWidth="1"/>
    <col min="12293" max="12293" width="13.85546875" style="26" customWidth="1"/>
    <col min="12294" max="12294" width="16.42578125" style="26" customWidth="1"/>
    <col min="12295" max="12296" width="9.140625" style="26"/>
    <col min="12297" max="12297" width="17.7109375" style="26" customWidth="1"/>
    <col min="12298" max="12298" width="19.28515625" style="26" customWidth="1"/>
    <col min="12299" max="12544" width="9.140625" style="26"/>
    <col min="12545" max="12545" width="8.85546875" style="26" customWidth="1"/>
    <col min="12546" max="12546" width="47.7109375" style="26" customWidth="1"/>
    <col min="12547" max="12547" width="5.85546875" style="26" customWidth="1"/>
    <col min="12548" max="12548" width="7.28515625" style="26" customWidth="1"/>
    <col min="12549" max="12549" width="13.85546875" style="26" customWidth="1"/>
    <col min="12550" max="12550" width="16.42578125" style="26" customWidth="1"/>
    <col min="12551" max="12552" width="9.140625" style="26"/>
    <col min="12553" max="12553" width="17.7109375" style="26" customWidth="1"/>
    <col min="12554" max="12554" width="19.28515625" style="26" customWidth="1"/>
    <col min="12555" max="12800" width="9.140625" style="26"/>
    <col min="12801" max="12801" width="8.85546875" style="26" customWidth="1"/>
    <col min="12802" max="12802" width="47.7109375" style="26" customWidth="1"/>
    <col min="12803" max="12803" width="5.85546875" style="26" customWidth="1"/>
    <col min="12804" max="12804" width="7.28515625" style="26" customWidth="1"/>
    <col min="12805" max="12805" width="13.85546875" style="26" customWidth="1"/>
    <col min="12806" max="12806" width="16.42578125" style="26" customWidth="1"/>
    <col min="12807" max="12808" width="9.140625" style="26"/>
    <col min="12809" max="12809" width="17.7109375" style="26" customWidth="1"/>
    <col min="12810" max="12810" width="19.28515625" style="26" customWidth="1"/>
    <col min="12811" max="13056" width="9.140625" style="26"/>
    <col min="13057" max="13057" width="8.85546875" style="26" customWidth="1"/>
    <col min="13058" max="13058" width="47.7109375" style="26" customWidth="1"/>
    <col min="13059" max="13059" width="5.85546875" style="26" customWidth="1"/>
    <col min="13060" max="13060" width="7.28515625" style="26" customWidth="1"/>
    <col min="13061" max="13061" width="13.85546875" style="26" customWidth="1"/>
    <col min="13062" max="13062" width="16.42578125" style="26" customWidth="1"/>
    <col min="13063" max="13064" width="9.140625" style="26"/>
    <col min="13065" max="13065" width="17.7109375" style="26" customWidth="1"/>
    <col min="13066" max="13066" width="19.28515625" style="26" customWidth="1"/>
    <col min="13067" max="13312" width="9.140625" style="26"/>
    <col min="13313" max="13313" width="8.85546875" style="26" customWidth="1"/>
    <col min="13314" max="13314" width="47.7109375" style="26" customWidth="1"/>
    <col min="13315" max="13315" width="5.85546875" style="26" customWidth="1"/>
    <col min="13316" max="13316" width="7.28515625" style="26" customWidth="1"/>
    <col min="13317" max="13317" width="13.85546875" style="26" customWidth="1"/>
    <col min="13318" max="13318" width="16.42578125" style="26" customWidth="1"/>
    <col min="13319" max="13320" width="9.140625" style="26"/>
    <col min="13321" max="13321" width="17.7109375" style="26" customWidth="1"/>
    <col min="13322" max="13322" width="19.28515625" style="26" customWidth="1"/>
    <col min="13323" max="13568" width="9.140625" style="26"/>
    <col min="13569" max="13569" width="8.85546875" style="26" customWidth="1"/>
    <col min="13570" max="13570" width="47.7109375" style="26" customWidth="1"/>
    <col min="13571" max="13571" width="5.85546875" style="26" customWidth="1"/>
    <col min="13572" max="13572" width="7.28515625" style="26" customWidth="1"/>
    <col min="13573" max="13573" width="13.85546875" style="26" customWidth="1"/>
    <col min="13574" max="13574" width="16.42578125" style="26" customWidth="1"/>
    <col min="13575" max="13576" width="9.140625" style="26"/>
    <col min="13577" max="13577" width="17.7109375" style="26" customWidth="1"/>
    <col min="13578" max="13578" width="19.28515625" style="26" customWidth="1"/>
    <col min="13579" max="13824" width="9.140625" style="26"/>
    <col min="13825" max="13825" width="8.85546875" style="26" customWidth="1"/>
    <col min="13826" max="13826" width="47.7109375" style="26" customWidth="1"/>
    <col min="13827" max="13827" width="5.85546875" style="26" customWidth="1"/>
    <col min="13828" max="13828" width="7.28515625" style="26" customWidth="1"/>
    <col min="13829" max="13829" width="13.85546875" style="26" customWidth="1"/>
    <col min="13830" max="13830" width="16.42578125" style="26" customWidth="1"/>
    <col min="13831" max="13832" width="9.140625" style="26"/>
    <col min="13833" max="13833" width="17.7109375" style="26" customWidth="1"/>
    <col min="13834" max="13834" width="19.28515625" style="26" customWidth="1"/>
    <col min="13835" max="14080" width="9.140625" style="26"/>
    <col min="14081" max="14081" width="8.85546875" style="26" customWidth="1"/>
    <col min="14082" max="14082" width="47.7109375" style="26" customWidth="1"/>
    <col min="14083" max="14083" width="5.85546875" style="26" customWidth="1"/>
    <col min="14084" max="14084" width="7.28515625" style="26" customWidth="1"/>
    <col min="14085" max="14085" width="13.85546875" style="26" customWidth="1"/>
    <col min="14086" max="14086" width="16.42578125" style="26" customWidth="1"/>
    <col min="14087" max="14088" width="9.140625" style="26"/>
    <col min="14089" max="14089" width="17.7109375" style="26" customWidth="1"/>
    <col min="14090" max="14090" width="19.28515625" style="26" customWidth="1"/>
    <col min="14091" max="14336" width="9.140625" style="26"/>
    <col min="14337" max="14337" width="8.85546875" style="26" customWidth="1"/>
    <col min="14338" max="14338" width="47.7109375" style="26" customWidth="1"/>
    <col min="14339" max="14339" width="5.85546875" style="26" customWidth="1"/>
    <col min="14340" max="14340" width="7.28515625" style="26" customWidth="1"/>
    <col min="14341" max="14341" width="13.85546875" style="26" customWidth="1"/>
    <col min="14342" max="14342" width="16.42578125" style="26" customWidth="1"/>
    <col min="14343" max="14344" width="9.140625" style="26"/>
    <col min="14345" max="14345" width="17.7109375" style="26" customWidth="1"/>
    <col min="14346" max="14346" width="19.28515625" style="26" customWidth="1"/>
    <col min="14347" max="14592" width="9.140625" style="26"/>
    <col min="14593" max="14593" width="8.85546875" style="26" customWidth="1"/>
    <col min="14594" max="14594" width="47.7109375" style="26" customWidth="1"/>
    <col min="14595" max="14595" width="5.85546875" style="26" customWidth="1"/>
    <col min="14596" max="14596" width="7.28515625" style="26" customWidth="1"/>
    <col min="14597" max="14597" width="13.85546875" style="26" customWidth="1"/>
    <col min="14598" max="14598" width="16.42578125" style="26" customWidth="1"/>
    <col min="14599" max="14600" width="9.140625" style="26"/>
    <col min="14601" max="14601" width="17.7109375" style="26" customWidth="1"/>
    <col min="14602" max="14602" width="19.28515625" style="26" customWidth="1"/>
    <col min="14603" max="14848" width="9.140625" style="26"/>
    <col min="14849" max="14849" width="8.85546875" style="26" customWidth="1"/>
    <col min="14850" max="14850" width="47.7109375" style="26" customWidth="1"/>
    <col min="14851" max="14851" width="5.85546875" style="26" customWidth="1"/>
    <col min="14852" max="14852" width="7.28515625" style="26" customWidth="1"/>
    <col min="14853" max="14853" width="13.85546875" style="26" customWidth="1"/>
    <col min="14854" max="14854" width="16.42578125" style="26" customWidth="1"/>
    <col min="14855" max="14856" width="9.140625" style="26"/>
    <col min="14857" max="14857" width="17.7109375" style="26" customWidth="1"/>
    <col min="14858" max="14858" width="19.28515625" style="26" customWidth="1"/>
    <col min="14859" max="15104" width="9.140625" style="26"/>
    <col min="15105" max="15105" width="8.85546875" style="26" customWidth="1"/>
    <col min="15106" max="15106" width="47.7109375" style="26" customWidth="1"/>
    <col min="15107" max="15107" width="5.85546875" style="26" customWidth="1"/>
    <col min="15108" max="15108" width="7.28515625" style="26" customWidth="1"/>
    <col min="15109" max="15109" width="13.85546875" style="26" customWidth="1"/>
    <col min="15110" max="15110" width="16.42578125" style="26" customWidth="1"/>
    <col min="15111" max="15112" width="9.140625" style="26"/>
    <col min="15113" max="15113" width="17.7109375" style="26" customWidth="1"/>
    <col min="15114" max="15114" width="19.28515625" style="26" customWidth="1"/>
    <col min="15115" max="15360" width="9.140625" style="26"/>
    <col min="15361" max="15361" width="8.85546875" style="26" customWidth="1"/>
    <col min="15362" max="15362" width="47.7109375" style="26" customWidth="1"/>
    <col min="15363" max="15363" width="5.85546875" style="26" customWidth="1"/>
    <col min="15364" max="15364" width="7.28515625" style="26" customWidth="1"/>
    <col min="15365" max="15365" width="13.85546875" style="26" customWidth="1"/>
    <col min="15366" max="15366" width="16.42578125" style="26" customWidth="1"/>
    <col min="15367" max="15368" width="9.140625" style="26"/>
    <col min="15369" max="15369" width="17.7109375" style="26" customWidth="1"/>
    <col min="15370" max="15370" width="19.28515625" style="26" customWidth="1"/>
    <col min="15371" max="15616" width="9.140625" style="26"/>
    <col min="15617" max="15617" width="8.85546875" style="26" customWidth="1"/>
    <col min="15618" max="15618" width="47.7109375" style="26" customWidth="1"/>
    <col min="15619" max="15619" width="5.85546875" style="26" customWidth="1"/>
    <col min="15620" max="15620" width="7.28515625" style="26" customWidth="1"/>
    <col min="15621" max="15621" width="13.85546875" style="26" customWidth="1"/>
    <col min="15622" max="15622" width="16.42578125" style="26" customWidth="1"/>
    <col min="15623" max="15624" width="9.140625" style="26"/>
    <col min="15625" max="15625" width="17.7109375" style="26" customWidth="1"/>
    <col min="15626" max="15626" width="19.28515625" style="26" customWidth="1"/>
    <col min="15627" max="15872" width="9.140625" style="26"/>
    <col min="15873" max="15873" width="8.85546875" style="26" customWidth="1"/>
    <col min="15874" max="15874" width="47.7109375" style="26" customWidth="1"/>
    <col min="15875" max="15875" width="5.85546875" style="26" customWidth="1"/>
    <col min="15876" max="15876" width="7.28515625" style="26" customWidth="1"/>
    <col min="15877" max="15877" width="13.85546875" style="26" customWidth="1"/>
    <col min="15878" max="15878" width="16.42578125" style="26" customWidth="1"/>
    <col min="15879" max="15880" width="9.140625" style="26"/>
    <col min="15881" max="15881" width="17.7109375" style="26" customWidth="1"/>
    <col min="15882" max="15882" width="19.28515625" style="26" customWidth="1"/>
    <col min="15883" max="16128" width="9.140625" style="26"/>
    <col min="16129" max="16129" width="8.85546875" style="26" customWidth="1"/>
    <col min="16130" max="16130" width="47.7109375" style="26" customWidth="1"/>
    <col min="16131" max="16131" width="5.85546875" style="26" customWidth="1"/>
    <col min="16132" max="16132" width="7.28515625" style="26" customWidth="1"/>
    <col min="16133" max="16133" width="13.85546875" style="26" customWidth="1"/>
    <col min="16134" max="16134" width="16.42578125" style="26" customWidth="1"/>
    <col min="16135" max="16136" width="9.140625" style="26"/>
    <col min="16137" max="16137" width="17.7109375" style="26" customWidth="1"/>
    <col min="16138" max="16138" width="19.28515625" style="26" customWidth="1"/>
    <col min="16139" max="16384" width="9.140625" style="26"/>
  </cols>
  <sheetData>
    <row r="1" spans="1:11" s="77" customFormat="1" ht="26.25" x14ac:dyDescent="0.4">
      <c r="A1" s="175"/>
      <c r="B1" s="176" t="s">
        <v>848</v>
      </c>
      <c r="C1" s="138"/>
      <c r="D1" s="147"/>
      <c r="E1" s="139"/>
      <c r="F1" s="139"/>
      <c r="G1" s="139"/>
      <c r="H1" s="139"/>
      <c r="I1" s="139"/>
      <c r="J1" s="139"/>
    </row>
    <row r="2" spans="1:11" x14ac:dyDescent="0.25">
      <c r="A2" s="177"/>
      <c r="B2" s="178"/>
      <c r="C2" s="179"/>
      <c r="D2" s="215"/>
      <c r="E2" s="181"/>
      <c r="F2" s="181"/>
    </row>
    <row r="3" spans="1:11" ht="45" x14ac:dyDescent="0.25">
      <c r="B3" s="148" t="s">
        <v>804</v>
      </c>
      <c r="C3" s="183"/>
      <c r="D3" s="216"/>
      <c r="E3" s="185"/>
      <c r="F3" s="185"/>
    </row>
    <row r="4" spans="1:11" x14ac:dyDescent="0.25">
      <c r="B4" s="182"/>
      <c r="C4" s="183"/>
      <c r="D4" s="216"/>
      <c r="E4" s="185"/>
      <c r="F4" s="185"/>
    </row>
    <row r="5" spans="1:11" s="192" customFormat="1" ht="30" x14ac:dyDescent="0.25">
      <c r="A5" s="186" t="s">
        <v>641</v>
      </c>
      <c r="B5" s="187" t="s">
        <v>642</v>
      </c>
      <c r="C5" s="188" t="s">
        <v>643</v>
      </c>
      <c r="D5" s="189" t="s">
        <v>644</v>
      </c>
      <c r="E5" s="190" t="s">
        <v>645</v>
      </c>
      <c r="F5" s="141" t="s">
        <v>646</v>
      </c>
      <c r="G5" s="141" t="s">
        <v>647</v>
      </c>
      <c r="H5" s="141" t="s">
        <v>648</v>
      </c>
      <c r="I5" s="141" t="s">
        <v>649</v>
      </c>
      <c r="J5" s="141" t="s">
        <v>650</v>
      </c>
      <c r="K5" s="191"/>
    </row>
    <row r="6" spans="1:11" x14ac:dyDescent="0.25">
      <c r="E6" s="243"/>
    </row>
    <row r="7" spans="1:11" x14ac:dyDescent="0.25">
      <c r="A7" s="217"/>
      <c r="B7" s="218"/>
      <c r="C7" s="218"/>
      <c r="D7" s="218"/>
      <c r="E7" s="251"/>
      <c r="F7" s="218"/>
    </row>
    <row r="8" spans="1:11" ht="132" x14ac:dyDescent="0.25">
      <c r="A8" s="202" t="s">
        <v>630</v>
      </c>
      <c r="B8" s="213" t="s">
        <v>805</v>
      </c>
      <c r="C8" s="204"/>
      <c r="D8" s="205"/>
      <c r="E8" s="247"/>
      <c r="F8" s="206"/>
    </row>
    <row r="9" spans="1:11" ht="48" x14ac:dyDescent="0.25">
      <c r="A9" s="207"/>
      <c r="B9" s="213" t="s">
        <v>806</v>
      </c>
      <c r="C9" s="204"/>
      <c r="D9" s="205"/>
      <c r="E9" s="247"/>
      <c r="F9" s="208"/>
    </row>
    <row r="10" spans="1:11" x14ac:dyDescent="0.25">
      <c r="A10" s="207"/>
      <c r="B10" s="203"/>
      <c r="C10" s="204"/>
      <c r="D10" s="205"/>
      <c r="E10" s="247"/>
      <c r="F10" s="208"/>
    </row>
    <row r="11" spans="1:11" x14ac:dyDescent="0.25">
      <c r="A11" s="207"/>
      <c r="B11" s="203" t="s">
        <v>807</v>
      </c>
      <c r="C11" s="204"/>
      <c r="D11" s="205"/>
      <c r="E11" s="247"/>
      <c r="F11" s="208"/>
    </row>
    <row r="12" spans="1:11" ht="24.75" x14ac:dyDescent="0.25">
      <c r="A12" s="207"/>
      <c r="B12" s="209" t="s">
        <v>808</v>
      </c>
      <c r="C12" s="210" t="s">
        <v>655</v>
      </c>
      <c r="D12" s="211">
        <v>1</v>
      </c>
      <c r="E12" s="252"/>
      <c r="F12" s="219">
        <f>D12*E12</f>
        <v>0</v>
      </c>
      <c r="G12" s="169">
        <f>+E12*OS</f>
        <v>0</v>
      </c>
      <c r="H12" s="169">
        <f>+G12*D12</f>
        <v>0</v>
      </c>
      <c r="I12" s="170">
        <f>+E12-G12</f>
        <v>0</v>
      </c>
      <c r="J12" s="170">
        <f>+I12*D12</f>
        <v>0</v>
      </c>
    </row>
    <row r="13" spans="1:11" x14ac:dyDescent="0.25">
      <c r="A13" s="207"/>
      <c r="B13" s="203"/>
      <c r="C13" s="204"/>
      <c r="D13" s="205"/>
      <c r="E13" s="253"/>
      <c r="F13" s="214"/>
    </row>
    <row r="14" spans="1:11" x14ac:dyDescent="0.25">
      <c r="A14" s="207"/>
      <c r="B14" s="203" t="s">
        <v>809</v>
      </c>
      <c r="C14" s="204"/>
      <c r="D14" s="205"/>
      <c r="E14" s="247"/>
      <c r="F14" s="208"/>
    </row>
    <row r="15" spans="1:11" ht="24.75" x14ac:dyDescent="0.25">
      <c r="A15" s="207"/>
      <c r="B15" s="209" t="s">
        <v>810</v>
      </c>
      <c r="C15" s="210" t="s">
        <v>655</v>
      </c>
      <c r="D15" s="211">
        <v>1</v>
      </c>
      <c r="E15" s="252"/>
      <c r="F15" s="219">
        <f>D15*E15</f>
        <v>0</v>
      </c>
      <c r="G15" s="169">
        <f>+E15*OS</f>
        <v>0</v>
      </c>
      <c r="H15" s="169">
        <f>+G15*D15</f>
        <v>0</v>
      </c>
      <c r="I15" s="170">
        <f>+E15-G15</f>
        <v>0</v>
      </c>
      <c r="J15" s="170">
        <f>+I15*D15</f>
        <v>0</v>
      </c>
    </row>
    <row r="16" spans="1:11" x14ac:dyDescent="0.25">
      <c r="A16" s="207"/>
      <c r="B16" s="203"/>
      <c r="C16" s="204"/>
      <c r="D16" s="205"/>
      <c r="E16" s="247"/>
      <c r="F16" s="206"/>
    </row>
    <row r="17" spans="1:10" x14ac:dyDescent="0.25">
      <c r="A17" s="207"/>
      <c r="B17" s="203" t="s">
        <v>811</v>
      </c>
      <c r="C17" s="204"/>
      <c r="D17" s="205"/>
      <c r="E17" s="247"/>
      <c r="F17" s="208"/>
    </row>
    <row r="18" spans="1:10" ht="36" x14ac:dyDescent="0.25">
      <c r="A18" s="207"/>
      <c r="B18" s="220" t="s">
        <v>812</v>
      </c>
      <c r="C18" s="210" t="s">
        <v>655</v>
      </c>
      <c r="D18" s="211">
        <v>1</v>
      </c>
      <c r="E18" s="252"/>
      <c r="F18" s="219">
        <f>D18*E18</f>
        <v>0</v>
      </c>
      <c r="G18" s="169">
        <f>+E18*OS</f>
        <v>0</v>
      </c>
      <c r="H18" s="169">
        <f>+G18*D18</f>
        <v>0</v>
      </c>
      <c r="I18" s="170">
        <f>+E18-G18</f>
        <v>0</v>
      </c>
      <c r="J18" s="170">
        <f>+I18*D18</f>
        <v>0</v>
      </c>
    </row>
    <row r="19" spans="1:10" x14ac:dyDescent="0.25">
      <c r="A19" s="207"/>
      <c r="B19" s="203"/>
      <c r="C19" s="204"/>
      <c r="D19" s="205"/>
      <c r="E19" s="253"/>
      <c r="F19" s="214"/>
    </row>
    <row r="20" spans="1:10" x14ac:dyDescent="0.25">
      <c r="A20" s="207"/>
      <c r="B20" s="203" t="s">
        <v>813</v>
      </c>
      <c r="C20" s="204"/>
      <c r="D20" s="205"/>
      <c r="E20" s="247"/>
      <c r="F20" s="208"/>
    </row>
    <row r="21" spans="1:10" ht="24.75" x14ac:dyDescent="0.25">
      <c r="A21" s="207"/>
      <c r="B21" s="209" t="s">
        <v>814</v>
      </c>
      <c r="C21" s="210" t="s">
        <v>655</v>
      </c>
      <c r="D21" s="211">
        <v>1</v>
      </c>
      <c r="E21" s="252"/>
      <c r="F21" s="219">
        <f>D21*E21</f>
        <v>0</v>
      </c>
      <c r="G21" s="169">
        <f>+E21*OS</f>
        <v>0</v>
      </c>
      <c r="H21" s="169">
        <f>+G21*D21</f>
        <v>0</v>
      </c>
      <c r="I21" s="170">
        <f>+E21-G21</f>
        <v>0</v>
      </c>
      <c r="J21" s="170">
        <f>+I21*D21</f>
        <v>0</v>
      </c>
    </row>
    <row r="22" spans="1:10" x14ac:dyDescent="0.25">
      <c r="A22" s="207"/>
      <c r="B22" s="203"/>
      <c r="C22" s="204"/>
      <c r="D22" s="205"/>
      <c r="E22" s="247"/>
      <c r="F22" s="206"/>
    </row>
    <row r="23" spans="1:10" x14ac:dyDescent="0.25">
      <c r="A23" s="207"/>
      <c r="B23" s="203" t="s">
        <v>815</v>
      </c>
      <c r="C23" s="204"/>
      <c r="D23" s="205"/>
      <c r="E23" s="247"/>
      <c r="F23" s="208"/>
    </row>
    <row r="24" spans="1:10" ht="60.75" x14ac:dyDescent="0.25">
      <c r="A24" s="207"/>
      <c r="B24" s="209" t="s">
        <v>816</v>
      </c>
      <c r="C24" s="210" t="s">
        <v>655</v>
      </c>
      <c r="D24" s="211">
        <v>1</v>
      </c>
      <c r="E24" s="252"/>
      <c r="F24" s="219">
        <f>D24*E24</f>
        <v>0</v>
      </c>
      <c r="G24" s="169">
        <f>+E24*OS</f>
        <v>0</v>
      </c>
      <c r="H24" s="169">
        <f>+G24*D24</f>
        <v>0</v>
      </c>
      <c r="I24" s="170">
        <f>+E24-G24</f>
        <v>0</v>
      </c>
      <c r="J24" s="170">
        <f>+I24*D24</f>
        <v>0</v>
      </c>
    </row>
    <row r="25" spans="1:10" x14ac:dyDescent="0.25">
      <c r="A25" s="207"/>
      <c r="B25" s="203"/>
      <c r="C25" s="204"/>
      <c r="D25" s="205"/>
      <c r="E25" s="253"/>
      <c r="F25" s="214"/>
    </row>
    <row r="26" spans="1:10" x14ac:dyDescent="0.25">
      <c r="A26" s="207"/>
      <c r="B26" s="203" t="s">
        <v>817</v>
      </c>
      <c r="C26" s="204"/>
      <c r="D26" s="205"/>
      <c r="E26" s="247"/>
      <c r="F26" s="208"/>
    </row>
    <row r="27" spans="1:10" ht="24.75" x14ac:dyDescent="0.25">
      <c r="A27" s="207"/>
      <c r="B27" s="209" t="s">
        <v>818</v>
      </c>
      <c r="C27" s="210" t="s">
        <v>655</v>
      </c>
      <c r="D27" s="211">
        <v>1</v>
      </c>
      <c r="E27" s="252"/>
      <c r="F27" s="219">
        <f>D27*E27</f>
        <v>0</v>
      </c>
      <c r="G27" s="169">
        <f>+E27*OS</f>
        <v>0</v>
      </c>
      <c r="H27" s="169">
        <f>+G27*D27</f>
        <v>0</v>
      </c>
      <c r="I27" s="170">
        <f>+E27-G27</f>
        <v>0</v>
      </c>
      <c r="J27" s="170">
        <f>+I27*D27</f>
        <v>0</v>
      </c>
    </row>
    <row r="28" spans="1:10" x14ac:dyDescent="0.25">
      <c r="A28" s="207"/>
      <c r="B28" s="203"/>
      <c r="C28" s="204"/>
      <c r="D28" s="205"/>
      <c r="E28" s="247"/>
      <c r="F28" s="206"/>
    </row>
    <row r="29" spans="1:10" x14ac:dyDescent="0.25">
      <c r="A29" s="207"/>
      <c r="B29" s="203" t="s">
        <v>819</v>
      </c>
      <c r="C29" s="204"/>
      <c r="D29" s="205"/>
      <c r="E29" s="247"/>
      <c r="F29" s="208"/>
    </row>
    <row r="30" spans="1:10" ht="36" x14ac:dyDescent="0.25">
      <c r="A30" s="207"/>
      <c r="B30" s="220" t="s">
        <v>820</v>
      </c>
      <c r="C30" s="210" t="s">
        <v>655</v>
      </c>
      <c r="D30" s="211">
        <v>1</v>
      </c>
      <c r="E30" s="252"/>
      <c r="F30" s="219">
        <f>D30*E30</f>
        <v>0</v>
      </c>
      <c r="G30" s="169">
        <f>+E30*OS</f>
        <v>0</v>
      </c>
      <c r="H30" s="169">
        <f>+G30*D30</f>
        <v>0</v>
      </c>
      <c r="I30" s="170">
        <f>+E30-G30</f>
        <v>0</v>
      </c>
      <c r="J30" s="170">
        <f>+I30*D30</f>
        <v>0</v>
      </c>
    </row>
    <row r="31" spans="1:10" x14ac:dyDescent="0.25">
      <c r="A31" s="207"/>
      <c r="B31" s="203"/>
      <c r="C31" s="204"/>
      <c r="D31" s="205"/>
      <c r="E31" s="253"/>
      <c r="F31" s="214"/>
    </row>
    <row r="32" spans="1:10" x14ac:dyDescent="0.25">
      <c r="A32" s="207"/>
      <c r="B32" s="203" t="s">
        <v>821</v>
      </c>
      <c r="C32" s="204"/>
      <c r="D32" s="205"/>
      <c r="E32" s="247"/>
      <c r="F32" s="208"/>
    </row>
    <row r="33" spans="1:10" ht="24.75" x14ac:dyDescent="0.25">
      <c r="A33" s="207"/>
      <c r="B33" s="209" t="s">
        <v>822</v>
      </c>
      <c r="C33" s="210" t="s">
        <v>655</v>
      </c>
      <c r="D33" s="211">
        <v>1</v>
      </c>
      <c r="E33" s="252"/>
      <c r="F33" s="219">
        <f>D33*E33</f>
        <v>0</v>
      </c>
      <c r="G33" s="169">
        <f>+E33*OS</f>
        <v>0</v>
      </c>
      <c r="H33" s="169">
        <f>+G33*D33</f>
        <v>0</v>
      </c>
      <c r="I33" s="170">
        <f>+E33-G33</f>
        <v>0</v>
      </c>
      <c r="J33" s="170">
        <f>+I33*D33</f>
        <v>0</v>
      </c>
    </row>
    <row r="34" spans="1:10" x14ac:dyDescent="0.25">
      <c r="A34" s="207"/>
      <c r="B34" s="203"/>
      <c r="C34" s="204"/>
      <c r="D34" s="205"/>
      <c r="E34" s="247"/>
      <c r="F34" s="206"/>
    </row>
    <row r="35" spans="1:10" x14ac:dyDescent="0.25">
      <c r="A35" s="207"/>
      <c r="B35" s="221" t="s">
        <v>823</v>
      </c>
      <c r="C35" s="204"/>
      <c r="D35" s="205"/>
      <c r="E35" s="247"/>
      <c r="F35" s="208"/>
    </row>
    <row r="36" spans="1:10" ht="24.75" x14ac:dyDescent="0.25">
      <c r="A36" s="207"/>
      <c r="B36" s="209" t="s">
        <v>824</v>
      </c>
      <c r="C36" s="210" t="s">
        <v>655</v>
      </c>
      <c r="D36" s="211">
        <v>2</v>
      </c>
      <c r="E36" s="252"/>
      <c r="F36" s="219">
        <f>D36*E36</f>
        <v>0</v>
      </c>
      <c r="G36" s="169">
        <f>+E36*OS</f>
        <v>0</v>
      </c>
      <c r="H36" s="169">
        <f>+G36*D36</f>
        <v>0</v>
      </c>
      <c r="I36" s="170">
        <f>+E36-G36</f>
        <v>0</v>
      </c>
      <c r="J36" s="170">
        <f>+I36*D36</f>
        <v>0</v>
      </c>
    </row>
    <row r="37" spans="1:10" x14ac:dyDescent="0.25">
      <c r="A37" s="207"/>
      <c r="B37" s="203"/>
      <c r="C37" s="204"/>
      <c r="D37" s="205"/>
      <c r="E37" s="253"/>
      <c r="F37" s="214"/>
    </row>
    <row r="38" spans="1:10" x14ac:dyDescent="0.25">
      <c r="A38" s="207"/>
      <c r="B38" s="203" t="s">
        <v>825</v>
      </c>
      <c r="C38" s="204"/>
      <c r="D38" s="205"/>
      <c r="E38" s="247"/>
      <c r="F38" s="208"/>
    </row>
    <row r="39" spans="1:10" ht="24.75" x14ac:dyDescent="0.25">
      <c r="A39" s="207"/>
      <c r="B39" s="209" t="s">
        <v>826</v>
      </c>
      <c r="C39" s="210" t="s">
        <v>655</v>
      </c>
      <c r="D39" s="211">
        <v>1</v>
      </c>
      <c r="E39" s="252"/>
      <c r="F39" s="219">
        <f>D39*E39</f>
        <v>0</v>
      </c>
      <c r="G39" s="169">
        <f>+E39*OS</f>
        <v>0</v>
      </c>
      <c r="H39" s="169">
        <f>+G39*D39</f>
        <v>0</v>
      </c>
      <c r="I39" s="170">
        <f>+E39-G39</f>
        <v>0</v>
      </c>
      <c r="J39" s="170">
        <f>+I39*D39</f>
        <v>0</v>
      </c>
    </row>
    <row r="40" spans="1:10" x14ac:dyDescent="0.25">
      <c r="A40" s="207"/>
      <c r="B40" s="203"/>
      <c r="C40" s="204"/>
      <c r="D40" s="205"/>
      <c r="E40" s="247"/>
      <c r="F40" s="206"/>
    </row>
    <row r="41" spans="1:10" x14ac:dyDescent="0.25">
      <c r="A41" s="207"/>
      <c r="B41" s="203" t="s">
        <v>827</v>
      </c>
      <c r="C41" s="204"/>
      <c r="D41" s="205"/>
      <c r="E41" s="247"/>
      <c r="F41" s="208"/>
    </row>
    <row r="42" spans="1:10" ht="36.75" x14ac:dyDescent="0.25">
      <c r="A42" s="207"/>
      <c r="B42" s="209" t="s">
        <v>828</v>
      </c>
      <c r="C42" s="210" t="s">
        <v>655</v>
      </c>
      <c r="D42" s="211">
        <v>1</v>
      </c>
      <c r="E42" s="252"/>
      <c r="F42" s="219">
        <f>D42*E42</f>
        <v>0</v>
      </c>
      <c r="G42" s="169">
        <f>+E42*OS</f>
        <v>0</v>
      </c>
      <c r="H42" s="169">
        <f>+G42*D42</f>
        <v>0</v>
      </c>
      <c r="I42" s="170">
        <f>+E42-G42</f>
        <v>0</v>
      </c>
      <c r="J42" s="170">
        <f>+I42*D42</f>
        <v>0</v>
      </c>
    </row>
    <row r="43" spans="1:10" x14ac:dyDescent="0.25">
      <c r="A43" s="207"/>
      <c r="B43" s="203"/>
      <c r="C43" s="204"/>
      <c r="D43" s="205"/>
      <c r="E43" s="253"/>
      <c r="F43" s="214"/>
    </row>
    <row r="44" spans="1:10" x14ac:dyDescent="0.25">
      <c r="A44" s="207"/>
      <c r="B44" s="203" t="s">
        <v>829</v>
      </c>
      <c r="C44" s="204"/>
      <c r="D44" s="205"/>
      <c r="E44" s="247"/>
      <c r="F44" s="208"/>
    </row>
    <row r="45" spans="1:10" ht="24.75" x14ac:dyDescent="0.25">
      <c r="A45" s="207"/>
      <c r="B45" s="209" t="s">
        <v>830</v>
      </c>
      <c r="C45" s="210" t="s">
        <v>655</v>
      </c>
      <c r="D45" s="211">
        <v>6</v>
      </c>
      <c r="E45" s="252"/>
      <c r="F45" s="219">
        <f>D45*E45</f>
        <v>0</v>
      </c>
      <c r="G45" s="169">
        <f>+E45*OS</f>
        <v>0</v>
      </c>
      <c r="H45" s="169">
        <f>+G45*D45</f>
        <v>0</v>
      </c>
      <c r="I45" s="170">
        <f>+E45-G45</f>
        <v>0</v>
      </c>
      <c r="J45" s="170">
        <f>+I45*D45</f>
        <v>0</v>
      </c>
    </row>
    <row r="46" spans="1:10" x14ac:dyDescent="0.25">
      <c r="A46" s="207"/>
      <c r="B46" s="203"/>
      <c r="C46" s="204"/>
      <c r="D46" s="205"/>
      <c r="E46" s="247"/>
      <c r="F46" s="206"/>
    </row>
    <row r="47" spans="1:10" x14ac:dyDescent="0.25">
      <c r="A47" s="207"/>
      <c r="B47" s="203" t="s">
        <v>831</v>
      </c>
      <c r="C47" s="204"/>
      <c r="D47" s="205"/>
      <c r="E47" s="247"/>
      <c r="F47" s="208"/>
    </row>
    <row r="48" spans="1:10" ht="36.75" x14ac:dyDescent="0.25">
      <c r="A48" s="207"/>
      <c r="B48" s="209" t="s">
        <v>832</v>
      </c>
      <c r="C48" s="210" t="s">
        <v>655</v>
      </c>
      <c r="D48" s="211">
        <v>1</v>
      </c>
      <c r="E48" s="252"/>
      <c r="F48" s="219">
        <f>D48*E48</f>
        <v>0</v>
      </c>
      <c r="G48" s="169">
        <f>+E48*OS</f>
        <v>0</v>
      </c>
      <c r="H48" s="169">
        <f>+G48*D48</f>
        <v>0</v>
      </c>
      <c r="I48" s="170">
        <f>+E48-G48</f>
        <v>0</v>
      </c>
      <c r="J48" s="170">
        <f>+I48*D48</f>
        <v>0</v>
      </c>
    </row>
    <row r="49" spans="1:10" x14ac:dyDescent="0.25">
      <c r="A49" s="207"/>
      <c r="B49" s="203"/>
      <c r="C49" s="204"/>
      <c r="D49" s="205"/>
      <c r="E49" s="253"/>
      <c r="F49" s="214"/>
    </row>
    <row r="50" spans="1:10" x14ac:dyDescent="0.25">
      <c r="A50" s="207"/>
      <c r="B50" s="203" t="s">
        <v>833</v>
      </c>
      <c r="C50" s="204"/>
      <c r="D50" s="205"/>
      <c r="E50" s="247"/>
      <c r="F50" s="208"/>
    </row>
    <row r="51" spans="1:10" ht="48.75" x14ac:dyDescent="0.25">
      <c r="A51" s="207"/>
      <c r="B51" s="209" t="s">
        <v>834</v>
      </c>
      <c r="C51" s="210" t="s">
        <v>655</v>
      </c>
      <c r="D51" s="211">
        <v>1</v>
      </c>
      <c r="E51" s="252"/>
      <c r="F51" s="219">
        <f>D51*E51</f>
        <v>0</v>
      </c>
      <c r="G51" s="169">
        <f>+E51*OS</f>
        <v>0</v>
      </c>
      <c r="H51" s="169">
        <f>+G51*D51</f>
        <v>0</v>
      </c>
      <c r="I51" s="170">
        <f>+E51-G51</f>
        <v>0</v>
      </c>
      <c r="J51" s="170">
        <f>+I51*D51</f>
        <v>0</v>
      </c>
    </row>
    <row r="52" spans="1:10" x14ac:dyDescent="0.25">
      <c r="A52" s="207"/>
      <c r="B52" s="203"/>
      <c r="C52" s="204"/>
      <c r="D52" s="205"/>
      <c r="E52" s="253"/>
      <c r="F52" s="214"/>
    </row>
    <row r="53" spans="1:10" x14ac:dyDescent="0.25">
      <c r="A53" s="207"/>
      <c r="B53" s="203" t="s">
        <v>835</v>
      </c>
      <c r="C53" s="204"/>
      <c r="D53" s="205"/>
      <c r="E53" s="247"/>
      <c r="F53" s="208"/>
    </row>
    <row r="54" spans="1:10" ht="36.75" x14ac:dyDescent="0.25">
      <c r="A54" s="207"/>
      <c r="B54" s="209" t="s">
        <v>836</v>
      </c>
      <c r="C54" s="210" t="s">
        <v>655</v>
      </c>
      <c r="D54" s="211">
        <v>1</v>
      </c>
      <c r="E54" s="252"/>
      <c r="F54" s="219">
        <f>D54*E54</f>
        <v>0</v>
      </c>
      <c r="G54" s="169">
        <f>+E54*OS</f>
        <v>0</v>
      </c>
      <c r="H54" s="169">
        <f>+G54*D54</f>
        <v>0</v>
      </c>
      <c r="I54" s="170">
        <f>+E54-G54</f>
        <v>0</v>
      </c>
      <c r="J54" s="170">
        <f>+I54*D54</f>
        <v>0</v>
      </c>
    </row>
    <row r="55" spans="1:10" x14ac:dyDescent="0.25">
      <c r="A55" s="207"/>
      <c r="B55" s="203"/>
      <c r="C55" s="204"/>
      <c r="D55" s="205"/>
      <c r="E55" s="253"/>
      <c r="F55" s="214"/>
    </row>
    <row r="56" spans="1:10" x14ac:dyDescent="0.25">
      <c r="A56" s="207"/>
      <c r="B56" s="203" t="s">
        <v>837</v>
      </c>
      <c r="C56" s="204"/>
      <c r="D56" s="205"/>
      <c r="E56" s="247"/>
      <c r="F56" s="208"/>
    </row>
    <row r="57" spans="1:10" ht="48.75" x14ac:dyDescent="0.25">
      <c r="A57" s="207"/>
      <c r="B57" s="209" t="s">
        <v>838</v>
      </c>
      <c r="C57" s="210" t="s">
        <v>655</v>
      </c>
      <c r="D57" s="211">
        <v>2</v>
      </c>
      <c r="E57" s="252"/>
      <c r="F57" s="219">
        <f>D57*E57</f>
        <v>0</v>
      </c>
      <c r="G57" s="169">
        <f>+E57*OS</f>
        <v>0</v>
      </c>
      <c r="H57" s="169">
        <f>+G57*D57</f>
        <v>0</v>
      </c>
      <c r="I57" s="170">
        <f>+E57-G57</f>
        <v>0</v>
      </c>
      <c r="J57" s="170">
        <f>+I57*D57</f>
        <v>0</v>
      </c>
    </row>
    <row r="58" spans="1:10" x14ac:dyDescent="0.25">
      <c r="A58" s="207"/>
      <c r="B58" s="203"/>
      <c r="C58" s="204"/>
      <c r="D58" s="205"/>
      <c r="E58" s="247"/>
      <c r="F58" s="206"/>
    </row>
    <row r="59" spans="1:10" x14ac:dyDescent="0.25">
      <c r="A59" s="207"/>
      <c r="B59" s="203" t="s">
        <v>839</v>
      </c>
      <c r="C59" s="204"/>
      <c r="D59" s="205"/>
      <c r="E59" s="247"/>
      <c r="F59" s="208"/>
    </row>
    <row r="60" spans="1:10" ht="24.75" x14ac:dyDescent="0.25">
      <c r="A60" s="207"/>
      <c r="B60" s="209" t="s">
        <v>840</v>
      </c>
      <c r="C60" s="210" t="s">
        <v>655</v>
      </c>
      <c r="D60" s="211">
        <v>2</v>
      </c>
      <c r="E60" s="252"/>
      <c r="F60" s="219">
        <f>D60*E60</f>
        <v>0</v>
      </c>
      <c r="G60" s="169">
        <f>+E60*OS</f>
        <v>0</v>
      </c>
      <c r="H60" s="169">
        <f>+G60*D60</f>
        <v>0</v>
      </c>
      <c r="I60" s="170">
        <f>+E60-G60</f>
        <v>0</v>
      </c>
      <c r="J60" s="170">
        <f>+I60*D60</f>
        <v>0</v>
      </c>
    </row>
    <row r="61" spans="1:10" x14ac:dyDescent="0.25">
      <c r="A61" s="207"/>
      <c r="B61" s="203"/>
      <c r="C61" s="204"/>
      <c r="D61" s="205"/>
      <c r="E61" s="253"/>
      <c r="F61" s="214"/>
    </row>
    <row r="62" spans="1:10" x14ac:dyDescent="0.25">
      <c r="A62" s="207"/>
      <c r="B62" s="203" t="s">
        <v>841</v>
      </c>
      <c r="C62" s="204"/>
      <c r="D62" s="205"/>
      <c r="E62" s="247"/>
      <c r="F62" s="208"/>
    </row>
    <row r="63" spans="1:10" ht="24.75" x14ac:dyDescent="0.25">
      <c r="A63" s="207"/>
      <c r="B63" s="209" t="s">
        <v>842</v>
      </c>
      <c r="C63" s="210" t="s">
        <v>655</v>
      </c>
      <c r="D63" s="211">
        <v>2</v>
      </c>
      <c r="E63" s="252"/>
      <c r="F63" s="219">
        <f>D63*E63</f>
        <v>0</v>
      </c>
      <c r="G63" s="169">
        <f>+E63*OS</f>
        <v>0</v>
      </c>
      <c r="H63" s="169">
        <f>+G63*D63</f>
        <v>0</v>
      </c>
      <c r="I63" s="170">
        <f>+E63-G63</f>
        <v>0</v>
      </c>
      <c r="J63" s="170">
        <f>+I63*D63</f>
        <v>0</v>
      </c>
    </row>
    <row r="64" spans="1:10" x14ac:dyDescent="0.25">
      <c r="A64" s="207"/>
      <c r="B64" s="203"/>
      <c r="C64" s="204"/>
      <c r="D64" s="205"/>
      <c r="E64" s="247"/>
      <c r="F64" s="206"/>
    </row>
    <row r="65" spans="1:10" x14ac:dyDescent="0.25">
      <c r="A65" s="207"/>
      <c r="B65" s="203" t="s">
        <v>843</v>
      </c>
      <c r="C65" s="204"/>
      <c r="D65" s="205"/>
      <c r="E65" s="247"/>
      <c r="F65" s="208"/>
    </row>
    <row r="66" spans="1:10" ht="60.75" x14ac:dyDescent="0.25">
      <c r="A66" s="207"/>
      <c r="B66" s="209" t="s">
        <v>844</v>
      </c>
      <c r="C66" s="210" t="s">
        <v>655</v>
      </c>
      <c r="D66" s="211">
        <v>3</v>
      </c>
      <c r="E66" s="252"/>
      <c r="F66" s="219">
        <f>D66*E66</f>
        <v>0</v>
      </c>
      <c r="G66" s="169">
        <f>+E66*OS</f>
        <v>0</v>
      </c>
      <c r="H66" s="169">
        <f>+G66*D66</f>
        <v>0</v>
      </c>
      <c r="I66" s="170">
        <f>+E66-G66</f>
        <v>0</v>
      </c>
      <c r="J66" s="170">
        <f>+I66*D66</f>
        <v>0</v>
      </c>
    </row>
    <row r="67" spans="1:10" x14ac:dyDescent="0.25">
      <c r="A67" s="207"/>
      <c r="B67" s="203"/>
      <c r="C67" s="204"/>
      <c r="D67" s="205"/>
      <c r="E67" s="253"/>
      <c r="F67" s="214"/>
    </row>
    <row r="68" spans="1:10" x14ac:dyDescent="0.25">
      <c r="A68" s="207"/>
      <c r="B68" s="203"/>
      <c r="C68" s="204"/>
      <c r="D68" s="205"/>
      <c r="E68" s="247"/>
      <c r="F68" s="206"/>
    </row>
    <row r="69" spans="1:10" ht="60" x14ac:dyDescent="0.25">
      <c r="A69" s="202" t="s">
        <v>632</v>
      </c>
      <c r="B69" s="213" t="s">
        <v>845</v>
      </c>
      <c r="C69" s="204"/>
      <c r="D69" s="205"/>
      <c r="E69" s="247"/>
      <c r="F69" s="206"/>
    </row>
    <row r="70" spans="1:10" x14ac:dyDescent="0.25">
      <c r="A70" s="207"/>
      <c r="B70" s="203"/>
      <c r="C70" s="204"/>
      <c r="D70" s="205"/>
      <c r="E70" s="247"/>
      <c r="F70" s="208"/>
    </row>
    <row r="71" spans="1:10" x14ac:dyDescent="0.25">
      <c r="A71" s="207"/>
      <c r="B71" s="203"/>
      <c r="C71" s="204"/>
      <c r="D71" s="205"/>
      <c r="E71" s="247"/>
      <c r="F71" s="208"/>
    </row>
    <row r="72" spans="1:10" x14ac:dyDescent="0.25">
      <c r="A72" s="207"/>
      <c r="B72" s="209" t="s">
        <v>846</v>
      </c>
      <c r="C72" s="210" t="s">
        <v>655</v>
      </c>
      <c r="D72" s="211">
        <v>1</v>
      </c>
      <c r="E72" s="252"/>
      <c r="F72" s="219">
        <f>D72*E72</f>
        <v>0</v>
      </c>
      <c r="G72" s="169">
        <f>+E72*OS</f>
        <v>0</v>
      </c>
      <c r="H72" s="169">
        <f>+G72*D72</f>
        <v>0</v>
      </c>
      <c r="I72" s="170">
        <f>+E72-G72</f>
        <v>0</v>
      </c>
      <c r="J72" s="170">
        <f>+I72*D72</f>
        <v>0</v>
      </c>
    </row>
    <row r="73" spans="1:10" x14ac:dyDescent="0.25">
      <c r="A73" s="207"/>
      <c r="B73" s="203"/>
      <c r="C73" s="204"/>
      <c r="D73" s="205"/>
      <c r="E73" s="247"/>
      <c r="F73" s="206"/>
    </row>
    <row r="74" spans="1:10" x14ac:dyDescent="0.25">
      <c r="A74" s="207"/>
      <c r="B74" s="203"/>
      <c r="C74" s="204"/>
      <c r="D74" s="205"/>
      <c r="E74" s="247"/>
      <c r="F74" s="206"/>
    </row>
    <row r="75" spans="1:10" ht="60" x14ac:dyDescent="0.25">
      <c r="A75" s="202" t="s">
        <v>667</v>
      </c>
      <c r="B75" s="213" t="s">
        <v>847</v>
      </c>
      <c r="C75" s="204"/>
      <c r="D75" s="205"/>
      <c r="E75" s="247"/>
      <c r="F75" s="206"/>
    </row>
    <row r="76" spans="1:10" x14ac:dyDescent="0.25">
      <c r="A76" s="207"/>
      <c r="B76" s="203"/>
      <c r="C76" s="204"/>
      <c r="D76" s="205"/>
      <c r="E76" s="247"/>
      <c r="F76" s="208"/>
    </row>
    <row r="77" spans="1:10" x14ac:dyDescent="0.25">
      <c r="A77" s="207"/>
      <c r="B77" s="203"/>
      <c r="C77" s="204"/>
      <c r="D77" s="205"/>
      <c r="E77" s="247"/>
      <c r="F77" s="208"/>
    </row>
    <row r="78" spans="1:10" x14ac:dyDescent="0.25">
      <c r="A78" s="207"/>
      <c r="B78" s="209" t="s">
        <v>846</v>
      </c>
      <c r="C78" s="210" t="s">
        <v>655</v>
      </c>
      <c r="D78" s="211">
        <v>2</v>
      </c>
      <c r="E78" s="252"/>
      <c r="F78" s="219">
        <f>D78*E78</f>
        <v>0</v>
      </c>
      <c r="G78" s="169">
        <f>+E78*OS</f>
        <v>0</v>
      </c>
      <c r="H78" s="169">
        <f>+G78*D78</f>
        <v>0</v>
      </c>
      <c r="I78" s="170">
        <f>+E78-G78</f>
        <v>0</v>
      </c>
      <c r="J78" s="170">
        <f>+I78*D78</f>
        <v>0</v>
      </c>
    </row>
    <row r="79" spans="1:10" x14ac:dyDescent="0.25">
      <c r="A79" s="207"/>
      <c r="B79" s="203"/>
      <c r="C79" s="204"/>
      <c r="D79" s="205"/>
      <c r="E79" s="247"/>
      <c r="F79" s="206"/>
    </row>
    <row r="80" spans="1:10" x14ac:dyDescent="0.25">
      <c r="A80" s="207"/>
      <c r="B80" s="203"/>
      <c r="C80" s="204"/>
      <c r="D80" s="205"/>
      <c r="E80" s="247"/>
      <c r="F80" s="206"/>
    </row>
    <row r="81" spans="1:10" ht="60" x14ac:dyDescent="0.25">
      <c r="A81" s="202" t="s">
        <v>670</v>
      </c>
      <c r="B81" s="213" t="s">
        <v>871</v>
      </c>
      <c r="C81" s="204"/>
      <c r="D81" s="205"/>
      <c r="E81" s="247"/>
      <c r="F81" s="208"/>
    </row>
    <row r="82" spans="1:10" x14ac:dyDescent="0.25">
      <c r="E82" s="243"/>
    </row>
    <row r="83" spans="1:10" x14ac:dyDescent="0.25">
      <c r="E83" s="243"/>
    </row>
    <row r="84" spans="1:10" s="201" customFormat="1" ht="35.1" customHeight="1" x14ac:dyDescent="0.25">
      <c r="A84" s="195"/>
      <c r="B84" s="195" t="s">
        <v>849</v>
      </c>
      <c r="C84" s="196"/>
      <c r="D84" s="222"/>
      <c r="E84" s="198"/>
      <c r="F84" s="199">
        <f>SUM(F7:F83)</f>
        <v>0</v>
      </c>
      <c r="G84" s="200"/>
      <c r="H84" s="199">
        <f>SUM(H7:H83)</f>
        <v>0</v>
      </c>
      <c r="I84" s="200"/>
      <c r="J84" s="199">
        <f>SUM(J7:J83)</f>
        <v>0</v>
      </c>
    </row>
  </sheetData>
  <sheetProtection algorithmName="SHA-512" hashValue="UmX8tP1HLlG0aBCqjlE+K3pUHG8ekaMoXpta7m9uKUGW2wr4DZ0uOnjj6hEc3Ysg2zVOa9uOQh2cj/tWazvo9Q==" saltValue="LA7JUsMfSVl6cMEq5D/JLw==" spinCount="100000" sheet="1" objects="1" scenarios="1"/>
  <autoFilter ref="A5:J84" xr:uid="{BF951889-01CD-4366-BC5A-AA469AA73F49}"/>
  <pageMargins left="0.70866141732283472" right="0.70866141732283472" top="0.74803149606299213" bottom="0.74803149606299213" header="0.31496062992125984" footer="0.31496062992125984"/>
  <pageSetup paperSize="9" scale="72" fitToHeight="0" orientation="landscape" r:id="rId1"/>
  <headerFooter>
    <oddHeader>&amp;C&amp;"+,Običajno"PRENOVA IGRIŠČA VRTCA PEDENJPED, ENOTA SLADKOSNED</oddHeader>
    <oddFooter>Stran &amp;P od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0F459-8899-4777-A83A-D1598F2630AC}">
  <sheetPr>
    <tabColor rgb="FF006600"/>
    <pageSetUpPr fitToPage="1"/>
  </sheetPr>
  <dimension ref="A1:E14"/>
  <sheetViews>
    <sheetView showZeros="0" view="pageLayout" topLeftCell="A4" zoomScaleNormal="100" workbookViewId="0">
      <selection activeCell="E37" sqref="E37"/>
    </sheetView>
  </sheetViews>
  <sheetFormatPr defaultColWidth="10.28515625" defaultRowHeight="15" x14ac:dyDescent="0.25"/>
  <cols>
    <col min="1" max="1" width="8.7109375" style="121" customWidth="1"/>
    <col min="2" max="2" width="69.28515625" style="121" customWidth="1"/>
    <col min="3" max="3" width="23.5703125" style="122" customWidth="1"/>
    <col min="4" max="5" width="23.5703125" style="121" customWidth="1"/>
    <col min="6" max="253" width="9.5703125" style="121" customWidth="1"/>
    <col min="254" max="1021" width="12.28515625" style="121" customWidth="1"/>
    <col min="1022" max="16384" width="10.28515625" style="121"/>
  </cols>
  <sheetData>
    <row r="1" spans="1:5" s="26" customFormat="1" x14ac:dyDescent="0.25">
      <c r="A1" s="25" t="s">
        <v>8</v>
      </c>
      <c r="C1" s="27"/>
    </row>
    <row r="2" spans="1:5" s="26" customFormat="1" x14ac:dyDescent="0.25">
      <c r="C2" s="27"/>
    </row>
    <row r="3" spans="1:5" s="26" customFormat="1" x14ac:dyDescent="0.25">
      <c r="A3" s="28" t="s">
        <v>9</v>
      </c>
      <c r="B3" s="26" t="s">
        <v>10</v>
      </c>
      <c r="C3" s="27"/>
    </row>
    <row r="4" spans="1:5" s="26" customFormat="1" x14ac:dyDescent="0.25">
      <c r="A4" s="28"/>
      <c r="B4" s="26" t="s">
        <v>11</v>
      </c>
      <c r="C4" s="27"/>
    </row>
    <row r="5" spans="1:5" s="26" customFormat="1" ht="18.75" x14ac:dyDescent="0.3">
      <c r="A5" s="29" t="s">
        <v>12</v>
      </c>
      <c r="B5" s="120" t="s">
        <v>3</v>
      </c>
      <c r="C5" s="27"/>
    </row>
    <row r="8" spans="1:5" ht="15.75" thickBot="1" x14ac:dyDescent="0.3"/>
    <row r="9" spans="1:5" s="77" customFormat="1" ht="27" thickBot="1" x14ac:dyDescent="0.45">
      <c r="A9" s="153"/>
      <c r="B9" s="154" t="s">
        <v>873</v>
      </c>
      <c r="C9" s="155"/>
      <c r="D9" s="156"/>
      <c r="E9" s="157"/>
    </row>
    <row r="10" spans="1:5" s="26" customFormat="1" ht="21.75" thickBot="1" x14ac:dyDescent="0.4">
      <c r="A10" s="78"/>
      <c r="B10" s="79"/>
      <c r="C10" s="80"/>
      <c r="D10" s="81"/>
      <c r="E10" s="82"/>
    </row>
    <row r="11" spans="1:5" s="83" customFormat="1" ht="30" x14ac:dyDescent="0.25">
      <c r="A11" s="123"/>
      <c r="B11" s="124" t="s">
        <v>16</v>
      </c>
      <c r="C11" s="125" t="s">
        <v>17</v>
      </c>
      <c r="D11" s="125" t="s">
        <v>18</v>
      </c>
      <c r="E11" s="126" t="s">
        <v>19</v>
      </c>
    </row>
    <row r="12" spans="1:5" s="131" customFormat="1" ht="24.95" customHeight="1" x14ac:dyDescent="0.2">
      <c r="A12" s="127"/>
      <c r="B12" s="128" t="s">
        <v>851</v>
      </c>
      <c r="C12" s="129">
        <f>'4.RAZNA DELA'!$F$37</f>
        <v>0</v>
      </c>
      <c r="D12" s="129">
        <f>'4.RAZNA DELA'!$H$37</f>
        <v>0</v>
      </c>
      <c r="E12" s="130">
        <f>'4.RAZNA DELA'!$J$37</f>
        <v>0</v>
      </c>
    </row>
    <row r="13" spans="1:5" s="136" customFormat="1" ht="24.95" customHeight="1" thickBot="1" x14ac:dyDescent="0.3">
      <c r="A13" s="132"/>
      <c r="B13" s="133" t="s">
        <v>874</v>
      </c>
      <c r="C13" s="134">
        <f>SUM(C12:C12)</f>
        <v>0</v>
      </c>
      <c r="D13" s="134">
        <f>SUM(D12:D12)</f>
        <v>0</v>
      </c>
      <c r="E13" s="135">
        <f>SUM(E12:E12)</f>
        <v>0</v>
      </c>
    </row>
    <row r="14" spans="1:5" ht="20.100000000000001" customHeight="1" x14ac:dyDescent="0.25">
      <c r="A14" s="137"/>
    </row>
  </sheetData>
  <sheetProtection algorithmName="SHA-512" hashValue="9u/4TvkNS+MO4ZpnbuVagfRvGfeQJUei02DZ4YFJs6pDeOBO2GdXUNNSmxrsAbMa7e6qRnsHD106VgaDLXFFqw==" saltValue="izNnU6WCx8NaWj2R4Fjr7w==" spinCount="100000" sheet="1" objects="1" scenarios="1"/>
  <pageMargins left="0.70866141732283472" right="0.70866141732283472" top="0.74803149606299213" bottom="0.74803149606299213" header="0.31496062992125984" footer="0.31496062992125984"/>
  <pageSetup paperSize="9" scale="88" fitToHeight="0" orientation="landscape" r:id="rId1"/>
  <headerFooter>
    <oddHeader>&amp;C&amp;"+,Običajno"PRENOVA IGRIŠČA VRTCA PEDENJPED, ENOTA SLADKOSNED</oddHeader>
    <oddFooter>Stran &amp;P od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940BE-33E2-4E1A-A42B-B50F35CE08ED}">
  <sheetPr>
    <tabColor theme="5" tint="-0.249977111117893"/>
    <pageSetUpPr fitToPage="1"/>
  </sheetPr>
  <dimension ref="A1:K37"/>
  <sheetViews>
    <sheetView showZeros="0" zoomScaleNormal="100" zoomScaleSheetLayoutView="110" workbookViewId="0">
      <selection activeCell="D9" sqref="D9"/>
    </sheetView>
  </sheetViews>
  <sheetFormatPr defaultColWidth="9.140625" defaultRowHeight="15" x14ac:dyDescent="0.25"/>
  <cols>
    <col min="1" max="1" width="8.85546875" style="26" customWidth="1"/>
    <col min="2" max="2" width="47.7109375" style="193" customWidth="1"/>
    <col min="3" max="3" width="5.85546875" style="104" customWidth="1"/>
    <col min="4" max="4" width="11.7109375" style="194" bestFit="1" customWidth="1"/>
    <col min="5" max="5" width="13.85546875" style="140" customWidth="1"/>
    <col min="6" max="6" width="16.42578125" style="140" customWidth="1"/>
    <col min="7" max="9" width="17.7109375" style="140" customWidth="1"/>
    <col min="10" max="10" width="19.28515625" style="140" customWidth="1"/>
    <col min="11" max="256" width="9.140625" style="26"/>
    <col min="257" max="257" width="8.85546875" style="26" customWidth="1"/>
    <col min="258" max="258" width="47.7109375" style="26" customWidth="1"/>
    <col min="259" max="259" width="5.85546875" style="26" customWidth="1"/>
    <col min="260" max="260" width="7.28515625" style="26" customWidth="1"/>
    <col min="261" max="261" width="13.85546875" style="26" customWidth="1"/>
    <col min="262" max="262" width="16.42578125" style="26" customWidth="1"/>
    <col min="263" max="264" width="9.140625" style="26"/>
    <col min="265" max="265" width="17.7109375" style="26" customWidth="1"/>
    <col min="266" max="266" width="19.28515625" style="26" customWidth="1"/>
    <col min="267" max="512" width="9.140625" style="26"/>
    <col min="513" max="513" width="8.85546875" style="26" customWidth="1"/>
    <col min="514" max="514" width="47.7109375" style="26" customWidth="1"/>
    <col min="515" max="515" width="5.85546875" style="26" customWidth="1"/>
    <col min="516" max="516" width="7.28515625" style="26" customWidth="1"/>
    <col min="517" max="517" width="13.85546875" style="26" customWidth="1"/>
    <col min="518" max="518" width="16.42578125" style="26" customWidth="1"/>
    <col min="519" max="520" width="9.140625" style="26"/>
    <col min="521" max="521" width="17.7109375" style="26" customWidth="1"/>
    <col min="522" max="522" width="19.28515625" style="26" customWidth="1"/>
    <col min="523" max="768" width="9.140625" style="26"/>
    <col min="769" max="769" width="8.85546875" style="26" customWidth="1"/>
    <col min="770" max="770" width="47.7109375" style="26" customWidth="1"/>
    <col min="771" max="771" width="5.85546875" style="26" customWidth="1"/>
    <col min="772" max="772" width="7.28515625" style="26" customWidth="1"/>
    <col min="773" max="773" width="13.85546875" style="26" customWidth="1"/>
    <col min="774" max="774" width="16.42578125" style="26" customWidth="1"/>
    <col min="775" max="776" width="9.140625" style="26"/>
    <col min="777" max="777" width="17.7109375" style="26" customWidth="1"/>
    <col min="778" max="778" width="19.28515625" style="26" customWidth="1"/>
    <col min="779" max="1024" width="9.140625" style="26"/>
    <col min="1025" max="1025" width="8.85546875" style="26" customWidth="1"/>
    <col min="1026" max="1026" width="47.7109375" style="26" customWidth="1"/>
    <col min="1027" max="1027" width="5.85546875" style="26" customWidth="1"/>
    <col min="1028" max="1028" width="7.28515625" style="26" customWidth="1"/>
    <col min="1029" max="1029" width="13.85546875" style="26" customWidth="1"/>
    <col min="1030" max="1030" width="16.42578125" style="26" customWidth="1"/>
    <col min="1031" max="1032" width="9.140625" style="26"/>
    <col min="1033" max="1033" width="17.7109375" style="26" customWidth="1"/>
    <col min="1034" max="1034" width="19.28515625" style="26" customWidth="1"/>
    <col min="1035" max="1280" width="9.140625" style="26"/>
    <col min="1281" max="1281" width="8.85546875" style="26" customWidth="1"/>
    <col min="1282" max="1282" width="47.7109375" style="26" customWidth="1"/>
    <col min="1283" max="1283" width="5.85546875" style="26" customWidth="1"/>
    <col min="1284" max="1284" width="7.28515625" style="26" customWidth="1"/>
    <col min="1285" max="1285" width="13.85546875" style="26" customWidth="1"/>
    <col min="1286" max="1286" width="16.42578125" style="26" customWidth="1"/>
    <col min="1287" max="1288" width="9.140625" style="26"/>
    <col min="1289" max="1289" width="17.7109375" style="26" customWidth="1"/>
    <col min="1290" max="1290" width="19.28515625" style="26" customWidth="1"/>
    <col min="1291" max="1536" width="9.140625" style="26"/>
    <col min="1537" max="1537" width="8.85546875" style="26" customWidth="1"/>
    <col min="1538" max="1538" width="47.7109375" style="26" customWidth="1"/>
    <col min="1539" max="1539" width="5.85546875" style="26" customWidth="1"/>
    <col min="1540" max="1540" width="7.28515625" style="26" customWidth="1"/>
    <col min="1541" max="1541" width="13.85546875" style="26" customWidth="1"/>
    <col min="1542" max="1542" width="16.42578125" style="26" customWidth="1"/>
    <col min="1543" max="1544" width="9.140625" style="26"/>
    <col min="1545" max="1545" width="17.7109375" style="26" customWidth="1"/>
    <col min="1546" max="1546" width="19.28515625" style="26" customWidth="1"/>
    <col min="1547" max="1792" width="9.140625" style="26"/>
    <col min="1793" max="1793" width="8.85546875" style="26" customWidth="1"/>
    <col min="1794" max="1794" width="47.7109375" style="26" customWidth="1"/>
    <col min="1795" max="1795" width="5.85546875" style="26" customWidth="1"/>
    <col min="1796" max="1796" width="7.28515625" style="26" customWidth="1"/>
    <col min="1797" max="1797" width="13.85546875" style="26" customWidth="1"/>
    <col min="1798" max="1798" width="16.42578125" style="26" customWidth="1"/>
    <col min="1799" max="1800" width="9.140625" style="26"/>
    <col min="1801" max="1801" width="17.7109375" style="26" customWidth="1"/>
    <col min="1802" max="1802" width="19.28515625" style="26" customWidth="1"/>
    <col min="1803" max="2048" width="9.140625" style="26"/>
    <col min="2049" max="2049" width="8.85546875" style="26" customWidth="1"/>
    <col min="2050" max="2050" width="47.7109375" style="26" customWidth="1"/>
    <col min="2051" max="2051" width="5.85546875" style="26" customWidth="1"/>
    <col min="2052" max="2052" width="7.28515625" style="26" customWidth="1"/>
    <col min="2053" max="2053" width="13.85546875" style="26" customWidth="1"/>
    <col min="2054" max="2054" width="16.42578125" style="26" customWidth="1"/>
    <col min="2055" max="2056" width="9.140625" style="26"/>
    <col min="2057" max="2057" width="17.7109375" style="26" customWidth="1"/>
    <col min="2058" max="2058" width="19.28515625" style="26" customWidth="1"/>
    <col min="2059" max="2304" width="9.140625" style="26"/>
    <col min="2305" max="2305" width="8.85546875" style="26" customWidth="1"/>
    <col min="2306" max="2306" width="47.7109375" style="26" customWidth="1"/>
    <col min="2307" max="2307" width="5.85546875" style="26" customWidth="1"/>
    <col min="2308" max="2308" width="7.28515625" style="26" customWidth="1"/>
    <col min="2309" max="2309" width="13.85546875" style="26" customWidth="1"/>
    <col min="2310" max="2310" width="16.42578125" style="26" customWidth="1"/>
    <col min="2311" max="2312" width="9.140625" style="26"/>
    <col min="2313" max="2313" width="17.7109375" style="26" customWidth="1"/>
    <col min="2314" max="2314" width="19.28515625" style="26" customWidth="1"/>
    <col min="2315" max="2560" width="9.140625" style="26"/>
    <col min="2561" max="2561" width="8.85546875" style="26" customWidth="1"/>
    <col min="2562" max="2562" width="47.7109375" style="26" customWidth="1"/>
    <col min="2563" max="2563" width="5.85546875" style="26" customWidth="1"/>
    <col min="2564" max="2564" width="7.28515625" style="26" customWidth="1"/>
    <col min="2565" max="2565" width="13.85546875" style="26" customWidth="1"/>
    <col min="2566" max="2566" width="16.42578125" style="26" customWidth="1"/>
    <col min="2567" max="2568" width="9.140625" style="26"/>
    <col min="2569" max="2569" width="17.7109375" style="26" customWidth="1"/>
    <col min="2570" max="2570" width="19.28515625" style="26" customWidth="1"/>
    <col min="2571" max="2816" width="9.140625" style="26"/>
    <col min="2817" max="2817" width="8.85546875" style="26" customWidth="1"/>
    <col min="2818" max="2818" width="47.7109375" style="26" customWidth="1"/>
    <col min="2819" max="2819" width="5.85546875" style="26" customWidth="1"/>
    <col min="2820" max="2820" width="7.28515625" style="26" customWidth="1"/>
    <col min="2821" max="2821" width="13.85546875" style="26" customWidth="1"/>
    <col min="2822" max="2822" width="16.42578125" style="26" customWidth="1"/>
    <col min="2823" max="2824" width="9.140625" style="26"/>
    <col min="2825" max="2825" width="17.7109375" style="26" customWidth="1"/>
    <col min="2826" max="2826" width="19.28515625" style="26" customWidth="1"/>
    <col min="2827" max="3072" width="9.140625" style="26"/>
    <col min="3073" max="3073" width="8.85546875" style="26" customWidth="1"/>
    <col min="3074" max="3074" width="47.7109375" style="26" customWidth="1"/>
    <col min="3075" max="3075" width="5.85546875" style="26" customWidth="1"/>
    <col min="3076" max="3076" width="7.28515625" style="26" customWidth="1"/>
    <col min="3077" max="3077" width="13.85546875" style="26" customWidth="1"/>
    <col min="3078" max="3078" width="16.42578125" style="26" customWidth="1"/>
    <col min="3079" max="3080" width="9.140625" style="26"/>
    <col min="3081" max="3081" width="17.7109375" style="26" customWidth="1"/>
    <col min="3082" max="3082" width="19.28515625" style="26" customWidth="1"/>
    <col min="3083" max="3328" width="9.140625" style="26"/>
    <col min="3329" max="3329" width="8.85546875" style="26" customWidth="1"/>
    <col min="3330" max="3330" width="47.7109375" style="26" customWidth="1"/>
    <col min="3331" max="3331" width="5.85546875" style="26" customWidth="1"/>
    <col min="3332" max="3332" width="7.28515625" style="26" customWidth="1"/>
    <col min="3333" max="3333" width="13.85546875" style="26" customWidth="1"/>
    <col min="3334" max="3334" width="16.42578125" style="26" customWidth="1"/>
    <col min="3335" max="3336" width="9.140625" style="26"/>
    <col min="3337" max="3337" width="17.7109375" style="26" customWidth="1"/>
    <col min="3338" max="3338" width="19.28515625" style="26" customWidth="1"/>
    <col min="3339" max="3584" width="9.140625" style="26"/>
    <col min="3585" max="3585" width="8.85546875" style="26" customWidth="1"/>
    <col min="3586" max="3586" width="47.7109375" style="26" customWidth="1"/>
    <col min="3587" max="3587" width="5.85546875" style="26" customWidth="1"/>
    <col min="3588" max="3588" width="7.28515625" style="26" customWidth="1"/>
    <col min="3589" max="3589" width="13.85546875" style="26" customWidth="1"/>
    <col min="3590" max="3590" width="16.42578125" style="26" customWidth="1"/>
    <col min="3591" max="3592" width="9.140625" style="26"/>
    <col min="3593" max="3593" width="17.7109375" style="26" customWidth="1"/>
    <col min="3594" max="3594" width="19.28515625" style="26" customWidth="1"/>
    <col min="3595" max="3840" width="9.140625" style="26"/>
    <col min="3841" max="3841" width="8.85546875" style="26" customWidth="1"/>
    <col min="3842" max="3842" width="47.7109375" style="26" customWidth="1"/>
    <col min="3843" max="3843" width="5.85546875" style="26" customWidth="1"/>
    <col min="3844" max="3844" width="7.28515625" style="26" customWidth="1"/>
    <col min="3845" max="3845" width="13.85546875" style="26" customWidth="1"/>
    <col min="3846" max="3846" width="16.42578125" style="26" customWidth="1"/>
    <col min="3847" max="3848" width="9.140625" style="26"/>
    <col min="3849" max="3849" width="17.7109375" style="26" customWidth="1"/>
    <col min="3850" max="3850" width="19.28515625" style="26" customWidth="1"/>
    <col min="3851" max="4096" width="9.140625" style="26"/>
    <col min="4097" max="4097" width="8.85546875" style="26" customWidth="1"/>
    <col min="4098" max="4098" width="47.7109375" style="26" customWidth="1"/>
    <col min="4099" max="4099" width="5.85546875" style="26" customWidth="1"/>
    <col min="4100" max="4100" width="7.28515625" style="26" customWidth="1"/>
    <col min="4101" max="4101" width="13.85546875" style="26" customWidth="1"/>
    <col min="4102" max="4102" width="16.42578125" style="26" customWidth="1"/>
    <col min="4103" max="4104" width="9.140625" style="26"/>
    <col min="4105" max="4105" width="17.7109375" style="26" customWidth="1"/>
    <col min="4106" max="4106" width="19.28515625" style="26" customWidth="1"/>
    <col min="4107" max="4352" width="9.140625" style="26"/>
    <col min="4353" max="4353" width="8.85546875" style="26" customWidth="1"/>
    <col min="4354" max="4354" width="47.7109375" style="26" customWidth="1"/>
    <col min="4355" max="4355" width="5.85546875" style="26" customWidth="1"/>
    <col min="4356" max="4356" width="7.28515625" style="26" customWidth="1"/>
    <col min="4357" max="4357" width="13.85546875" style="26" customWidth="1"/>
    <col min="4358" max="4358" width="16.42578125" style="26" customWidth="1"/>
    <col min="4359" max="4360" width="9.140625" style="26"/>
    <col min="4361" max="4361" width="17.7109375" style="26" customWidth="1"/>
    <col min="4362" max="4362" width="19.28515625" style="26" customWidth="1"/>
    <col min="4363" max="4608" width="9.140625" style="26"/>
    <col min="4609" max="4609" width="8.85546875" style="26" customWidth="1"/>
    <col min="4610" max="4610" width="47.7109375" style="26" customWidth="1"/>
    <col min="4611" max="4611" width="5.85546875" style="26" customWidth="1"/>
    <col min="4612" max="4612" width="7.28515625" style="26" customWidth="1"/>
    <col min="4613" max="4613" width="13.85546875" style="26" customWidth="1"/>
    <col min="4614" max="4614" width="16.42578125" style="26" customWidth="1"/>
    <col min="4615" max="4616" width="9.140625" style="26"/>
    <col min="4617" max="4617" width="17.7109375" style="26" customWidth="1"/>
    <col min="4618" max="4618" width="19.28515625" style="26" customWidth="1"/>
    <col min="4619" max="4864" width="9.140625" style="26"/>
    <col min="4865" max="4865" width="8.85546875" style="26" customWidth="1"/>
    <col min="4866" max="4866" width="47.7109375" style="26" customWidth="1"/>
    <col min="4867" max="4867" width="5.85546875" style="26" customWidth="1"/>
    <col min="4868" max="4868" width="7.28515625" style="26" customWidth="1"/>
    <col min="4869" max="4869" width="13.85546875" style="26" customWidth="1"/>
    <col min="4870" max="4870" width="16.42578125" style="26" customWidth="1"/>
    <col min="4871" max="4872" width="9.140625" style="26"/>
    <col min="4873" max="4873" width="17.7109375" style="26" customWidth="1"/>
    <col min="4874" max="4874" width="19.28515625" style="26" customWidth="1"/>
    <col min="4875" max="5120" width="9.140625" style="26"/>
    <col min="5121" max="5121" width="8.85546875" style="26" customWidth="1"/>
    <col min="5122" max="5122" width="47.7109375" style="26" customWidth="1"/>
    <col min="5123" max="5123" width="5.85546875" style="26" customWidth="1"/>
    <col min="5124" max="5124" width="7.28515625" style="26" customWidth="1"/>
    <col min="5125" max="5125" width="13.85546875" style="26" customWidth="1"/>
    <col min="5126" max="5126" width="16.42578125" style="26" customWidth="1"/>
    <col min="5127" max="5128" width="9.140625" style="26"/>
    <col min="5129" max="5129" width="17.7109375" style="26" customWidth="1"/>
    <col min="5130" max="5130" width="19.28515625" style="26" customWidth="1"/>
    <col min="5131" max="5376" width="9.140625" style="26"/>
    <col min="5377" max="5377" width="8.85546875" style="26" customWidth="1"/>
    <col min="5378" max="5378" width="47.7109375" style="26" customWidth="1"/>
    <col min="5379" max="5379" width="5.85546875" style="26" customWidth="1"/>
    <col min="5380" max="5380" width="7.28515625" style="26" customWidth="1"/>
    <col min="5381" max="5381" width="13.85546875" style="26" customWidth="1"/>
    <col min="5382" max="5382" width="16.42578125" style="26" customWidth="1"/>
    <col min="5383" max="5384" width="9.140625" style="26"/>
    <col min="5385" max="5385" width="17.7109375" style="26" customWidth="1"/>
    <col min="5386" max="5386" width="19.28515625" style="26" customWidth="1"/>
    <col min="5387" max="5632" width="9.140625" style="26"/>
    <col min="5633" max="5633" width="8.85546875" style="26" customWidth="1"/>
    <col min="5634" max="5634" width="47.7109375" style="26" customWidth="1"/>
    <col min="5635" max="5635" width="5.85546875" style="26" customWidth="1"/>
    <col min="5636" max="5636" width="7.28515625" style="26" customWidth="1"/>
    <col min="5637" max="5637" width="13.85546875" style="26" customWidth="1"/>
    <col min="5638" max="5638" width="16.42578125" style="26" customWidth="1"/>
    <col min="5639" max="5640" width="9.140625" style="26"/>
    <col min="5641" max="5641" width="17.7109375" style="26" customWidth="1"/>
    <col min="5642" max="5642" width="19.28515625" style="26" customWidth="1"/>
    <col min="5643" max="5888" width="9.140625" style="26"/>
    <col min="5889" max="5889" width="8.85546875" style="26" customWidth="1"/>
    <col min="5890" max="5890" width="47.7109375" style="26" customWidth="1"/>
    <col min="5891" max="5891" width="5.85546875" style="26" customWidth="1"/>
    <col min="5892" max="5892" width="7.28515625" style="26" customWidth="1"/>
    <col min="5893" max="5893" width="13.85546875" style="26" customWidth="1"/>
    <col min="5894" max="5894" width="16.42578125" style="26" customWidth="1"/>
    <col min="5895" max="5896" width="9.140625" style="26"/>
    <col min="5897" max="5897" width="17.7109375" style="26" customWidth="1"/>
    <col min="5898" max="5898" width="19.28515625" style="26" customWidth="1"/>
    <col min="5899" max="6144" width="9.140625" style="26"/>
    <col min="6145" max="6145" width="8.85546875" style="26" customWidth="1"/>
    <col min="6146" max="6146" width="47.7109375" style="26" customWidth="1"/>
    <col min="6147" max="6147" width="5.85546875" style="26" customWidth="1"/>
    <col min="6148" max="6148" width="7.28515625" style="26" customWidth="1"/>
    <col min="6149" max="6149" width="13.85546875" style="26" customWidth="1"/>
    <col min="6150" max="6150" width="16.42578125" style="26" customWidth="1"/>
    <col min="6151" max="6152" width="9.140625" style="26"/>
    <col min="6153" max="6153" width="17.7109375" style="26" customWidth="1"/>
    <col min="6154" max="6154" width="19.28515625" style="26" customWidth="1"/>
    <col min="6155" max="6400" width="9.140625" style="26"/>
    <col min="6401" max="6401" width="8.85546875" style="26" customWidth="1"/>
    <col min="6402" max="6402" width="47.7109375" style="26" customWidth="1"/>
    <col min="6403" max="6403" width="5.85546875" style="26" customWidth="1"/>
    <col min="6404" max="6404" width="7.28515625" style="26" customWidth="1"/>
    <col min="6405" max="6405" width="13.85546875" style="26" customWidth="1"/>
    <col min="6406" max="6406" width="16.42578125" style="26" customWidth="1"/>
    <col min="6407" max="6408" width="9.140625" style="26"/>
    <col min="6409" max="6409" width="17.7109375" style="26" customWidth="1"/>
    <col min="6410" max="6410" width="19.28515625" style="26" customWidth="1"/>
    <col min="6411" max="6656" width="9.140625" style="26"/>
    <col min="6657" max="6657" width="8.85546875" style="26" customWidth="1"/>
    <col min="6658" max="6658" width="47.7109375" style="26" customWidth="1"/>
    <col min="6659" max="6659" width="5.85546875" style="26" customWidth="1"/>
    <col min="6660" max="6660" width="7.28515625" style="26" customWidth="1"/>
    <col min="6661" max="6661" width="13.85546875" style="26" customWidth="1"/>
    <col min="6662" max="6662" width="16.42578125" style="26" customWidth="1"/>
    <col min="6663" max="6664" width="9.140625" style="26"/>
    <col min="6665" max="6665" width="17.7109375" style="26" customWidth="1"/>
    <col min="6666" max="6666" width="19.28515625" style="26" customWidth="1"/>
    <col min="6667" max="6912" width="9.140625" style="26"/>
    <col min="6913" max="6913" width="8.85546875" style="26" customWidth="1"/>
    <col min="6914" max="6914" width="47.7109375" style="26" customWidth="1"/>
    <col min="6915" max="6915" width="5.85546875" style="26" customWidth="1"/>
    <col min="6916" max="6916" width="7.28515625" style="26" customWidth="1"/>
    <col min="6917" max="6917" width="13.85546875" style="26" customWidth="1"/>
    <col min="6918" max="6918" width="16.42578125" style="26" customWidth="1"/>
    <col min="6919" max="6920" width="9.140625" style="26"/>
    <col min="6921" max="6921" width="17.7109375" style="26" customWidth="1"/>
    <col min="6922" max="6922" width="19.28515625" style="26" customWidth="1"/>
    <col min="6923" max="7168" width="9.140625" style="26"/>
    <col min="7169" max="7169" width="8.85546875" style="26" customWidth="1"/>
    <col min="7170" max="7170" width="47.7109375" style="26" customWidth="1"/>
    <col min="7171" max="7171" width="5.85546875" style="26" customWidth="1"/>
    <col min="7172" max="7172" width="7.28515625" style="26" customWidth="1"/>
    <col min="7173" max="7173" width="13.85546875" style="26" customWidth="1"/>
    <col min="7174" max="7174" width="16.42578125" style="26" customWidth="1"/>
    <col min="7175" max="7176" width="9.140625" style="26"/>
    <col min="7177" max="7177" width="17.7109375" style="26" customWidth="1"/>
    <col min="7178" max="7178" width="19.28515625" style="26" customWidth="1"/>
    <col min="7179" max="7424" width="9.140625" style="26"/>
    <col min="7425" max="7425" width="8.85546875" style="26" customWidth="1"/>
    <col min="7426" max="7426" width="47.7109375" style="26" customWidth="1"/>
    <col min="7427" max="7427" width="5.85546875" style="26" customWidth="1"/>
    <col min="7428" max="7428" width="7.28515625" style="26" customWidth="1"/>
    <col min="7429" max="7429" width="13.85546875" style="26" customWidth="1"/>
    <col min="7430" max="7430" width="16.42578125" style="26" customWidth="1"/>
    <col min="7431" max="7432" width="9.140625" style="26"/>
    <col min="7433" max="7433" width="17.7109375" style="26" customWidth="1"/>
    <col min="7434" max="7434" width="19.28515625" style="26" customWidth="1"/>
    <col min="7435" max="7680" width="9.140625" style="26"/>
    <col min="7681" max="7681" width="8.85546875" style="26" customWidth="1"/>
    <col min="7682" max="7682" width="47.7109375" style="26" customWidth="1"/>
    <col min="7683" max="7683" width="5.85546875" style="26" customWidth="1"/>
    <col min="7684" max="7684" width="7.28515625" style="26" customWidth="1"/>
    <col min="7685" max="7685" width="13.85546875" style="26" customWidth="1"/>
    <col min="7686" max="7686" width="16.42578125" style="26" customWidth="1"/>
    <col min="7687" max="7688" width="9.140625" style="26"/>
    <col min="7689" max="7689" width="17.7109375" style="26" customWidth="1"/>
    <col min="7690" max="7690" width="19.28515625" style="26" customWidth="1"/>
    <col min="7691" max="7936" width="9.140625" style="26"/>
    <col min="7937" max="7937" width="8.85546875" style="26" customWidth="1"/>
    <col min="7938" max="7938" width="47.7109375" style="26" customWidth="1"/>
    <col min="7939" max="7939" width="5.85546875" style="26" customWidth="1"/>
    <col min="7940" max="7940" width="7.28515625" style="26" customWidth="1"/>
    <col min="7941" max="7941" width="13.85546875" style="26" customWidth="1"/>
    <col min="7942" max="7942" width="16.42578125" style="26" customWidth="1"/>
    <col min="7943" max="7944" width="9.140625" style="26"/>
    <col min="7945" max="7945" width="17.7109375" style="26" customWidth="1"/>
    <col min="7946" max="7946" width="19.28515625" style="26" customWidth="1"/>
    <col min="7947" max="8192" width="9.140625" style="26"/>
    <col min="8193" max="8193" width="8.85546875" style="26" customWidth="1"/>
    <col min="8194" max="8194" width="47.7109375" style="26" customWidth="1"/>
    <col min="8195" max="8195" width="5.85546875" style="26" customWidth="1"/>
    <col min="8196" max="8196" width="7.28515625" style="26" customWidth="1"/>
    <col min="8197" max="8197" width="13.85546875" style="26" customWidth="1"/>
    <col min="8198" max="8198" width="16.42578125" style="26" customWidth="1"/>
    <col min="8199" max="8200" width="9.140625" style="26"/>
    <col min="8201" max="8201" width="17.7109375" style="26" customWidth="1"/>
    <col min="8202" max="8202" width="19.28515625" style="26" customWidth="1"/>
    <col min="8203" max="8448" width="9.140625" style="26"/>
    <col min="8449" max="8449" width="8.85546875" style="26" customWidth="1"/>
    <col min="8450" max="8450" width="47.7109375" style="26" customWidth="1"/>
    <col min="8451" max="8451" width="5.85546875" style="26" customWidth="1"/>
    <col min="8452" max="8452" width="7.28515625" style="26" customWidth="1"/>
    <col min="8453" max="8453" width="13.85546875" style="26" customWidth="1"/>
    <col min="8454" max="8454" width="16.42578125" style="26" customWidth="1"/>
    <col min="8455" max="8456" width="9.140625" style="26"/>
    <col min="8457" max="8457" width="17.7109375" style="26" customWidth="1"/>
    <col min="8458" max="8458" width="19.28515625" style="26" customWidth="1"/>
    <col min="8459" max="8704" width="9.140625" style="26"/>
    <col min="8705" max="8705" width="8.85546875" style="26" customWidth="1"/>
    <col min="8706" max="8706" width="47.7109375" style="26" customWidth="1"/>
    <col min="8707" max="8707" width="5.85546875" style="26" customWidth="1"/>
    <col min="8708" max="8708" width="7.28515625" style="26" customWidth="1"/>
    <col min="8709" max="8709" width="13.85546875" style="26" customWidth="1"/>
    <col min="8710" max="8710" width="16.42578125" style="26" customWidth="1"/>
    <col min="8711" max="8712" width="9.140625" style="26"/>
    <col min="8713" max="8713" width="17.7109375" style="26" customWidth="1"/>
    <col min="8714" max="8714" width="19.28515625" style="26" customWidth="1"/>
    <col min="8715" max="8960" width="9.140625" style="26"/>
    <col min="8961" max="8961" width="8.85546875" style="26" customWidth="1"/>
    <col min="8962" max="8962" width="47.7109375" style="26" customWidth="1"/>
    <col min="8963" max="8963" width="5.85546875" style="26" customWidth="1"/>
    <col min="8964" max="8964" width="7.28515625" style="26" customWidth="1"/>
    <col min="8965" max="8965" width="13.85546875" style="26" customWidth="1"/>
    <col min="8966" max="8966" width="16.42578125" style="26" customWidth="1"/>
    <col min="8967" max="8968" width="9.140625" style="26"/>
    <col min="8969" max="8969" width="17.7109375" style="26" customWidth="1"/>
    <col min="8970" max="8970" width="19.28515625" style="26" customWidth="1"/>
    <col min="8971" max="9216" width="9.140625" style="26"/>
    <col min="9217" max="9217" width="8.85546875" style="26" customWidth="1"/>
    <col min="9218" max="9218" width="47.7109375" style="26" customWidth="1"/>
    <col min="9219" max="9219" width="5.85546875" style="26" customWidth="1"/>
    <col min="9220" max="9220" width="7.28515625" style="26" customWidth="1"/>
    <col min="9221" max="9221" width="13.85546875" style="26" customWidth="1"/>
    <col min="9222" max="9222" width="16.42578125" style="26" customWidth="1"/>
    <col min="9223" max="9224" width="9.140625" style="26"/>
    <col min="9225" max="9225" width="17.7109375" style="26" customWidth="1"/>
    <col min="9226" max="9226" width="19.28515625" style="26" customWidth="1"/>
    <col min="9227" max="9472" width="9.140625" style="26"/>
    <col min="9473" max="9473" width="8.85546875" style="26" customWidth="1"/>
    <col min="9474" max="9474" width="47.7109375" style="26" customWidth="1"/>
    <col min="9475" max="9475" width="5.85546875" style="26" customWidth="1"/>
    <col min="9476" max="9476" width="7.28515625" style="26" customWidth="1"/>
    <col min="9477" max="9477" width="13.85546875" style="26" customWidth="1"/>
    <col min="9478" max="9478" width="16.42578125" style="26" customWidth="1"/>
    <col min="9479" max="9480" width="9.140625" style="26"/>
    <col min="9481" max="9481" width="17.7109375" style="26" customWidth="1"/>
    <col min="9482" max="9482" width="19.28515625" style="26" customWidth="1"/>
    <col min="9483" max="9728" width="9.140625" style="26"/>
    <col min="9729" max="9729" width="8.85546875" style="26" customWidth="1"/>
    <col min="9730" max="9730" width="47.7109375" style="26" customWidth="1"/>
    <col min="9731" max="9731" width="5.85546875" style="26" customWidth="1"/>
    <col min="9732" max="9732" width="7.28515625" style="26" customWidth="1"/>
    <col min="9733" max="9733" width="13.85546875" style="26" customWidth="1"/>
    <col min="9734" max="9734" width="16.42578125" style="26" customWidth="1"/>
    <col min="9735" max="9736" width="9.140625" style="26"/>
    <col min="9737" max="9737" width="17.7109375" style="26" customWidth="1"/>
    <col min="9738" max="9738" width="19.28515625" style="26" customWidth="1"/>
    <col min="9739" max="9984" width="9.140625" style="26"/>
    <col min="9985" max="9985" width="8.85546875" style="26" customWidth="1"/>
    <col min="9986" max="9986" width="47.7109375" style="26" customWidth="1"/>
    <col min="9987" max="9987" width="5.85546875" style="26" customWidth="1"/>
    <col min="9988" max="9988" width="7.28515625" style="26" customWidth="1"/>
    <col min="9989" max="9989" width="13.85546875" style="26" customWidth="1"/>
    <col min="9990" max="9990" width="16.42578125" style="26" customWidth="1"/>
    <col min="9991" max="9992" width="9.140625" style="26"/>
    <col min="9993" max="9993" width="17.7109375" style="26" customWidth="1"/>
    <col min="9994" max="9994" width="19.28515625" style="26" customWidth="1"/>
    <col min="9995" max="10240" width="9.140625" style="26"/>
    <col min="10241" max="10241" width="8.85546875" style="26" customWidth="1"/>
    <col min="10242" max="10242" width="47.7109375" style="26" customWidth="1"/>
    <col min="10243" max="10243" width="5.85546875" style="26" customWidth="1"/>
    <col min="10244" max="10244" width="7.28515625" style="26" customWidth="1"/>
    <col min="10245" max="10245" width="13.85546875" style="26" customWidth="1"/>
    <col min="10246" max="10246" width="16.42578125" style="26" customWidth="1"/>
    <col min="10247" max="10248" width="9.140625" style="26"/>
    <col min="10249" max="10249" width="17.7109375" style="26" customWidth="1"/>
    <col min="10250" max="10250" width="19.28515625" style="26" customWidth="1"/>
    <col min="10251" max="10496" width="9.140625" style="26"/>
    <col min="10497" max="10497" width="8.85546875" style="26" customWidth="1"/>
    <col min="10498" max="10498" width="47.7109375" style="26" customWidth="1"/>
    <col min="10499" max="10499" width="5.85546875" style="26" customWidth="1"/>
    <col min="10500" max="10500" width="7.28515625" style="26" customWidth="1"/>
    <col min="10501" max="10501" width="13.85546875" style="26" customWidth="1"/>
    <col min="10502" max="10502" width="16.42578125" style="26" customWidth="1"/>
    <col min="10503" max="10504" width="9.140625" style="26"/>
    <col min="10505" max="10505" width="17.7109375" style="26" customWidth="1"/>
    <col min="10506" max="10506" width="19.28515625" style="26" customWidth="1"/>
    <col min="10507" max="10752" width="9.140625" style="26"/>
    <col min="10753" max="10753" width="8.85546875" style="26" customWidth="1"/>
    <col min="10754" max="10754" width="47.7109375" style="26" customWidth="1"/>
    <col min="10755" max="10755" width="5.85546875" style="26" customWidth="1"/>
    <col min="10756" max="10756" width="7.28515625" style="26" customWidth="1"/>
    <col min="10757" max="10757" width="13.85546875" style="26" customWidth="1"/>
    <col min="10758" max="10758" width="16.42578125" style="26" customWidth="1"/>
    <col min="10759" max="10760" width="9.140625" style="26"/>
    <col min="10761" max="10761" width="17.7109375" style="26" customWidth="1"/>
    <col min="10762" max="10762" width="19.28515625" style="26" customWidth="1"/>
    <col min="10763" max="11008" width="9.140625" style="26"/>
    <col min="11009" max="11009" width="8.85546875" style="26" customWidth="1"/>
    <col min="11010" max="11010" width="47.7109375" style="26" customWidth="1"/>
    <col min="11011" max="11011" width="5.85546875" style="26" customWidth="1"/>
    <col min="11012" max="11012" width="7.28515625" style="26" customWidth="1"/>
    <col min="11013" max="11013" width="13.85546875" style="26" customWidth="1"/>
    <col min="11014" max="11014" width="16.42578125" style="26" customWidth="1"/>
    <col min="11015" max="11016" width="9.140625" style="26"/>
    <col min="11017" max="11017" width="17.7109375" style="26" customWidth="1"/>
    <col min="11018" max="11018" width="19.28515625" style="26" customWidth="1"/>
    <col min="11019" max="11264" width="9.140625" style="26"/>
    <col min="11265" max="11265" width="8.85546875" style="26" customWidth="1"/>
    <col min="11266" max="11266" width="47.7109375" style="26" customWidth="1"/>
    <col min="11267" max="11267" width="5.85546875" style="26" customWidth="1"/>
    <col min="11268" max="11268" width="7.28515625" style="26" customWidth="1"/>
    <col min="11269" max="11269" width="13.85546875" style="26" customWidth="1"/>
    <col min="11270" max="11270" width="16.42578125" style="26" customWidth="1"/>
    <col min="11271" max="11272" width="9.140625" style="26"/>
    <col min="11273" max="11273" width="17.7109375" style="26" customWidth="1"/>
    <col min="11274" max="11274" width="19.28515625" style="26" customWidth="1"/>
    <col min="11275" max="11520" width="9.140625" style="26"/>
    <col min="11521" max="11521" width="8.85546875" style="26" customWidth="1"/>
    <col min="11522" max="11522" width="47.7109375" style="26" customWidth="1"/>
    <col min="11523" max="11523" width="5.85546875" style="26" customWidth="1"/>
    <col min="11524" max="11524" width="7.28515625" style="26" customWidth="1"/>
    <col min="11525" max="11525" width="13.85546875" style="26" customWidth="1"/>
    <col min="11526" max="11526" width="16.42578125" style="26" customWidth="1"/>
    <col min="11527" max="11528" width="9.140625" style="26"/>
    <col min="11529" max="11529" width="17.7109375" style="26" customWidth="1"/>
    <col min="11530" max="11530" width="19.28515625" style="26" customWidth="1"/>
    <col min="11531" max="11776" width="9.140625" style="26"/>
    <col min="11777" max="11777" width="8.85546875" style="26" customWidth="1"/>
    <col min="11778" max="11778" width="47.7109375" style="26" customWidth="1"/>
    <col min="11779" max="11779" width="5.85546875" style="26" customWidth="1"/>
    <col min="11780" max="11780" width="7.28515625" style="26" customWidth="1"/>
    <col min="11781" max="11781" width="13.85546875" style="26" customWidth="1"/>
    <col min="11782" max="11782" width="16.42578125" style="26" customWidth="1"/>
    <col min="11783" max="11784" width="9.140625" style="26"/>
    <col min="11785" max="11785" width="17.7109375" style="26" customWidth="1"/>
    <col min="11786" max="11786" width="19.28515625" style="26" customWidth="1"/>
    <col min="11787" max="12032" width="9.140625" style="26"/>
    <col min="12033" max="12033" width="8.85546875" style="26" customWidth="1"/>
    <col min="12034" max="12034" width="47.7109375" style="26" customWidth="1"/>
    <col min="12035" max="12035" width="5.85546875" style="26" customWidth="1"/>
    <col min="12036" max="12036" width="7.28515625" style="26" customWidth="1"/>
    <col min="12037" max="12037" width="13.85546875" style="26" customWidth="1"/>
    <col min="12038" max="12038" width="16.42578125" style="26" customWidth="1"/>
    <col min="12039" max="12040" width="9.140625" style="26"/>
    <col min="12041" max="12041" width="17.7109375" style="26" customWidth="1"/>
    <col min="12042" max="12042" width="19.28515625" style="26" customWidth="1"/>
    <col min="12043" max="12288" width="9.140625" style="26"/>
    <col min="12289" max="12289" width="8.85546875" style="26" customWidth="1"/>
    <col min="12290" max="12290" width="47.7109375" style="26" customWidth="1"/>
    <col min="12291" max="12291" width="5.85546875" style="26" customWidth="1"/>
    <col min="12292" max="12292" width="7.28515625" style="26" customWidth="1"/>
    <col min="12293" max="12293" width="13.85546875" style="26" customWidth="1"/>
    <col min="12294" max="12294" width="16.42578125" style="26" customWidth="1"/>
    <col min="12295" max="12296" width="9.140625" style="26"/>
    <col min="12297" max="12297" width="17.7109375" style="26" customWidth="1"/>
    <col min="12298" max="12298" width="19.28515625" style="26" customWidth="1"/>
    <col min="12299" max="12544" width="9.140625" style="26"/>
    <col min="12545" max="12545" width="8.85546875" style="26" customWidth="1"/>
    <col min="12546" max="12546" width="47.7109375" style="26" customWidth="1"/>
    <col min="12547" max="12547" width="5.85546875" style="26" customWidth="1"/>
    <col min="12548" max="12548" width="7.28515625" style="26" customWidth="1"/>
    <col min="12549" max="12549" width="13.85546875" style="26" customWidth="1"/>
    <col min="12550" max="12550" width="16.42578125" style="26" customWidth="1"/>
    <col min="12551" max="12552" width="9.140625" style="26"/>
    <col min="12553" max="12553" width="17.7109375" style="26" customWidth="1"/>
    <col min="12554" max="12554" width="19.28515625" style="26" customWidth="1"/>
    <col min="12555" max="12800" width="9.140625" style="26"/>
    <col min="12801" max="12801" width="8.85546875" style="26" customWidth="1"/>
    <col min="12802" max="12802" width="47.7109375" style="26" customWidth="1"/>
    <col min="12803" max="12803" width="5.85546875" style="26" customWidth="1"/>
    <col min="12804" max="12804" width="7.28515625" style="26" customWidth="1"/>
    <col min="12805" max="12805" width="13.85546875" style="26" customWidth="1"/>
    <col min="12806" max="12806" width="16.42578125" style="26" customWidth="1"/>
    <col min="12807" max="12808" width="9.140625" style="26"/>
    <col min="12809" max="12809" width="17.7109375" style="26" customWidth="1"/>
    <col min="12810" max="12810" width="19.28515625" style="26" customWidth="1"/>
    <col min="12811" max="13056" width="9.140625" style="26"/>
    <col min="13057" max="13057" width="8.85546875" style="26" customWidth="1"/>
    <col min="13058" max="13058" width="47.7109375" style="26" customWidth="1"/>
    <col min="13059" max="13059" width="5.85546875" style="26" customWidth="1"/>
    <col min="13060" max="13060" width="7.28515625" style="26" customWidth="1"/>
    <col min="13061" max="13061" width="13.85546875" style="26" customWidth="1"/>
    <col min="13062" max="13062" width="16.42578125" style="26" customWidth="1"/>
    <col min="13063" max="13064" width="9.140625" style="26"/>
    <col min="13065" max="13065" width="17.7109375" style="26" customWidth="1"/>
    <col min="13066" max="13066" width="19.28515625" style="26" customWidth="1"/>
    <col min="13067" max="13312" width="9.140625" style="26"/>
    <col min="13313" max="13313" width="8.85546875" style="26" customWidth="1"/>
    <col min="13314" max="13314" width="47.7109375" style="26" customWidth="1"/>
    <col min="13315" max="13315" width="5.85546875" style="26" customWidth="1"/>
    <col min="13316" max="13316" width="7.28515625" style="26" customWidth="1"/>
    <col min="13317" max="13317" width="13.85546875" style="26" customWidth="1"/>
    <col min="13318" max="13318" width="16.42578125" style="26" customWidth="1"/>
    <col min="13319" max="13320" width="9.140625" style="26"/>
    <col min="13321" max="13321" width="17.7109375" style="26" customWidth="1"/>
    <col min="13322" max="13322" width="19.28515625" style="26" customWidth="1"/>
    <col min="13323" max="13568" width="9.140625" style="26"/>
    <col min="13569" max="13569" width="8.85546875" style="26" customWidth="1"/>
    <col min="13570" max="13570" width="47.7109375" style="26" customWidth="1"/>
    <col min="13571" max="13571" width="5.85546875" style="26" customWidth="1"/>
    <col min="13572" max="13572" width="7.28515625" style="26" customWidth="1"/>
    <col min="13573" max="13573" width="13.85546875" style="26" customWidth="1"/>
    <col min="13574" max="13574" width="16.42578125" style="26" customWidth="1"/>
    <col min="13575" max="13576" width="9.140625" style="26"/>
    <col min="13577" max="13577" width="17.7109375" style="26" customWidth="1"/>
    <col min="13578" max="13578" width="19.28515625" style="26" customWidth="1"/>
    <col min="13579" max="13824" width="9.140625" style="26"/>
    <col min="13825" max="13825" width="8.85546875" style="26" customWidth="1"/>
    <col min="13826" max="13826" width="47.7109375" style="26" customWidth="1"/>
    <col min="13827" max="13827" width="5.85546875" style="26" customWidth="1"/>
    <col min="13828" max="13828" width="7.28515625" style="26" customWidth="1"/>
    <col min="13829" max="13829" width="13.85546875" style="26" customWidth="1"/>
    <col min="13830" max="13830" width="16.42578125" style="26" customWidth="1"/>
    <col min="13831" max="13832" width="9.140625" style="26"/>
    <col min="13833" max="13833" width="17.7109375" style="26" customWidth="1"/>
    <col min="13834" max="13834" width="19.28515625" style="26" customWidth="1"/>
    <col min="13835" max="14080" width="9.140625" style="26"/>
    <col min="14081" max="14081" width="8.85546875" style="26" customWidth="1"/>
    <col min="14082" max="14082" width="47.7109375" style="26" customWidth="1"/>
    <col min="14083" max="14083" width="5.85546875" style="26" customWidth="1"/>
    <col min="14084" max="14084" width="7.28515625" style="26" customWidth="1"/>
    <col min="14085" max="14085" width="13.85546875" style="26" customWidth="1"/>
    <col min="14086" max="14086" width="16.42578125" style="26" customWidth="1"/>
    <col min="14087" max="14088" width="9.140625" style="26"/>
    <col min="14089" max="14089" width="17.7109375" style="26" customWidth="1"/>
    <col min="14090" max="14090" width="19.28515625" style="26" customWidth="1"/>
    <col min="14091" max="14336" width="9.140625" style="26"/>
    <col min="14337" max="14337" width="8.85546875" style="26" customWidth="1"/>
    <col min="14338" max="14338" width="47.7109375" style="26" customWidth="1"/>
    <col min="14339" max="14339" width="5.85546875" style="26" customWidth="1"/>
    <col min="14340" max="14340" width="7.28515625" style="26" customWidth="1"/>
    <col min="14341" max="14341" width="13.85546875" style="26" customWidth="1"/>
    <col min="14342" max="14342" width="16.42578125" style="26" customWidth="1"/>
    <col min="14343" max="14344" width="9.140625" style="26"/>
    <col min="14345" max="14345" width="17.7109375" style="26" customWidth="1"/>
    <col min="14346" max="14346" width="19.28515625" style="26" customWidth="1"/>
    <col min="14347" max="14592" width="9.140625" style="26"/>
    <col min="14593" max="14593" width="8.85546875" style="26" customWidth="1"/>
    <col min="14594" max="14594" width="47.7109375" style="26" customWidth="1"/>
    <col min="14595" max="14595" width="5.85546875" style="26" customWidth="1"/>
    <col min="14596" max="14596" width="7.28515625" style="26" customWidth="1"/>
    <col min="14597" max="14597" width="13.85546875" style="26" customWidth="1"/>
    <col min="14598" max="14598" width="16.42578125" style="26" customWidth="1"/>
    <col min="14599" max="14600" width="9.140625" style="26"/>
    <col min="14601" max="14601" width="17.7109375" style="26" customWidth="1"/>
    <col min="14602" max="14602" width="19.28515625" style="26" customWidth="1"/>
    <col min="14603" max="14848" width="9.140625" style="26"/>
    <col min="14849" max="14849" width="8.85546875" style="26" customWidth="1"/>
    <col min="14850" max="14850" width="47.7109375" style="26" customWidth="1"/>
    <col min="14851" max="14851" width="5.85546875" style="26" customWidth="1"/>
    <col min="14852" max="14852" width="7.28515625" style="26" customWidth="1"/>
    <col min="14853" max="14853" width="13.85546875" style="26" customWidth="1"/>
    <col min="14854" max="14854" width="16.42578125" style="26" customWidth="1"/>
    <col min="14855" max="14856" width="9.140625" style="26"/>
    <col min="14857" max="14857" width="17.7109375" style="26" customWidth="1"/>
    <col min="14858" max="14858" width="19.28515625" style="26" customWidth="1"/>
    <col min="14859" max="15104" width="9.140625" style="26"/>
    <col min="15105" max="15105" width="8.85546875" style="26" customWidth="1"/>
    <col min="15106" max="15106" width="47.7109375" style="26" customWidth="1"/>
    <col min="15107" max="15107" width="5.85546875" style="26" customWidth="1"/>
    <col min="15108" max="15108" width="7.28515625" style="26" customWidth="1"/>
    <col min="15109" max="15109" width="13.85546875" style="26" customWidth="1"/>
    <col min="15110" max="15110" width="16.42578125" style="26" customWidth="1"/>
    <col min="15111" max="15112" width="9.140625" style="26"/>
    <col min="15113" max="15113" width="17.7109375" style="26" customWidth="1"/>
    <col min="15114" max="15114" width="19.28515625" style="26" customWidth="1"/>
    <col min="15115" max="15360" width="9.140625" style="26"/>
    <col min="15361" max="15361" width="8.85546875" style="26" customWidth="1"/>
    <col min="15362" max="15362" width="47.7109375" style="26" customWidth="1"/>
    <col min="15363" max="15363" width="5.85546875" style="26" customWidth="1"/>
    <col min="15364" max="15364" width="7.28515625" style="26" customWidth="1"/>
    <col min="15365" max="15365" width="13.85546875" style="26" customWidth="1"/>
    <col min="15366" max="15366" width="16.42578125" style="26" customWidth="1"/>
    <col min="15367" max="15368" width="9.140625" style="26"/>
    <col min="15369" max="15369" width="17.7109375" style="26" customWidth="1"/>
    <col min="15370" max="15370" width="19.28515625" style="26" customWidth="1"/>
    <col min="15371" max="15616" width="9.140625" style="26"/>
    <col min="15617" max="15617" width="8.85546875" style="26" customWidth="1"/>
    <col min="15618" max="15618" width="47.7109375" style="26" customWidth="1"/>
    <col min="15619" max="15619" width="5.85546875" style="26" customWidth="1"/>
    <col min="15620" max="15620" width="7.28515625" style="26" customWidth="1"/>
    <col min="15621" max="15621" width="13.85546875" style="26" customWidth="1"/>
    <col min="15622" max="15622" width="16.42578125" style="26" customWidth="1"/>
    <col min="15623" max="15624" width="9.140625" style="26"/>
    <col min="15625" max="15625" width="17.7109375" style="26" customWidth="1"/>
    <col min="15626" max="15626" width="19.28515625" style="26" customWidth="1"/>
    <col min="15627" max="15872" width="9.140625" style="26"/>
    <col min="15873" max="15873" width="8.85546875" style="26" customWidth="1"/>
    <col min="15874" max="15874" width="47.7109375" style="26" customWidth="1"/>
    <col min="15875" max="15875" width="5.85546875" style="26" customWidth="1"/>
    <col min="15876" max="15876" width="7.28515625" style="26" customWidth="1"/>
    <col min="15877" max="15877" width="13.85546875" style="26" customWidth="1"/>
    <col min="15878" max="15878" width="16.42578125" style="26" customWidth="1"/>
    <col min="15879" max="15880" width="9.140625" style="26"/>
    <col min="15881" max="15881" width="17.7109375" style="26" customWidth="1"/>
    <col min="15882" max="15882" width="19.28515625" style="26" customWidth="1"/>
    <col min="15883" max="16128" width="9.140625" style="26"/>
    <col min="16129" max="16129" width="8.85546875" style="26" customWidth="1"/>
    <col min="16130" max="16130" width="47.7109375" style="26" customWidth="1"/>
    <col min="16131" max="16131" width="5.85546875" style="26" customWidth="1"/>
    <col min="16132" max="16132" width="7.28515625" style="26" customWidth="1"/>
    <col min="16133" max="16133" width="13.85546875" style="26" customWidth="1"/>
    <col min="16134" max="16134" width="16.42578125" style="26" customWidth="1"/>
    <col min="16135" max="16136" width="9.140625" style="26"/>
    <col min="16137" max="16137" width="17.7109375" style="26" customWidth="1"/>
    <col min="16138" max="16138" width="19.28515625" style="26" customWidth="1"/>
    <col min="16139" max="16384" width="9.140625" style="26"/>
  </cols>
  <sheetData>
    <row r="1" spans="1:11" s="77" customFormat="1" ht="26.25" x14ac:dyDescent="0.4">
      <c r="A1" s="175"/>
      <c r="B1" s="176" t="s">
        <v>850</v>
      </c>
      <c r="C1" s="138"/>
      <c r="D1" s="149"/>
      <c r="E1" s="139"/>
      <c r="F1" s="139"/>
      <c r="G1" s="139"/>
      <c r="H1" s="139"/>
      <c r="I1" s="139"/>
      <c r="J1" s="139"/>
    </row>
    <row r="2" spans="1:11" x14ac:dyDescent="0.25">
      <c r="A2" s="177"/>
      <c r="B2" s="178"/>
      <c r="C2" s="179"/>
      <c r="D2" s="180"/>
      <c r="E2" s="181"/>
      <c r="F2" s="181"/>
    </row>
    <row r="3" spans="1:11" x14ac:dyDescent="0.25">
      <c r="B3" s="182"/>
      <c r="C3" s="183"/>
      <c r="D3" s="184"/>
      <c r="E3" s="185"/>
      <c r="F3" s="185"/>
    </row>
    <row r="4" spans="1:11" s="192" customFormat="1" ht="30" x14ac:dyDescent="0.25">
      <c r="A4" s="186" t="s">
        <v>641</v>
      </c>
      <c r="B4" s="187" t="s">
        <v>642</v>
      </c>
      <c r="C4" s="188" t="s">
        <v>643</v>
      </c>
      <c r="D4" s="189" t="s">
        <v>644</v>
      </c>
      <c r="E4" s="190" t="s">
        <v>645</v>
      </c>
      <c r="F4" s="141" t="s">
        <v>646</v>
      </c>
      <c r="G4" s="141" t="s">
        <v>647</v>
      </c>
      <c r="H4" s="141" t="s">
        <v>648</v>
      </c>
      <c r="I4" s="141" t="s">
        <v>649</v>
      </c>
      <c r="J4" s="141" t="s">
        <v>650</v>
      </c>
      <c r="K4" s="191"/>
    </row>
    <row r="5" spans="1:11" x14ac:dyDescent="0.25">
      <c r="E5" s="243"/>
    </row>
    <row r="6" spans="1:11" x14ac:dyDescent="0.25">
      <c r="E6" s="243"/>
    </row>
    <row r="7" spans="1:11" ht="108.75" x14ac:dyDescent="0.25">
      <c r="A7" s="202" t="s">
        <v>630</v>
      </c>
      <c r="B7" s="203" t="s">
        <v>852</v>
      </c>
      <c r="C7" s="204"/>
      <c r="D7" s="205"/>
      <c r="E7" s="254"/>
      <c r="F7" s="206"/>
    </row>
    <row r="8" spans="1:11" x14ac:dyDescent="0.25">
      <c r="A8" s="207"/>
      <c r="B8" s="203"/>
      <c r="C8" s="204"/>
      <c r="D8" s="205"/>
      <c r="E8" s="254"/>
      <c r="F8" s="208"/>
    </row>
    <row r="9" spans="1:11" x14ac:dyDescent="0.25">
      <c r="A9" s="207"/>
      <c r="B9" s="203"/>
      <c r="C9" s="204"/>
      <c r="D9" s="205"/>
      <c r="E9" s="254"/>
      <c r="F9" s="208"/>
    </row>
    <row r="10" spans="1:11" x14ac:dyDescent="0.25">
      <c r="A10" s="207"/>
      <c r="B10" s="209" t="s">
        <v>853</v>
      </c>
      <c r="C10" s="210" t="s">
        <v>655</v>
      </c>
      <c r="D10" s="211">
        <v>14</v>
      </c>
      <c r="E10" s="255"/>
      <c r="F10" s="219">
        <f>D10*E10</f>
        <v>0</v>
      </c>
      <c r="G10" s="169">
        <f>+E10*OS</f>
        <v>0</v>
      </c>
      <c r="H10" s="169">
        <f>+G10*D10</f>
        <v>0</v>
      </c>
      <c r="I10" s="170">
        <f>+E10-G10</f>
        <v>0</v>
      </c>
      <c r="J10" s="170">
        <f>+I10*D10</f>
        <v>0</v>
      </c>
    </row>
    <row r="11" spans="1:11" x14ac:dyDescent="0.25">
      <c r="A11" s="207"/>
      <c r="B11" s="203"/>
      <c r="C11" s="204"/>
      <c r="D11" s="205"/>
      <c r="E11" s="254"/>
      <c r="F11" s="206"/>
    </row>
    <row r="12" spans="1:11" x14ac:dyDescent="0.25">
      <c r="A12" s="207"/>
      <c r="B12" s="203"/>
      <c r="C12" s="204"/>
      <c r="D12" s="205"/>
      <c r="E12" s="254"/>
      <c r="F12" s="206"/>
    </row>
    <row r="13" spans="1:11" ht="96" x14ac:dyDescent="0.25">
      <c r="A13" s="202" t="s">
        <v>632</v>
      </c>
      <c r="B13" s="213" t="s">
        <v>854</v>
      </c>
      <c r="C13" s="204"/>
      <c r="D13" s="205"/>
      <c r="E13" s="254"/>
      <c r="F13" s="206"/>
    </row>
    <row r="14" spans="1:11" x14ac:dyDescent="0.25">
      <c r="A14" s="207"/>
      <c r="B14" s="203"/>
      <c r="C14" s="204"/>
      <c r="D14" s="205"/>
      <c r="E14" s="254"/>
      <c r="F14" s="208"/>
    </row>
    <row r="15" spans="1:11" x14ac:dyDescent="0.25">
      <c r="A15" s="207"/>
      <c r="B15" s="203"/>
      <c r="C15" s="204"/>
      <c r="D15" s="205"/>
      <c r="E15" s="254"/>
      <c r="F15" s="208"/>
    </row>
    <row r="16" spans="1:11" x14ac:dyDescent="0.25">
      <c r="A16" s="207"/>
      <c r="B16" s="209" t="s">
        <v>855</v>
      </c>
      <c r="C16" s="210" t="s">
        <v>655</v>
      </c>
      <c r="D16" s="211">
        <v>12</v>
      </c>
      <c r="E16" s="255"/>
      <c r="F16" s="219">
        <f>D16*E16</f>
        <v>0</v>
      </c>
      <c r="G16" s="169">
        <f>+E16*OS</f>
        <v>0</v>
      </c>
      <c r="H16" s="169">
        <f>+G16*D16</f>
        <v>0</v>
      </c>
      <c r="I16" s="170">
        <f>+E16-G16</f>
        <v>0</v>
      </c>
      <c r="J16" s="170">
        <f>+I16*D16</f>
        <v>0</v>
      </c>
    </row>
    <row r="17" spans="1:10" x14ac:dyDescent="0.25">
      <c r="A17" s="207"/>
      <c r="B17" s="203"/>
      <c r="C17" s="204"/>
      <c r="D17" s="205"/>
      <c r="E17" s="254"/>
      <c r="F17" s="206"/>
    </row>
    <row r="18" spans="1:10" x14ac:dyDescent="0.25">
      <c r="A18" s="207"/>
      <c r="B18" s="203"/>
      <c r="C18" s="204"/>
      <c r="D18" s="205"/>
      <c r="E18" s="254"/>
      <c r="F18" s="206"/>
    </row>
    <row r="19" spans="1:10" ht="72.75" x14ac:dyDescent="0.25">
      <c r="A19" s="202" t="s">
        <v>667</v>
      </c>
      <c r="B19" s="203" t="s">
        <v>856</v>
      </c>
      <c r="C19" s="204"/>
      <c r="D19" s="205"/>
      <c r="E19" s="254"/>
      <c r="F19" s="206"/>
    </row>
    <row r="20" spans="1:10" x14ac:dyDescent="0.25">
      <c r="A20" s="207"/>
      <c r="B20" s="203"/>
      <c r="C20" s="204"/>
      <c r="D20" s="205"/>
      <c r="E20" s="254"/>
      <c r="F20" s="208"/>
    </row>
    <row r="21" spans="1:10" x14ac:dyDescent="0.25">
      <c r="A21" s="207"/>
      <c r="B21" s="203"/>
      <c r="C21" s="204"/>
      <c r="D21" s="205"/>
      <c r="E21" s="254"/>
      <c r="F21" s="208"/>
    </row>
    <row r="22" spans="1:10" x14ac:dyDescent="0.25">
      <c r="A22" s="207"/>
      <c r="B22" s="209" t="s">
        <v>857</v>
      </c>
      <c r="C22" s="210" t="s">
        <v>655</v>
      </c>
      <c r="D22" s="211">
        <v>1</v>
      </c>
      <c r="E22" s="255"/>
      <c r="F22" s="219">
        <f>D22*E22</f>
        <v>0</v>
      </c>
      <c r="G22" s="169">
        <f>+E22*OS</f>
        <v>0</v>
      </c>
      <c r="H22" s="169">
        <f>+G22*D22</f>
        <v>0</v>
      </c>
      <c r="I22" s="170">
        <f>+E22-G22</f>
        <v>0</v>
      </c>
      <c r="J22" s="170">
        <f>+I22*D22</f>
        <v>0</v>
      </c>
    </row>
    <row r="23" spans="1:10" x14ac:dyDescent="0.25">
      <c r="A23" s="207"/>
      <c r="B23" s="203"/>
      <c r="C23" s="204"/>
      <c r="D23" s="205"/>
      <c r="E23" s="254"/>
      <c r="F23" s="206"/>
    </row>
    <row r="24" spans="1:10" x14ac:dyDescent="0.25">
      <c r="A24" s="207"/>
      <c r="B24" s="203"/>
      <c r="C24" s="204"/>
      <c r="D24" s="205"/>
      <c r="E24" s="254"/>
      <c r="F24" s="206"/>
    </row>
    <row r="25" spans="1:10" ht="60" x14ac:dyDescent="0.25">
      <c r="A25" s="202" t="s">
        <v>670</v>
      </c>
      <c r="B25" s="213" t="s">
        <v>858</v>
      </c>
      <c r="C25" s="204"/>
      <c r="D25" s="205"/>
      <c r="E25" s="254"/>
      <c r="F25" s="206"/>
    </row>
    <row r="26" spans="1:10" x14ac:dyDescent="0.25">
      <c r="A26" s="207"/>
      <c r="B26" s="203"/>
      <c r="C26" s="204"/>
      <c r="D26" s="205"/>
      <c r="E26" s="254"/>
      <c r="F26" s="208"/>
    </row>
    <row r="27" spans="1:10" x14ac:dyDescent="0.25">
      <c r="A27" s="207"/>
      <c r="B27" s="209" t="s">
        <v>859</v>
      </c>
      <c r="C27" s="210" t="s">
        <v>655</v>
      </c>
      <c r="D27" s="211">
        <v>1</v>
      </c>
      <c r="E27" s="255"/>
      <c r="F27" s="219">
        <f>D27*E27</f>
        <v>0</v>
      </c>
      <c r="G27" s="169">
        <f>+E27*OS</f>
        <v>0</v>
      </c>
      <c r="H27" s="169">
        <f>+G27*D27</f>
        <v>0</v>
      </c>
      <c r="I27" s="170">
        <f>+E27-G27</f>
        <v>0</v>
      </c>
      <c r="J27" s="170">
        <f>+I27*D27</f>
        <v>0</v>
      </c>
    </row>
    <row r="28" spans="1:10" x14ac:dyDescent="0.25">
      <c r="A28" s="207"/>
      <c r="B28" s="203"/>
      <c r="C28" s="204"/>
      <c r="D28" s="205"/>
      <c r="E28" s="254"/>
      <c r="F28" s="206"/>
    </row>
    <row r="29" spans="1:10" ht="72" x14ac:dyDescent="0.25">
      <c r="A29" s="202" t="s">
        <v>673</v>
      </c>
      <c r="B29" s="213" t="s">
        <v>860</v>
      </c>
      <c r="C29" s="204"/>
      <c r="D29" s="205"/>
      <c r="E29" s="254"/>
      <c r="F29" s="206"/>
    </row>
    <row r="30" spans="1:10" x14ac:dyDescent="0.25">
      <c r="A30" s="207"/>
      <c r="B30" s="203"/>
      <c r="C30" s="204"/>
      <c r="D30" s="205"/>
      <c r="E30" s="254"/>
      <c r="F30" s="208"/>
    </row>
    <row r="31" spans="1:10" x14ac:dyDescent="0.25">
      <c r="A31" s="207"/>
      <c r="B31" s="209" t="s">
        <v>861</v>
      </c>
      <c r="C31" s="210" t="s">
        <v>655</v>
      </c>
      <c r="D31" s="211">
        <v>4</v>
      </c>
      <c r="E31" s="255"/>
      <c r="F31" s="219">
        <f>D31*E31</f>
        <v>0</v>
      </c>
      <c r="G31" s="169">
        <f>+E31*OS</f>
        <v>0</v>
      </c>
      <c r="H31" s="169">
        <f>+G31*D31</f>
        <v>0</v>
      </c>
      <c r="I31" s="170">
        <f>+E31-G31</f>
        <v>0</v>
      </c>
      <c r="J31" s="170">
        <f>+I31*D31</f>
        <v>0</v>
      </c>
    </row>
    <row r="32" spans="1:10" x14ac:dyDescent="0.25">
      <c r="A32" s="207"/>
      <c r="B32" s="203"/>
      <c r="C32" s="204"/>
      <c r="D32" s="205"/>
      <c r="E32" s="254"/>
      <c r="F32" s="214"/>
    </row>
    <row r="33" spans="1:10" ht="72" x14ac:dyDescent="0.25">
      <c r="A33" s="202" t="s">
        <v>675</v>
      </c>
      <c r="B33" s="213" t="s">
        <v>862</v>
      </c>
      <c r="C33" s="204"/>
      <c r="D33" s="205"/>
      <c r="E33" s="254"/>
      <c r="F33" s="206"/>
    </row>
    <row r="34" spans="1:10" x14ac:dyDescent="0.25">
      <c r="A34" s="207"/>
      <c r="B34" s="203"/>
      <c r="C34" s="204"/>
      <c r="D34" s="205"/>
      <c r="E34" s="254"/>
      <c r="F34" s="208"/>
    </row>
    <row r="35" spans="1:10" x14ac:dyDescent="0.25">
      <c r="A35" s="207"/>
      <c r="B35" s="209" t="s">
        <v>863</v>
      </c>
      <c r="C35" s="210" t="s">
        <v>655</v>
      </c>
      <c r="D35" s="211">
        <v>2</v>
      </c>
      <c r="E35" s="255"/>
      <c r="F35" s="219">
        <f>D35*E35</f>
        <v>0</v>
      </c>
      <c r="G35" s="169">
        <f>+E35*OS</f>
        <v>0</v>
      </c>
      <c r="H35" s="169">
        <f>+G35*D35</f>
        <v>0</v>
      </c>
      <c r="I35" s="170">
        <f>+E35-G35</f>
        <v>0</v>
      </c>
      <c r="J35" s="170">
        <f>+I35*D35</f>
        <v>0</v>
      </c>
    </row>
    <row r="36" spans="1:10" x14ac:dyDescent="0.25">
      <c r="E36" s="243"/>
    </row>
    <row r="37" spans="1:10" s="201" customFormat="1" ht="35.1" customHeight="1" x14ac:dyDescent="0.25">
      <c r="A37" s="195"/>
      <c r="B37" s="195" t="s">
        <v>891</v>
      </c>
      <c r="C37" s="196"/>
      <c r="D37" s="197"/>
      <c r="E37" s="198"/>
      <c r="F37" s="199">
        <f>SUM(F5:F36)</f>
        <v>0</v>
      </c>
      <c r="G37" s="200"/>
      <c r="H37" s="199">
        <f>SUM(H5:H36)</f>
        <v>0</v>
      </c>
      <c r="I37" s="200"/>
      <c r="J37" s="199">
        <f>SUM(J5:J36)</f>
        <v>0</v>
      </c>
    </row>
  </sheetData>
  <sheetProtection algorithmName="SHA-512" hashValue="7senbQDHSDA0q68KkD9ktbbccXRJfOpL4JvF9zB+iLKDBI3Hf9fzDhpOY1eU+xWjIlfHDIyDUSfIENtQCHhSHg==" saltValue="ysTv008glJ/B+WJtEceAzQ==" spinCount="100000" sheet="1" objects="1" scenarios="1"/>
  <autoFilter ref="A4:J5" xr:uid="{C5A940BE-33E2-4E1A-A42B-B50F35CE08ED}"/>
  <pageMargins left="0.70866141732283472" right="0.70866141732283472" top="0.74803149606299213" bottom="0.74803149606299213" header="0.31496062992125984" footer="0.31496062992125984"/>
  <pageSetup paperSize="9" scale="74" fitToHeight="0" orientation="landscape" r:id="rId1"/>
  <headerFooter>
    <oddHeader>&amp;C&amp;"+,Običajno"PRENOVA IGRIŠČA VRTCA PEDENJPED, ENOTA SLADKOSNED</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CDF2-F9F6-44DA-98CF-E68280B25084}">
  <sheetPr>
    <tabColor rgb="FF006600"/>
    <pageSetUpPr fitToPage="1"/>
  </sheetPr>
  <dimension ref="A1:H22"/>
  <sheetViews>
    <sheetView showZeros="0" view="pageLayout" topLeftCell="A4" zoomScaleNormal="100" workbookViewId="0">
      <selection activeCell="B44" sqref="B44"/>
    </sheetView>
  </sheetViews>
  <sheetFormatPr defaultColWidth="9.140625" defaultRowHeight="15" x14ac:dyDescent="0.25"/>
  <cols>
    <col min="1" max="1" width="10.5703125" style="26" customWidth="1"/>
    <col min="2" max="2" width="57.42578125" style="26" customWidth="1"/>
    <col min="3" max="3" width="32.140625" style="65" customWidth="1"/>
    <col min="4" max="4" width="20.7109375" style="26" customWidth="1"/>
    <col min="5" max="5" width="31.7109375" style="26" customWidth="1"/>
    <col min="6" max="7" width="9.140625" style="26"/>
    <col min="8" max="8" width="12.7109375" style="26" bestFit="1" customWidth="1"/>
    <col min="9" max="256" width="9.140625" style="26"/>
    <col min="257" max="257" width="10.5703125" style="26" customWidth="1"/>
    <col min="258" max="258" width="57.42578125" style="26" customWidth="1"/>
    <col min="259" max="259" width="32.140625" style="26" customWidth="1"/>
    <col min="260" max="260" width="17.5703125" style="26" customWidth="1"/>
    <col min="261" max="261" width="31.7109375" style="26" customWidth="1"/>
    <col min="262" max="263" width="9.140625" style="26"/>
    <col min="264" max="264" width="12.7109375" style="26" bestFit="1" customWidth="1"/>
    <col min="265" max="512" width="9.140625" style="26"/>
    <col min="513" max="513" width="10.5703125" style="26" customWidth="1"/>
    <col min="514" max="514" width="57.42578125" style="26" customWidth="1"/>
    <col min="515" max="515" width="32.140625" style="26" customWidth="1"/>
    <col min="516" max="516" width="17.5703125" style="26" customWidth="1"/>
    <col min="517" max="517" width="31.7109375" style="26" customWidth="1"/>
    <col min="518" max="519" width="9.140625" style="26"/>
    <col min="520" max="520" width="12.7109375" style="26" bestFit="1" customWidth="1"/>
    <col min="521" max="768" width="9.140625" style="26"/>
    <col min="769" max="769" width="10.5703125" style="26" customWidth="1"/>
    <col min="770" max="770" width="57.42578125" style="26" customWidth="1"/>
    <col min="771" max="771" width="32.140625" style="26" customWidth="1"/>
    <col min="772" max="772" width="17.5703125" style="26" customWidth="1"/>
    <col min="773" max="773" width="31.7109375" style="26" customWidth="1"/>
    <col min="774" max="775" width="9.140625" style="26"/>
    <col min="776" max="776" width="12.7109375" style="26" bestFit="1" customWidth="1"/>
    <col min="777" max="1024" width="9.140625" style="26"/>
    <col min="1025" max="1025" width="10.5703125" style="26" customWidth="1"/>
    <col min="1026" max="1026" width="57.42578125" style="26" customWidth="1"/>
    <col min="1027" max="1027" width="32.140625" style="26" customWidth="1"/>
    <col min="1028" max="1028" width="17.5703125" style="26" customWidth="1"/>
    <col min="1029" max="1029" width="31.7109375" style="26" customWidth="1"/>
    <col min="1030" max="1031" width="9.140625" style="26"/>
    <col min="1032" max="1032" width="12.7109375" style="26" bestFit="1" customWidth="1"/>
    <col min="1033" max="1280" width="9.140625" style="26"/>
    <col min="1281" max="1281" width="10.5703125" style="26" customWidth="1"/>
    <col min="1282" max="1282" width="57.42578125" style="26" customWidth="1"/>
    <col min="1283" max="1283" width="32.140625" style="26" customWidth="1"/>
    <col min="1284" max="1284" width="17.5703125" style="26" customWidth="1"/>
    <col min="1285" max="1285" width="31.7109375" style="26" customWidth="1"/>
    <col min="1286" max="1287" width="9.140625" style="26"/>
    <col min="1288" max="1288" width="12.7109375" style="26" bestFit="1" customWidth="1"/>
    <col min="1289" max="1536" width="9.140625" style="26"/>
    <col min="1537" max="1537" width="10.5703125" style="26" customWidth="1"/>
    <col min="1538" max="1538" width="57.42578125" style="26" customWidth="1"/>
    <col min="1539" max="1539" width="32.140625" style="26" customWidth="1"/>
    <col min="1540" max="1540" width="17.5703125" style="26" customWidth="1"/>
    <col min="1541" max="1541" width="31.7109375" style="26" customWidth="1"/>
    <col min="1542" max="1543" width="9.140625" style="26"/>
    <col min="1544" max="1544" width="12.7109375" style="26" bestFit="1" customWidth="1"/>
    <col min="1545" max="1792" width="9.140625" style="26"/>
    <col min="1793" max="1793" width="10.5703125" style="26" customWidth="1"/>
    <col min="1794" max="1794" width="57.42578125" style="26" customWidth="1"/>
    <col min="1795" max="1795" width="32.140625" style="26" customWidth="1"/>
    <col min="1796" max="1796" width="17.5703125" style="26" customWidth="1"/>
    <col min="1797" max="1797" width="31.7109375" style="26" customWidth="1"/>
    <col min="1798" max="1799" width="9.140625" style="26"/>
    <col min="1800" max="1800" width="12.7109375" style="26" bestFit="1" customWidth="1"/>
    <col min="1801" max="2048" width="9.140625" style="26"/>
    <col min="2049" max="2049" width="10.5703125" style="26" customWidth="1"/>
    <col min="2050" max="2050" width="57.42578125" style="26" customWidth="1"/>
    <col min="2051" max="2051" width="32.140625" style="26" customWidth="1"/>
    <col min="2052" max="2052" width="17.5703125" style="26" customWidth="1"/>
    <col min="2053" max="2053" width="31.7109375" style="26" customWidth="1"/>
    <col min="2054" max="2055" width="9.140625" style="26"/>
    <col min="2056" max="2056" width="12.7109375" style="26" bestFit="1" customWidth="1"/>
    <col min="2057" max="2304" width="9.140625" style="26"/>
    <col min="2305" max="2305" width="10.5703125" style="26" customWidth="1"/>
    <col min="2306" max="2306" width="57.42578125" style="26" customWidth="1"/>
    <col min="2307" max="2307" width="32.140625" style="26" customWidth="1"/>
    <col min="2308" max="2308" width="17.5703125" style="26" customWidth="1"/>
    <col min="2309" max="2309" width="31.7109375" style="26" customWidth="1"/>
    <col min="2310" max="2311" width="9.140625" style="26"/>
    <col min="2312" max="2312" width="12.7109375" style="26" bestFit="1" customWidth="1"/>
    <col min="2313" max="2560" width="9.140625" style="26"/>
    <col min="2561" max="2561" width="10.5703125" style="26" customWidth="1"/>
    <col min="2562" max="2562" width="57.42578125" style="26" customWidth="1"/>
    <col min="2563" max="2563" width="32.140625" style="26" customWidth="1"/>
    <col min="2564" max="2564" width="17.5703125" style="26" customWidth="1"/>
    <col min="2565" max="2565" width="31.7109375" style="26" customWidth="1"/>
    <col min="2566" max="2567" width="9.140625" style="26"/>
    <col min="2568" max="2568" width="12.7109375" style="26" bestFit="1" customWidth="1"/>
    <col min="2569" max="2816" width="9.140625" style="26"/>
    <col min="2817" max="2817" width="10.5703125" style="26" customWidth="1"/>
    <col min="2818" max="2818" width="57.42578125" style="26" customWidth="1"/>
    <col min="2819" max="2819" width="32.140625" style="26" customWidth="1"/>
    <col min="2820" max="2820" width="17.5703125" style="26" customWidth="1"/>
    <col min="2821" max="2821" width="31.7109375" style="26" customWidth="1"/>
    <col min="2822" max="2823" width="9.140625" style="26"/>
    <col min="2824" max="2824" width="12.7109375" style="26" bestFit="1" customWidth="1"/>
    <col min="2825" max="3072" width="9.140625" style="26"/>
    <col min="3073" max="3073" width="10.5703125" style="26" customWidth="1"/>
    <col min="3074" max="3074" width="57.42578125" style="26" customWidth="1"/>
    <col min="3075" max="3075" width="32.140625" style="26" customWidth="1"/>
    <col min="3076" max="3076" width="17.5703125" style="26" customWidth="1"/>
    <col min="3077" max="3077" width="31.7109375" style="26" customWidth="1"/>
    <col min="3078" max="3079" width="9.140625" style="26"/>
    <col min="3080" max="3080" width="12.7109375" style="26" bestFit="1" customWidth="1"/>
    <col min="3081" max="3328" width="9.140625" style="26"/>
    <col min="3329" max="3329" width="10.5703125" style="26" customWidth="1"/>
    <col min="3330" max="3330" width="57.42578125" style="26" customWidth="1"/>
    <col min="3331" max="3331" width="32.140625" style="26" customWidth="1"/>
    <col min="3332" max="3332" width="17.5703125" style="26" customWidth="1"/>
    <col min="3333" max="3333" width="31.7109375" style="26" customWidth="1"/>
    <col min="3334" max="3335" width="9.140625" style="26"/>
    <col min="3336" max="3336" width="12.7109375" style="26" bestFit="1" customWidth="1"/>
    <col min="3337" max="3584" width="9.140625" style="26"/>
    <col min="3585" max="3585" width="10.5703125" style="26" customWidth="1"/>
    <col min="3586" max="3586" width="57.42578125" style="26" customWidth="1"/>
    <col min="3587" max="3587" width="32.140625" style="26" customWidth="1"/>
    <col min="3588" max="3588" width="17.5703125" style="26" customWidth="1"/>
    <col min="3589" max="3589" width="31.7109375" style="26" customWidth="1"/>
    <col min="3590" max="3591" width="9.140625" style="26"/>
    <col min="3592" max="3592" width="12.7109375" style="26" bestFit="1" customWidth="1"/>
    <col min="3593" max="3840" width="9.140625" style="26"/>
    <col min="3841" max="3841" width="10.5703125" style="26" customWidth="1"/>
    <col min="3842" max="3842" width="57.42578125" style="26" customWidth="1"/>
    <col min="3843" max="3843" width="32.140625" style="26" customWidth="1"/>
    <col min="3844" max="3844" width="17.5703125" style="26" customWidth="1"/>
    <col min="3845" max="3845" width="31.7109375" style="26" customWidth="1"/>
    <col min="3846" max="3847" width="9.140625" style="26"/>
    <col min="3848" max="3848" width="12.7109375" style="26" bestFit="1" customWidth="1"/>
    <col min="3849" max="4096" width="9.140625" style="26"/>
    <col min="4097" max="4097" width="10.5703125" style="26" customWidth="1"/>
    <col min="4098" max="4098" width="57.42578125" style="26" customWidth="1"/>
    <col min="4099" max="4099" width="32.140625" style="26" customWidth="1"/>
    <col min="4100" max="4100" width="17.5703125" style="26" customWidth="1"/>
    <col min="4101" max="4101" width="31.7109375" style="26" customWidth="1"/>
    <col min="4102" max="4103" width="9.140625" style="26"/>
    <col min="4104" max="4104" width="12.7109375" style="26" bestFit="1" customWidth="1"/>
    <col min="4105" max="4352" width="9.140625" style="26"/>
    <col min="4353" max="4353" width="10.5703125" style="26" customWidth="1"/>
    <col min="4354" max="4354" width="57.42578125" style="26" customWidth="1"/>
    <col min="4355" max="4355" width="32.140625" style="26" customWidth="1"/>
    <col min="4356" max="4356" width="17.5703125" style="26" customWidth="1"/>
    <col min="4357" max="4357" width="31.7109375" style="26" customWidth="1"/>
    <col min="4358" max="4359" width="9.140625" style="26"/>
    <col min="4360" max="4360" width="12.7109375" style="26" bestFit="1" customWidth="1"/>
    <col min="4361" max="4608" width="9.140625" style="26"/>
    <col min="4609" max="4609" width="10.5703125" style="26" customWidth="1"/>
    <col min="4610" max="4610" width="57.42578125" style="26" customWidth="1"/>
    <col min="4611" max="4611" width="32.140625" style="26" customWidth="1"/>
    <col min="4612" max="4612" width="17.5703125" style="26" customWidth="1"/>
    <col min="4613" max="4613" width="31.7109375" style="26" customWidth="1"/>
    <col min="4614" max="4615" width="9.140625" style="26"/>
    <col min="4616" max="4616" width="12.7109375" style="26" bestFit="1" customWidth="1"/>
    <col min="4617" max="4864" width="9.140625" style="26"/>
    <col min="4865" max="4865" width="10.5703125" style="26" customWidth="1"/>
    <col min="4866" max="4866" width="57.42578125" style="26" customWidth="1"/>
    <col min="4867" max="4867" width="32.140625" style="26" customWidth="1"/>
    <col min="4868" max="4868" width="17.5703125" style="26" customWidth="1"/>
    <col min="4869" max="4869" width="31.7109375" style="26" customWidth="1"/>
    <col min="4870" max="4871" width="9.140625" style="26"/>
    <col min="4872" max="4872" width="12.7109375" style="26" bestFit="1" customWidth="1"/>
    <col min="4873" max="5120" width="9.140625" style="26"/>
    <col min="5121" max="5121" width="10.5703125" style="26" customWidth="1"/>
    <col min="5122" max="5122" width="57.42578125" style="26" customWidth="1"/>
    <col min="5123" max="5123" width="32.140625" style="26" customWidth="1"/>
    <col min="5124" max="5124" width="17.5703125" style="26" customWidth="1"/>
    <col min="5125" max="5125" width="31.7109375" style="26" customWidth="1"/>
    <col min="5126" max="5127" width="9.140625" style="26"/>
    <col min="5128" max="5128" width="12.7109375" style="26" bestFit="1" customWidth="1"/>
    <col min="5129" max="5376" width="9.140625" style="26"/>
    <col min="5377" max="5377" width="10.5703125" style="26" customWidth="1"/>
    <col min="5378" max="5378" width="57.42578125" style="26" customWidth="1"/>
    <col min="5379" max="5379" width="32.140625" style="26" customWidth="1"/>
    <col min="5380" max="5380" width="17.5703125" style="26" customWidth="1"/>
    <col min="5381" max="5381" width="31.7109375" style="26" customWidth="1"/>
    <col min="5382" max="5383" width="9.140625" style="26"/>
    <col min="5384" max="5384" width="12.7109375" style="26" bestFit="1" customWidth="1"/>
    <col min="5385" max="5632" width="9.140625" style="26"/>
    <col min="5633" max="5633" width="10.5703125" style="26" customWidth="1"/>
    <col min="5634" max="5634" width="57.42578125" style="26" customWidth="1"/>
    <col min="5635" max="5635" width="32.140625" style="26" customWidth="1"/>
    <col min="5636" max="5636" width="17.5703125" style="26" customWidth="1"/>
    <col min="5637" max="5637" width="31.7109375" style="26" customWidth="1"/>
    <col min="5638" max="5639" width="9.140625" style="26"/>
    <col min="5640" max="5640" width="12.7109375" style="26" bestFit="1" customWidth="1"/>
    <col min="5641" max="5888" width="9.140625" style="26"/>
    <col min="5889" max="5889" width="10.5703125" style="26" customWidth="1"/>
    <col min="5890" max="5890" width="57.42578125" style="26" customWidth="1"/>
    <col min="5891" max="5891" width="32.140625" style="26" customWidth="1"/>
    <col min="5892" max="5892" width="17.5703125" style="26" customWidth="1"/>
    <col min="5893" max="5893" width="31.7109375" style="26" customWidth="1"/>
    <col min="5894" max="5895" width="9.140625" style="26"/>
    <col min="5896" max="5896" width="12.7109375" style="26" bestFit="1" customWidth="1"/>
    <col min="5897" max="6144" width="9.140625" style="26"/>
    <col min="6145" max="6145" width="10.5703125" style="26" customWidth="1"/>
    <col min="6146" max="6146" width="57.42578125" style="26" customWidth="1"/>
    <col min="6147" max="6147" width="32.140625" style="26" customWidth="1"/>
    <col min="6148" max="6148" width="17.5703125" style="26" customWidth="1"/>
    <col min="6149" max="6149" width="31.7109375" style="26" customWidth="1"/>
    <col min="6150" max="6151" width="9.140625" style="26"/>
    <col min="6152" max="6152" width="12.7109375" style="26" bestFit="1" customWidth="1"/>
    <col min="6153" max="6400" width="9.140625" style="26"/>
    <col min="6401" max="6401" width="10.5703125" style="26" customWidth="1"/>
    <col min="6402" max="6402" width="57.42578125" style="26" customWidth="1"/>
    <col min="6403" max="6403" width="32.140625" style="26" customWidth="1"/>
    <col min="6404" max="6404" width="17.5703125" style="26" customWidth="1"/>
    <col min="6405" max="6405" width="31.7109375" style="26" customWidth="1"/>
    <col min="6406" max="6407" width="9.140625" style="26"/>
    <col min="6408" max="6408" width="12.7109375" style="26" bestFit="1" customWidth="1"/>
    <col min="6409" max="6656" width="9.140625" style="26"/>
    <col min="6657" max="6657" width="10.5703125" style="26" customWidth="1"/>
    <col min="6658" max="6658" width="57.42578125" style="26" customWidth="1"/>
    <col min="6659" max="6659" width="32.140625" style="26" customWidth="1"/>
    <col min="6660" max="6660" width="17.5703125" style="26" customWidth="1"/>
    <col min="6661" max="6661" width="31.7109375" style="26" customWidth="1"/>
    <col min="6662" max="6663" width="9.140625" style="26"/>
    <col min="6664" max="6664" width="12.7109375" style="26" bestFit="1" customWidth="1"/>
    <col min="6665" max="6912" width="9.140625" style="26"/>
    <col min="6913" max="6913" width="10.5703125" style="26" customWidth="1"/>
    <col min="6914" max="6914" width="57.42578125" style="26" customWidth="1"/>
    <col min="6915" max="6915" width="32.140625" style="26" customWidth="1"/>
    <col min="6916" max="6916" width="17.5703125" style="26" customWidth="1"/>
    <col min="6917" max="6917" width="31.7109375" style="26" customWidth="1"/>
    <col min="6918" max="6919" width="9.140625" style="26"/>
    <col min="6920" max="6920" width="12.7109375" style="26" bestFit="1" customWidth="1"/>
    <col min="6921" max="7168" width="9.140625" style="26"/>
    <col min="7169" max="7169" width="10.5703125" style="26" customWidth="1"/>
    <col min="7170" max="7170" width="57.42578125" style="26" customWidth="1"/>
    <col min="7171" max="7171" width="32.140625" style="26" customWidth="1"/>
    <col min="7172" max="7172" width="17.5703125" style="26" customWidth="1"/>
    <col min="7173" max="7173" width="31.7109375" style="26" customWidth="1"/>
    <col min="7174" max="7175" width="9.140625" style="26"/>
    <col min="7176" max="7176" width="12.7109375" style="26" bestFit="1" customWidth="1"/>
    <col min="7177" max="7424" width="9.140625" style="26"/>
    <col min="7425" max="7425" width="10.5703125" style="26" customWidth="1"/>
    <col min="7426" max="7426" width="57.42578125" style="26" customWidth="1"/>
    <col min="7427" max="7427" width="32.140625" style="26" customWidth="1"/>
    <col min="7428" max="7428" width="17.5703125" style="26" customWidth="1"/>
    <col min="7429" max="7429" width="31.7109375" style="26" customWidth="1"/>
    <col min="7430" max="7431" width="9.140625" style="26"/>
    <col min="7432" max="7432" width="12.7109375" style="26" bestFit="1" customWidth="1"/>
    <col min="7433" max="7680" width="9.140625" style="26"/>
    <col min="7681" max="7681" width="10.5703125" style="26" customWidth="1"/>
    <col min="7682" max="7682" width="57.42578125" style="26" customWidth="1"/>
    <col min="7683" max="7683" width="32.140625" style="26" customWidth="1"/>
    <col min="7684" max="7684" width="17.5703125" style="26" customWidth="1"/>
    <col min="7685" max="7685" width="31.7109375" style="26" customWidth="1"/>
    <col min="7686" max="7687" width="9.140625" style="26"/>
    <col min="7688" max="7688" width="12.7109375" style="26" bestFit="1" customWidth="1"/>
    <col min="7689" max="7936" width="9.140625" style="26"/>
    <col min="7937" max="7937" width="10.5703125" style="26" customWidth="1"/>
    <col min="7938" max="7938" width="57.42578125" style="26" customWidth="1"/>
    <col min="7939" max="7939" width="32.140625" style="26" customWidth="1"/>
    <col min="7940" max="7940" width="17.5703125" style="26" customWidth="1"/>
    <col min="7941" max="7941" width="31.7109375" style="26" customWidth="1"/>
    <col min="7942" max="7943" width="9.140625" style="26"/>
    <col min="7944" max="7944" width="12.7109375" style="26" bestFit="1" customWidth="1"/>
    <col min="7945" max="8192" width="9.140625" style="26"/>
    <col min="8193" max="8193" width="10.5703125" style="26" customWidth="1"/>
    <col min="8194" max="8194" width="57.42578125" style="26" customWidth="1"/>
    <col min="8195" max="8195" width="32.140625" style="26" customWidth="1"/>
    <col min="8196" max="8196" width="17.5703125" style="26" customWidth="1"/>
    <col min="8197" max="8197" width="31.7109375" style="26" customWidth="1"/>
    <col min="8198" max="8199" width="9.140625" style="26"/>
    <col min="8200" max="8200" width="12.7109375" style="26" bestFit="1" customWidth="1"/>
    <col min="8201" max="8448" width="9.140625" style="26"/>
    <col min="8449" max="8449" width="10.5703125" style="26" customWidth="1"/>
    <col min="8450" max="8450" width="57.42578125" style="26" customWidth="1"/>
    <col min="8451" max="8451" width="32.140625" style="26" customWidth="1"/>
    <col min="8452" max="8452" width="17.5703125" style="26" customWidth="1"/>
    <col min="8453" max="8453" width="31.7109375" style="26" customWidth="1"/>
    <col min="8454" max="8455" width="9.140625" style="26"/>
    <col min="8456" max="8456" width="12.7109375" style="26" bestFit="1" customWidth="1"/>
    <col min="8457" max="8704" width="9.140625" style="26"/>
    <col min="8705" max="8705" width="10.5703125" style="26" customWidth="1"/>
    <col min="8706" max="8706" width="57.42578125" style="26" customWidth="1"/>
    <col min="8707" max="8707" width="32.140625" style="26" customWidth="1"/>
    <col min="8708" max="8708" width="17.5703125" style="26" customWidth="1"/>
    <col min="8709" max="8709" width="31.7109375" style="26" customWidth="1"/>
    <col min="8710" max="8711" width="9.140625" style="26"/>
    <col min="8712" max="8712" width="12.7109375" style="26" bestFit="1" customWidth="1"/>
    <col min="8713" max="8960" width="9.140625" style="26"/>
    <col min="8961" max="8961" width="10.5703125" style="26" customWidth="1"/>
    <col min="8962" max="8962" width="57.42578125" style="26" customWidth="1"/>
    <col min="8963" max="8963" width="32.140625" style="26" customWidth="1"/>
    <col min="8964" max="8964" width="17.5703125" style="26" customWidth="1"/>
    <col min="8965" max="8965" width="31.7109375" style="26" customWidth="1"/>
    <col min="8966" max="8967" width="9.140625" style="26"/>
    <col min="8968" max="8968" width="12.7109375" style="26" bestFit="1" customWidth="1"/>
    <col min="8969" max="9216" width="9.140625" style="26"/>
    <col min="9217" max="9217" width="10.5703125" style="26" customWidth="1"/>
    <col min="9218" max="9218" width="57.42578125" style="26" customWidth="1"/>
    <col min="9219" max="9219" width="32.140625" style="26" customWidth="1"/>
    <col min="9220" max="9220" width="17.5703125" style="26" customWidth="1"/>
    <col min="9221" max="9221" width="31.7109375" style="26" customWidth="1"/>
    <col min="9222" max="9223" width="9.140625" style="26"/>
    <col min="9224" max="9224" width="12.7109375" style="26" bestFit="1" customWidth="1"/>
    <col min="9225" max="9472" width="9.140625" style="26"/>
    <col min="9473" max="9473" width="10.5703125" style="26" customWidth="1"/>
    <col min="9474" max="9474" width="57.42578125" style="26" customWidth="1"/>
    <col min="9475" max="9475" width="32.140625" style="26" customWidth="1"/>
    <col min="9476" max="9476" width="17.5703125" style="26" customWidth="1"/>
    <col min="9477" max="9477" width="31.7109375" style="26" customWidth="1"/>
    <col min="9478" max="9479" width="9.140625" style="26"/>
    <col min="9480" max="9480" width="12.7109375" style="26" bestFit="1" customWidth="1"/>
    <col min="9481" max="9728" width="9.140625" style="26"/>
    <col min="9729" max="9729" width="10.5703125" style="26" customWidth="1"/>
    <col min="9730" max="9730" width="57.42578125" style="26" customWidth="1"/>
    <col min="9731" max="9731" width="32.140625" style="26" customWidth="1"/>
    <col min="9732" max="9732" width="17.5703125" style="26" customWidth="1"/>
    <col min="9733" max="9733" width="31.7109375" style="26" customWidth="1"/>
    <col min="9734" max="9735" width="9.140625" style="26"/>
    <col min="9736" max="9736" width="12.7109375" style="26" bestFit="1" customWidth="1"/>
    <col min="9737" max="9984" width="9.140625" style="26"/>
    <col min="9985" max="9985" width="10.5703125" style="26" customWidth="1"/>
    <col min="9986" max="9986" width="57.42578125" style="26" customWidth="1"/>
    <col min="9987" max="9987" width="32.140625" style="26" customWidth="1"/>
    <col min="9988" max="9988" width="17.5703125" style="26" customWidth="1"/>
    <col min="9989" max="9989" width="31.7109375" style="26" customWidth="1"/>
    <col min="9990" max="9991" width="9.140625" style="26"/>
    <col min="9992" max="9992" width="12.7109375" style="26" bestFit="1" customWidth="1"/>
    <col min="9993" max="10240" width="9.140625" style="26"/>
    <col min="10241" max="10241" width="10.5703125" style="26" customWidth="1"/>
    <col min="10242" max="10242" width="57.42578125" style="26" customWidth="1"/>
    <col min="10243" max="10243" width="32.140625" style="26" customWidth="1"/>
    <col min="10244" max="10244" width="17.5703125" style="26" customWidth="1"/>
    <col min="10245" max="10245" width="31.7109375" style="26" customWidth="1"/>
    <col min="10246" max="10247" width="9.140625" style="26"/>
    <col min="10248" max="10248" width="12.7109375" style="26" bestFit="1" customWidth="1"/>
    <col min="10249" max="10496" width="9.140625" style="26"/>
    <col min="10497" max="10497" width="10.5703125" style="26" customWidth="1"/>
    <col min="10498" max="10498" width="57.42578125" style="26" customWidth="1"/>
    <col min="10499" max="10499" width="32.140625" style="26" customWidth="1"/>
    <col min="10500" max="10500" width="17.5703125" style="26" customWidth="1"/>
    <col min="10501" max="10501" width="31.7109375" style="26" customWidth="1"/>
    <col min="10502" max="10503" width="9.140625" style="26"/>
    <col min="10504" max="10504" width="12.7109375" style="26" bestFit="1" customWidth="1"/>
    <col min="10505" max="10752" width="9.140625" style="26"/>
    <col min="10753" max="10753" width="10.5703125" style="26" customWidth="1"/>
    <col min="10754" max="10754" width="57.42578125" style="26" customWidth="1"/>
    <col min="10755" max="10755" width="32.140625" style="26" customWidth="1"/>
    <col min="10756" max="10756" width="17.5703125" style="26" customWidth="1"/>
    <col min="10757" max="10757" width="31.7109375" style="26" customWidth="1"/>
    <col min="10758" max="10759" width="9.140625" style="26"/>
    <col min="10760" max="10760" width="12.7109375" style="26" bestFit="1" customWidth="1"/>
    <col min="10761" max="11008" width="9.140625" style="26"/>
    <col min="11009" max="11009" width="10.5703125" style="26" customWidth="1"/>
    <col min="11010" max="11010" width="57.42578125" style="26" customWidth="1"/>
    <col min="11011" max="11011" width="32.140625" style="26" customWidth="1"/>
    <col min="11012" max="11012" width="17.5703125" style="26" customWidth="1"/>
    <col min="11013" max="11013" width="31.7109375" style="26" customWidth="1"/>
    <col min="11014" max="11015" width="9.140625" style="26"/>
    <col min="11016" max="11016" width="12.7109375" style="26" bestFit="1" customWidth="1"/>
    <col min="11017" max="11264" width="9.140625" style="26"/>
    <col min="11265" max="11265" width="10.5703125" style="26" customWidth="1"/>
    <col min="11266" max="11266" width="57.42578125" style="26" customWidth="1"/>
    <col min="11267" max="11267" width="32.140625" style="26" customWidth="1"/>
    <col min="11268" max="11268" width="17.5703125" style="26" customWidth="1"/>
    <col min="11269" max="11269" width="31.7109375" style="26" customWidth="1"/>
    <col min="11270" max="11271" width="9.140625" style="26"/>
    <col min="11272" max="11272" width="12.7109375" style="26" bestFit="1" customWidth="1"/>
    <col min="11273" max="11520" width="9.140625" style="26"/>
    <col min="11521" max="11521" width="10.5703125" style="26" customWidth="1"/>
    <col min="11522" max="11522" width="57.42578125" style="26" customWidth="1"/>
    <col min="11523" max="11523" width="32.140625" style="26" customWidth="1"/>
    <col min="11524" max="11524" width="17.5703125" style="26" customWidth="1"/>
    <col min="11525" max="11525" width="31.7109375" style="26" customWidth="1"/>
    <col min="11526" max="11527" width="9.140625" style="26"/>
    <col min="11528" max="11528" width="12.7109375" style="26" bestFit="1" customWidth="1"/>
    <col min="11529" max="11776" width="9.140625" style="26"/>
    <col min="11777" max="11777" width="10.5703125" style="26" customWidth="1"/>
    <col min="11778" max="11778" width="57.42578125" style="26" customWidth="1"/>
    <col min="11779" max="11779" width="32.140625" style="26" customWidth="1"/>
    <col min="11780" max="11780" width="17.5703125" style="26" customWidth="1"/>
    <col min="11781" max="11781" width="31.7109375" style="26" customWidth="1"/>
    <col min="11782" max="11783" width="9.140625" style="26"/>
    <col min="11784" max="11784" width="12.7109375" style="26" bestFit="1" customWidth="1"/>
    <col min="11785" max="12032" width="9.140625" style="26"/>
    <col min="12033" max="12033" width="10.5703125" style="26" customWidth="1"/>
    <col min="12034" max="12034" width="57.42578125" style="26" customWidth="1"/>
    <col min="12035" max="12035" width="32.140625" style="26" customWidth="1"/>
    <col min="12036" max="12036" width="17.5703125" style="26" customWidth="1"/>
    <col min="12037" max="12037" width="31.7109375" style="26" customWidth="1"/>
    <col min="12038" max="12039" width="9.140625" style="26"/>
    <col min="12040" max="12040" width="12.7109375" style="26" bestFit="1" customWidth="1"/>
    <col min="12041" max="12288" width="9.140625" style="26"/>
    <col min="12289" max="12289" width="10.5703125" style="26" customWidth="1"/>
    <col min="12290" max="12290" width="57.42578125" style="26" customWidth="1"/>
    <col min="12291" max="12291" width="32.140625" style="26" customWidth="1"/>
    <col min="12292" max="12292" width="17.5703125" style="26" customWidth="1"/>
    <col min="12293" max="12293" width="31.7109375" style="26" customWidth="1"/>
    <col min="12294" max="12295" width="9.140625" style="26"/>
    <col min="12296" max="12296" width="12.7109375" style="26" bestFit="1" customWidth="1"/>
    <col min="12297" max="12544" width="9.140625" style="26"/>
    <col min="12545" max="12545" width="10.5703125" style="26" customWidth="1"/>
    <col min="12546" max="12546" width="57.42578125" style="26" customWidth="1"/>
    <col min="12547" max="12547" width="32.140625" style="26" customWidth="1"/>
    <col min="12548" max="12548" width="17.5703125" style="26" customWidth="1"/>
    <col min="12549" max="12549" width="31.7109375" style="26" customWidth="1"/>
    <col min="12550" max="12551" width="9.140625" style="26"/>
    <col min="12552" max="12552" width="12.7109375" style="26" bestFit="1" customWidth="1"/>
    <col min="12553" max="12800" width="9.140625" style="26"/>
    <col min="12801" max="12801" width="10.5703125" style="26" customWidth="1"/>
    <col min="12802" max="12802" width="57.42578125" style="26" customWidth="1"/>
    <col min="12803" max="12803" width="32.140625" style="26" customWidth="1"/>
    <col min="12804" max="12804" width="17.5703125" style="26" customWidth="1"/>
    <col min="12805" max="12805" width="31.7109375" style="26" customWidth="1"/>
    <col min="12806" max="12807" width="9.140625" style="26"/>
    <col min="12808" max="12808" width="12.7109375" style="26" bestFit="1" customWidth="1"/>
    <col min="12809" max="13056" width="9.140625" style="26"/>
    <col min="13057" max="13057" width="10.5703125" style="26" customWidth="1"/>
    <col min="13058" max="13058" width="57.42578125" style="26" customWidth="1"/>
    <col min="13059" max="13059" width="32.140625" style="26" customWidth="1"/>
    <col min="13060" max="13060" width="17.5703125" style="26" customWidth="1"/>
    <col min="13061" max="13061" width="31.7109375" style="26" customWidth="1"/>
    <col min="13062" max="13063" width="9.140625" style="26"/>
    <col min="13064" max="13064" width="12.7109375" style="26" bestFit="1" customWidth="1"/>
    <col min="13065" max="13312" width="9.140625" style="26"/>
    <col min="13313" max="13313" width="10.5703125" style="26" customWidth="1"/>
    <col min="13314" max="13314" width="57.42578125" style="26" customWidth="1"/>
    <col min="13315" max="13315" width="32.140625" style="26" customWidth="1"/>
    <col min="13316" max="13316" width="17.5703125" style="26" customWidth="1"/>
    <col min="13317" max="13317" width="31.7109375" style="26" customWidth="1"/>
    <col min="13318" max="13319" width="9.140625" style="26"/>
    <col min="13320" max="13320" width="12.7109375" style="26" bestFit="1" customWidth="1"/>
    <col min="13321" max="13568" width="9.140625" style="26"/>
    <col min="13569" max="13569" width="10.5703125" style="26" customWidth="1"/>
    <col min="13570" max="13570" width="57.42578125" style="26" customWidth="1"/>
    <col min="13571" max="13571" width="32.140625" style="26" customWidth="1"/>
    <col min="13572" max="13572" width="17.5703125" style="26" customWidth="1"/>
    <col min="13573" max="13573" width="31.7109375" style="26" customWidth="1"/>
    <col min="13574" max="13575" width="9.140625" style="26"/>
    <col min="13576" max="13576" width="12.7109375" style="26" bestFit="1" customWidth="1"/>
    <col min="13577" max="13824" width="9.140625" style="26"/>
    <col min="13825" max="13825" width="10.5703125" style="26" customWidth="1"/>
    <col min="13826" max="13826" width="57.42578125" style="26" customWidth="1"/>
    <col min="13827" max="13827" width="32.140625" style="26" customWidth="1"/>
    <col min="13828" max="13828" width="17.5703125" style="26" customWidth="1"/>
    <col min="13829" max="13829" width="31.7109375" style="26" customWidth="1"/>
    <col min="13830" max="13831" width="9.140625" style="26"/>
    <col min="13832" max="13832" width="12.7109375" style="26" bestFit="1" customWidth="1"/>
    <col min="13833" max="14080" width="9.140625" style="26"/>
    <col min="14081" max="14081" width="10.5703125" style="26" customWidth="1"/>
    <col min="14082" max="14082" width="57.42578125" style="26" customWidth="1"/>
    <col min="14083" max="14083" width="32.140625" style="26" customWidth="1"/>
    <col min="14084" max="14084" width="17.5703125" style="26" customWidth="1"/>
    <col min="14085" max="14085" width="31.7109375" style="26" customWidth="1"/>
    <col min="14086" max="14087" width="9.140625" style="26"/>
    <col min="14088" max="14088" width="12.7109375" style="26" bestFit="1" customWidth="1"/>
    <col min="14089" max="14336" width="9.140625" style="26"/>
    <col min="14337" max="14337" width="10.5703125" style="26" customWidth="1"/>
    <col min="14338" max="14338" width="57.42578125" style="26" customWidth="1"/>
    <col min="14339" max="14339" width="32.140625" style="26" customWidth="1"/>
    <col min="14340" max="14340" width="17.5703125" style="26" customWidth="1"/>
    <col min="14341" max="14341" width="31.7109375" style="26" customWidth="1"/>
    <col min="14342" max="14343" width="9.140625" style="26"/>
    <col min="14344" max="14344" width="12.7109375" style="26" bestFit="1" customWidth="1"/>
    <col min="14345" max="14592" width="9.140625" style="26"/>
    <col min="14593" max="14593" width="10.5703125" style="26" customWidth="1"/>
    <col min="14594" max="14594" width="57.42578125" style="26" customWidth="1"/>
    <col min="14595" max="14595" width="32.140625" style="26" customWidth="1"/>
    <col min="14596" max="14596" width="17.5703125" style="26" customWidth="1"/>
    <col min="14597" max="14597" width="31.7109375" style="26" customWidth="1"/>
    <col min="14598" max="14599" width="9.140625" style="26"/>
    <col min="14600" max="14600" width="12.7109375" style="26" bestFit="1" customWidth="1"/>
    <col min="14601" max="14848" width="9.140625" style="26"/>
    <col min="14849" max="14849" width="10.5703125" style="26" customWidth="1"/>
    <col min="14850" max="14850" width="57.42578125" style="26" customWidth="1"/>
    <col min="14851" max="14851" width="32.140625" style="26" customWidth="1"/>
    <col min="14852" max="14852" width="17.5703125" style="26" customWidth="1"/>
    <col min="14853" max="14853" width="31.7109375" style="26" customWidth="1"/>
    <col min="14854" max="14855" width="9.140625" style="26"/>
    <col min="14856" max="14856" width="12.7109375" style="26" bestFit="1" customWidth="1"/>
    <col min="14857" max="15104" width="9.140625" style="26"/>
    <col min="15105" max="15105" width="10.5703125" style="26" customWidth="1"/>
    <col min="15106" max="15106" width="57.42578125" style="26" customWidth="1"/>
    <col min="15107" max="15107" width="32.140625" style="26" customWidth="1"/>
    <col min="15108" max="15108" width="17.5703125" style="26" customWidth="1"/>
    <col min="15109" max="15109" width="31.7109375" style="26" customWidth="1"/>
    <col min="15110" max="15111" width="9.140625" style="26"/>
    <col min="15112" max="15112" width="12.7109375" style="26" bestFit="1" customWidth="1"/>
    <col min="15113" max="15360" width="9.140625" style="26"/>
    <col min="15361" max="15361" width="10.5703125" style="26" customWidth="1"/>
    <col min="15362" max="15362" width="57.42578125" style="26" customWidth="1"/>
    <col min="15363" max="15363" width="32.140625" style="26" customWidth="1"/>
    <col min="15364" max="15364" width="17.5703125" style="26" customWidth="1"/>
    <col min="15365" max="15365" width="31.7109375" style="26" customWidth="1"/>
    <col min="15366" max="15367" width="9.140625" style="26"/>
    <col min="15368" max="15368" width="12.7109375" style="26" bestFit="1" customWidth="1"/>
    <col min="15369" max="15616" width="9.140625" style="26"/>
    <col min="15617" max="15617" width="10.5703125" style="26" customWidth="1"/>
    <col min="15618" max="15618" width="57.42578125" style="26" customWidth="1"/>
    <col min="15619" max="15619" width="32.140625" style="26" customWidth="1"/>
    <col min="15620" max="15620" width="17.5703125" style="26" customWidth="1"/>
    <col min="15621" max="15621" width="31.7109375" style="26" customWidth="1"/>
    <col min="15622" max="15623" width="9.140625" style="26"/>
    <col min="15624" max="15624" width="12.7109375" style="26" bestFit="1" customWidth="1"/>
    <col min="15625" max="15872" width="9.140625" style="26"/>
    <col min="15873" max="15873" width="10.5703125" style="26" customWidth="1"/>
    <col min="15874" max="15874" width="57.42578125" style="26" customWidth="1"/>
    <col min="15875" max="15875" width="32.140625" style="26" customWidth="1"/>
    <col min="15876" max="15876" width="17.5703125" style="26" customWidth="1"/>
    <col min="15877" max="15877" width="31.7109375" style="26" customWidth="1"/>
    <col min="15878" max="15879" width="9.140625" style="26"/>
    <col min="15880" max="15880" width="12.7109375" style="26" bestFit="1" customWidth="1"/>
    <col min="15881" max="16128" width="9.140625" style="26"/>
    <col min="16129" max="16129" width="10.5703125" style="26" customWidth="1"/>
    <col min="16130" max="16130" width="57.42578125" style="26" customWidth="1"/>
    <col min="16131" max="16131" width="32.140625" style="26" customWidth="1"/>
    <col min="16132" max="16132" width="17.5703125" style="26" customWidth="1"/>
    <col min="16133" max="16133" width="31.7109375" style="26" customWidth="1"/>
    <col min="16134" max="16135" width="9.140625" style="26"/>
    <col min="16136" max="16136" width="12.7109375" style="26" bestFit="1" customWidth="1"/>
    <col min="16137" max="16384" width="9.140625" style="26"/>
  </cols>
  <sheetData>
    <row r="1" spans="1:8" x14ac:dyDescent="0.25">
      <c r="A1" s="25" t="s">
        <v>8</v>
      </c>
      <c r="C1" s="27"/>
    </row>
    <row r="2" spans="1:8" x14ac:dyDescent="0.25">
      <c r="C2" s="27"/>
    </row>
    <row r="3" spans="1:8" x14ac:dyDescent="0.25">
      <c r="A3" s="28" t="s">
        <v>9</v>
      </c>
      <c r="B3" s="26" t="s">
        <v>10</v>
      </c>
      <c r="C3" s="27"/>
    </row>
    <row r="4" spans="1:8" x14ac:dyDescent="0.25">
      <c r="A4" s="28"/>
      <c r="B4" s="26" t="s">
        <v>11</v>
      </c>
      <c r="C4" s="27"/>
    </row>
    <row r="5" spans="1:8" ht="18.75" x14ac:dyDescent="0.3">
      <c r="A5" s="29" t="s">
        <v>12</v>
      </c>
      <c r="B5" s="120" t="s">
        <v>639</v>
      </c>
      <c r="C5" s="27"/>
    </row>
    <row r="6" spans="1:8" ht="15.75" thickBot="1" x14ac:dyDescent="0.3">
      <c r="C6" s="27"/>
    </row>
    <row r="7" spans="1:8" s="30" customFormat="1" ht="26.25" x14ac:dyDescent="0.4">
      <c r="A7" s="31"/>
      <c r="B7" s="32" t="s">
        <v>13</v>
      </c>
      <c r="C7" s="33"/>
      <c r="D7" s="34"/>
      <c r="E7" s="35"/>
    </row>
    <row r="8" spans="1:8" ht="15.75" thickBot="1" x14ac:dyDescent="0.3">
      <c r="C8" s="27"/>
    </row>
    <row r="9" spans="1:8" ht="19.5" thickBot="1" x14ac:dyDescent="0.35">
      <c r="B9" s="36" t="s">
        <v>14</v>
      </c>
      <c r="C9" s="37">
        <v>0</v>
      </c>
    </row>
    <row r="10" spans="1:8" x14ac:dyDescent="0.25">
      <c r="C10" s="38" t="s">
        <v>15</v>
      </c>
    </row>
    <row r="11" spans="1:8" x14ac:dyDescent="0.25">
      <c r="C11" s="27"/>
    </row>
    <row r="12" spans="1:8" ht="15.75" thickBot="1" x14ac:dyDescent="0.3">
      <c r="C12" s="27"/>
    </row>
    <row r="13" spans="1:8" s="43" customFormat="1" ht="30" customHeight="1" x14ac:dyDescent="0.25">
      <c r="A13" s="39"/>
      <c r="B13" s="40" t="s">
        <v>16</v>
      </c>
      <c r="C13" s="41" t="s">
        <v>17</v>
      </c>
      <c r="D13" s="41" t="s">
        <v>18</v>
      </c>
      <c r="E13" s="42" t="s">
        <v>19</v>
      </c>
      <c r="H13" s="44"/>
    </row>
    <row r="14" spans="1:8" s="49" customFormat="1" ht="24.95" customHeight="1" x14ac:dyDescent="0.25">
      <c r="A14" s="241">
        <f>REKAPITULACIJA!$A$12</f>
        <v>1</v>
      </c>
      <c r="B14" s="242" t="str">
        <f>REKAPITULACIJA!$B$12</f>
        <v>.PRIPRAVLJALNA DELA</v>
      </c>
      <c r="C14" s="47">
        <f>REKAPITULACIJA!$C$12</f>
        <v>0</v>
      </c>
      <c r="D14" s="47">
        <f>REKAPITULACIJA!$D$12</f>
        <v>0</v>
      </c>
      <c r="E14" s="48">
        <f>REKAPITULACIJA!$E$12</f>
        <v>0</v>
      </c>
    </row>
    <row r="15" spans="1:8" s="49" customFormat="1" ht="24.95" customHeight="1" x14ac:dyDescent="0.25">
      <c r="A15" s="241">
        <f>REKAPITULACIJA!$A$13</f>
        <v>2</v>
      </c>
      <c r="B15" s="242" t="str">
        <f>REKAPITULACIJA!$B$13</f>
        <v>GRADBENO-OBRTNA DELA</v>
      </c>
      <c r="C15" s="47">
        <f>REKAPITULACIJA!$C$13</f>
        <v>0</v>
      </c>
      <c r="D15" s="47">
        <f>REKAPITULACIJA!$D$13</f>
        <v>0</v>
      </c>
      <c r="E15" s="48">
        <f>REKAPITULACIJA!$E$13</f>
        <v>0</v>
      </c>
    </row>
    <row r="16" spans="1:8" s="49" customFormat="1" ht="24.95" customHeight="1" x14ac:dyDescent="0.25">
      <c r="A16" s="241">
        <f>REKAPITULACIJA!$A$14</f>
        <v>3</v>
      </c>
      <c r="B16" s="242" t="str">
        <f>REKAPITULACIJA!$B$14</f>
        <v>ZUNANJA IGRALA</v>
      </c>
      <c r="C16" s="47">
        <f>REKAPITULACIJA!$C$14</f>
        <v>0</v>
      </c>
      <c r="D16" s="47">
        <f>REKAPITULACIJA!$D$14</f>
        <v>0</v>
      </c>
      <c r="E16" s="48">
        <f>REKAPITULACIJA!$E$14</f>
        <v>0</v>
      </c>
    </row>
    <row r="17" spans="1:5" s="49" customFormat="1" ht="24.95" customHeight="1" x14ac:dyDescent="0.25">
      <c r="A17" s="241">
        <f>REKAPITULACIJA!$A$15</f>
        <v>4</v>
      </c>
      <c r="B17" s="242" t="str">
        <f>REKAPITULACIJA!$B$15</f>
        <v>RAZNA DELA</v>
      </c>
      <c r="C17" s="47">
        <f>REKAPITULACIJA!$C$15</f>
        <v>0</v>
      </c>
      <c r="D17" s="47">
        <f>REKAPITULACIJA!$D$15</f>
        <v>0</v>
      </c>
      <c r="E17" s="48">
        <f>REKAPITULACIJA!$E$15</f>
        <v>0</v>
      </c>
    </row>
    <row r="18" spans="1:5" s="49" customFormat="1" ht="24.95" customHeight="1" thickBot="1" x14ac:dyDescent="0.3">
      <c r="A18" s="45">
        <v>5</v>
      </c>
      <c r="B18" s="46" t="s">
        <v>23</v>
      </c>
      <c r="C18" s="47">
        <f>REKAPITULACIJA!$C$21</f>
        <v>6500</v>
      </c>
      <c r="D18" s="47">
        <f>REKAPITULACIJA!$D$21</f>
        <v>0</v>
      </c>
      <c r="E18" s="48">
        <f>REKAPITULACIJA!$E$21</f>
        <v>6500</v>
      </c>
    </row>
    <row r="19" spans="1:5" s="54" customFormat="1" ht="24.95" customHeight="1" thickBot="1" x14ac:dyDescent="0.3">
      <c r="A19" s="50"/>
      <c r="B19" s="51" t="s">
        <v>24</v>
      </c>
      <c r="C19" s="52">
        <f>SUM(C14:C18)</f>
        <v>6500</v>
      </c>
      <c r="D19" s="52">
        <f>SUM(D14:D18)</f>
        <v>0</v>
      </c>
      <c r="E19" s="53">
        <f>SUM(E14:E18)</f>
        <v>6500</v>
      </c>
    </row>
    <row r="20" spans="1:5" s="59" customFormat="1" ht="30" customHeight="1" thickBot="1" x14ac:dyDescent="0.3">
      <c r="A20" s="55"/>
      <c r="B20" s="56" t="s">
        <v>25</v>
      </c>
      <c r="C20" s="57"/>
      <c r="D20" s="57"/>
      <c r="E20" s="58">
        <f>+E19*0.22</f>
        <v>1430</v>
      </c>
    </row>
    <row r="21" spans="1:5" s="64" customFormat="1" ht="30" customHeight="1" thickBot="1" x14ac:dyDescent="0.3">
      <c r="A21" s="60"/>
      <c r="B21" s="61" t="s">
        <v>26</v>
      </c>
      <c r="C21" s="62"/>
      <c r="D21" s="62"/>
      <c r="E21" s="63">
        <f>+E19+E20</f>
        <v>7930</v>
      </c>
    </row>
    <row r="22" spans="1:5" x14ac:dyDescent="0.25">
      <c r="C22" s="27"/>
    </row>
  </sheetData>
  <sheetProtection algorithmName="SHA-512" hashValue="4366U6B6TDOgIScSEeJX8ZdiDpJqq9AQBanJOiqtjOEm6i1js92cU+9JlHER6Uc2d8BhL7uxww8FC9aCxZ4yzA==" saltValue="DXRQ/7gI0syVec+TOAHoAA==" spinCount="100000" sheet="1" objects="1" scenarios="1"/>
  <pageMargins left="0.70866141732283472" right="0.70866141732283472" top="0.74803149606299213" bottom="0.74803149606299213" header="0.31496062992125984" footer="0.31496062992125984"/>
  <pageSetup paperSize="9" scale="86" fitToHeight="0" orientation="landscape" r:id="rId1"/>
  <headerFooter>
    <oddHeader>&amp;C&amp;"+,Običajno"PRENOVA IGRIŠČA VRTCA PEDENJPED, ENOTA SLADKOSNED</oddHeader>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6221B-6D87-4A07-A7D9-51AA4ECFFF4E}">
  <sheetPr>
    <tabColor rgb="FF006600"/>
    <pageSetUpPr fitToPage="1"/>
  </sheetPr>
  <dimension ref="A1:E762"/>
  <sheetViews>
    <sheetView view="pageLayout" topLeftCell="A7" zoomScaleNormal="100" workbookViewId="0">
      <selection activeCell="B26" sqref="B26"/>
    </sheetView>
  </sheetViews>
  <sheetFormatPr defaultRowHeight="15" x14ac:dyDescent="0.25"/>
  <cols>
    <col min="1" max="1" width="9.140625" style="76"/>
    <col min="2" max="2" width="72.85546875" customWidth="1"/>
  </cols>
  <sheetData>
    <row r="1" spans="1:5" ht="26.25" x14ac:dyDescent="0.4">
      <c r="A1" s="66"/>
      <c r="B1" s="32" t="s">
        <v>27</v>
      </c>
      <c r="C1" s="67"/>
      <c r="D1" s="68"/>
      <c r="E1" s="69"/>
    </row>
    <row r="2" spans="1:5" ht="15.75" x14ac:dyDescent="0.25">
      <c r="A2" s="70"/>
      <c r="B2" s="54"/>
    </row>
    <row r="3" spans="1:5" ht="31.5" x14ac:dyDescent="0.25">
      <c r="A3" s="70"/>
      <c r="B3" s="71" t="s">
        <v>28</v>
      </c>
    </row>
    <row r="4" spans="1:5" x14ac:dyDescent="0.25">
      <c r="A4" s="70"/>
      <c r="B4" s="72"/>
    </row>
    <row r="5" spans="1:5" ht="39" x14ac:dyDescent="0.25">
      <c r="A5" s="70" t="s">
        <v>29</v>
      </c>
      <c r="B5" s="73" t="s">
        <v>30</v>
      </c>
    </row>
    <row r="6" spans="1:5" ht="64.5" x14ac:dyDescent="0.25">
      <c r="A6" s="70" t="s">
        <v>31</v>
      </c>
      <c r="B6" s="73" t="s">
        <v>32</v>
      </c>
    </row>
    <row r="7" spans="1:5" ht="39" x14ac:dyDescent="0.25">
      <c r="A7" s="70" t="s">
        <v>33</v>
      </c>
      <c r="B7" s="73" t="s">
        <v>34</v>
      </c>
    </row>
    <row r="8" spans="1:5" x14ac:dyDescent="0.25">
      <c r="A8" s="70"/>
      <c r="B8" s="73" t="s">
        <v>35</v>
      </c>
    </row>
    <row r="9" spans="1:5" x14ac:dyDescent="0.25">
      <c r="A9" s="70"/>
      <c r="B9" s="72" t="s">
        <v>36</v>
      </c>
    </row>
    <row r="10" spans="1:5" ht="26.25" x14ac:dyDescent="0.25">
      <c r="A10" s="70"/>
      <c r="B10" s="73" t="s">
        <v>37</v>
      </c>
    </row>
    <row r="11" spans="1:5" ht="39" x14ac:dyDescent="0.25">
      <c r="A11" s="70"/>
      <c r="B11" s="73" t="s">
        <v>38</v>
      </c>
    </row>
    <row r="12" spans="1:5" x14ac:dyDescent="0.25">
      <c r="A12" s="70"/>
      <c r="B12" s="73" t="s">
        <v>39</v>
      </c>
    </row>
    <row r="13" spans="1:5" ht="39" x14ac:dyDescent="0.25">
      <c r="A13" s="70"/>
      <c r="B13" s="73" t="s">
        <v>40</v>
      </c>
    </row>
    <row r="14" spans="1:5" x14ac:dyDescent="0.25">
      <c r="A14" s="70"/>
      <c r="B14" s="73" t="s">
        <v>41</v>
      </c>
    </row>
    <row r="15" spans="1:5" x14ac:dyDescent="0.25">
      <c r="A15" s="70"/>
      <c r="B15" s="73" t="s">
        <v>42</v>
      </c>
    </row>
    <row r="16" spans="1:5" x14ac:dyDescent="0.25">
      <c r="A16" s="70"/>
      <c r="B16" s="73" t="s">
        <v>43</v>
      </c>
    </row>
    <row r="17" spans="1:2" ht="26.25" x14ac:dyDescent="0.25">
      <c r="A17" s="70"/>
      <c r="B17" s="73" t="s">
        <v>44</v>
      </c>
    </row>
    <row r="18" spans="1:2" x14ac:dyDescent="0.25">
      <c r="A18" s="70"/>
      <c r="B18" s="73" t="s">
        <v>45</v>
      </c>
    </row>
    <row r="19" spans="1:2" ht="26.25" x14ac:dyDescent="0.25">
      <c r="A19" s="70"/>
      <c r="B19" s="73" t="s">
        <v>46</v>
      </c>
    </row>
    <row r="20" spans="1:2" ht="26.25" x14ac:dyDescent="0.25">
      <c r="A20" s="70"/>
      <c r="B20" s="73" t="s">
        <v>47</v>
      </c>
    </row>
    <row r="21" spans="1:2" x14ac:dyDescent="0.25">
      <c r="A21" s="70"/>
      <c r="B21" s="73" t="s">
        <v>48</v>
      </c>
    </row>
    <row r="22" spans="1:2" ht="26.25" x14ac:dyDescent="0.25">
      <c r="A22" s="70"/>
      <c r="B22" s="73" t="s">
        <v>49</v>
      </c>
    </row>
    <row r="23" spans="1:2" x14ac:dyDescent="0.25">
      <c r="A23" s="70"/>
      <c r="B23" s="73" t="s">
        <v>50</v>
      </c>
    </row>
    <row r="24" spans="1:2" x14ac:dyDescent="0.25">
      <c r="A24" s="70"/>
      <c r="B24" s="73" t="s">
        <v>51</v>
      </c>
    </row>
    <row r="25" spans="1:2" ht="64.5" x14ac:dyDescent="0.25">
      <c r="A25" s="70" t="s">
        <v>52</v>
      </c>
      <c r="B25" s="73" t="s">
        <v>53</v>
      </c>
    </row>
    <row r="26" spans="1:2" ht="77.25" x14ac:dyDescent="0.25">
      <c r="A26" s="70" t="s">
        <v>54</v>
      </c>
      <c r="B26" s="73" t="s">
        <v>55</v>
      </c>
    </row>
    <row r="27" spans="1:2" ht="26.25" x14ac:dyDescent="0.25">
      <c r="A27" s="70" t="s">
        <v>56</v>
      </c>
      <c r="B27" s="73" t="s">
        <v>57</v>
      </c>
    </row>
    <row r="28" spans="1:2" ht="51.75" x14ac:dyDescent="0.25">
      <c r="A28" s="70" t="s">
        <v>58</v>
      </c>
      <c r="B28" s="73" t="s">
        <v>59</v>
      </c>
    </row>
    <row r="29" spans="1:2" ht="26.25" x14ac:dyDescent="0.25">
      <c r="A29" s="70" t="s">
        <v>60</v>
      </c>
      <c r="B29" s="73" t="s">
        <v>61</v>
      </c>
    </row>
    <row r="30" spans="1:2" ht="90" x14ac:dyDescent="0.25">
      <c r="A30" s="70" t="s">
        <v>62</v>
      </c>
      <c r="B30" s="73" t="s">
        <v>63</v>
      </c>
    </row>
    <row r="31" spans="1:2" ht="39" x14ac:dyDescent="0.25">
      <c r="A31" s="70" t="s">
        <v>64</v>
      </c>
      <c r="B31" s="73" t="s">
        <v>65</v>
      </c>
    </row>
    <row r="32" spans="1:2" ht="102.75" x14ac:dyDescent="0.25">
      <c r="A32" s="70" t="s">
        <v>66</v>
      </c>
      <c r="B32" s="73" t="s">
        <v>67</v>
      </c>
    </row>
    <row r="33" spans="1:2" ht="102.75" x14ac:dyDescent="0.25">
      <c r="A33" s="70" t="s">
        <v>68</v>
      </c>
      <c r="B33" s="73" t="s">
        <v>69</v>
      </c>
    </row>
    <row r="34" spans="1:2" ht="77.25" x14ac:dyDescent="0.25">
      <c r="A34" s="70" t="s">
        <v>70</v>
      </c>
      <c r="B34" s="73" t="s">
        <v>71</v>
      </c>
    </row>
    <row r="35" spans="1:2" ht="39" x14ac:dyDescent="0.25">
      <c r="A35" s="70" t="s">
        <v>72</v>
      </c>
      <c r="B35" s="73" t="s">
        <v>73</v>
      </c>
    </row>
    <row r="36" spans="1:2" ht="26.25" x14ac:dyDescent="0.25">
      <c r="A36" s="70" t="s">
        <v>74</v>
      </c>
      <c r="B36" s="73" t="s">
        <v>75</v>
      </c>
    </row>
    <row r="37" spans="1:2" ht="39" x14ac:dyDescent="0.25">
      <c r="A37" s="70" t="s">
        <v>76</v>
      </c>
      <c r="B37" s="73" t="s">
        <v>77</v>
      </c>
    </row>
    <row r="38" spans="1:2" ht="51.75" x14ac:dyDescent="0.25">
      <c r="A38" s="70" t="s">
        <v>78</v>
      </c>
      <c r="B38" s="73" t="s">
        <v>79</v>
      </c>
    </row>
    <row r="39" spans="1:2" ht="26.25" x14ac:dyDescent="0.25">
      <c r="A39" s="70" t="s">
        <v>80</v>
      </c>
      <c r="B39" s="73" t="s">
        <v>81</v>
      </c>
    </row>
    <row r="40" spans="1:2" ht="39" x14ac:dyDescent="0.25">
      <c r="A40" s="70" t="s">
        <v>82</v>
      </c>
      <c r="B40" s="73" t="s">
        <v>83</v>
      </c>
    </row>
    <row r="41" spans="1:2" ht="39" x14ac:dyDescent="0.25">
      <c r="A41" s="70" t="s">
        <v>84</v>
      </c>
      <c r="B41" s="73" t="s">
        <v>85</v>
      </c>
    </row>
    <row r="42" spans="1:2" ht="26.25" x14ac:dyDescent="0.25">
      <c r="A42" s="70" t="s">
        <v>86</v>
      </c>
      <c r="B42" s="73" t="s">
        <v>87</v>
      </c>
    </row>
    <row r="43" spans="1:2" ht="26.25" x14ac:dyDescent="0.25">
      <c r="A43" s="70" t="s">
        <v>88</v>
      </c>
      <c r="B43" s="73" t="s">
        <v>89</v>
      </c>
    </row>
    <row r="44" spans="1:2" ht="26.25" x14ac:dyDescent="0.25">
      <c r="A44" s="70" t="s">
        <v>90</v>
      </c>
      <c r="B44" s="73" t="s">
        <v>91</v>
      </c>
    </row>
    <row r="45" spans="1:2" ht="26.25" x14ac:dyDescent="0.25">
      <c r="A45" s="70" t="s">
        <v>92</v>
      </c>
      <c r="B45" s="73" t="s">
        <v>93</v>
      </c>
    </row>
    <row r="46" spans="1:2" ht="64.5" x14ac:dyDescent="0.25">
      <c r="A46" s="70" t="s">
        <v>94</v>
      </c>
      <c r="B46" s="73" t="s">
        <v>95</v>
      </c>
    </row>
    <row r="47" spans="1:2" ht="39" x14ac:dyDescent="0.25">
      <c r="A47" s="70" t="s">
        <v>96</v>
      </c>
      <c r="B47" s="73" t="s">
        <v>97</v>
      </c>
    </row>
    <row r="48" spans="1:2" x14ac:dyDescent="0.25">
      <c r="A48" s="70" t="s">
        <v>98</v>
      </c>
      <c r="B48" s="73" t="s">
        <v>99</v>
      </c>
    </row>
    <row r="49" spans="1:2" x14ac:dyDescent="0.25">
      <c r="A49" s="70"/>
      <c r="B49" s="73" t="s">
        <v>100</v>
      </c>
    </row>
    <row r="50" spans="1:2" x14ac:dyDescent="0.25">
      <c r="A50" s="70"/>
      <c r="B50" s="73" t="s">
        <v>101</v>
      </c>
    </row>
    <row r="51" spans="1:2" x14ac:dyDescent="0.25">
      <c r="A51" s="70"/>
      <c r="B51" s="73" t="s">
        <v>102</v>
      </c>
    </row>
    <row r="52" spans="1:2" x14ac:dyDescent="0.25">
      <c r="A52" s="70"/>
      <c r="B52" s="73" t="s">
        <v>103</v>
      </c>
    </row>
    <row r="53" spans="1:2" x14ac:dyDescent="0.25">
      <c r="A53" s="70"/>
      <c r="B53" s="73" t="s">
        <v>104</v>
      </c>
    </row>
    <row r="54" spans="1:2" x14ac:dyDescent="0.25">
      <c r="A54" s="70"/>
      <c r="B54" s="72" t="s">
        <v>105</v>
      </c>
    </row>
    <row r="55" spans="1:2" ht="26.25" x14ac:dyDescent="0.25">
      <c r="A55" s="70" t="s">
        <v>106</v>
      </c>
      <c r="B55" s="73" t="s">
        <v>107</v>
      </c>
    </row>
    <row r="56" spans="1:2" x14ac:dyDescent="0.25">
      <c r="A56" s="70"/>
      <c r="B56" s="73" t="s">
        <v>108</v>
      </c>
    </row>
    <row r="57" spans="1:2" x14ac:dyDescent="0.25">
      <c r="A57" s="70"/>
      <c r="B57" s="73" t="s">
        <v>109</v>
      </c>
    </row>
    <row r="58" spans="1:2" ht="26.25" x14ac:dyDescent="0.25">
      <c r="A58" s="70"/>
      <c r="B58" s="73" t="s">
        <v>110</v>
      </c>
    </row>
    <row r="59" spans="1:2" x14ac:dyDescent="0.25">
      <c r="A59" s="70"/>
      <c r="B59" s="73" t="s">
        <v>111</v>
      </c>
    </row>
    <row r="60" spans="1:2" x14ac:dyDescent="0.25">
      <c r="A60" s="70"/>
      <c r="B60" s="73" t="s">
        <v>112</v>
      </c>
    </row>
    <row r="61" spans="1:2" x14ac:dyDescent="0.25">
      <c r="A61" s="70"/>
      <c r="B61" s="73" t="s">
        <v>113</v>
      </c>
    </row>
    <row r="62" spans="1:2" x14ac:dyDescent="0.25">
      <c r="A62" s="70"/>
      <c r="B62" s="73" t="s">
        <v>114</v>
      </c>
    </row>
    <row r="63" spans="1:2" ht="39" x14ac:dyDescent="0.25">
      <c r="A63" s="70" t="s">
        <v>115</v>
      </c>
      <c r="B63" s="73" t="s">
        <v>116</v>
      </c>
    </row>
    <row r="64" spans="1:2" x14ac:dyDescent="0.25">
      <c r="A64" s="70"/>
      <c r="B64" s="73"/>
    </row>
    <row r="65" spans="1:2" x14ac:dyDescent="0.25">
      <c r="A65" s="70"/>
      <c r="B65" s="74" t="s">
        <v>117</v>
      </c>
    </row>
    <row r="66" spans="1:2" ht="39" x14ac:dyDescent="0.25">
      <c r="A66" s="70" t="s">
        <v>118</v>
      </c>
      <c r="B66" s="73" t="s">
        <v>119</v>
      </c>
    </row>
    <row r="67" spans="1:2" x14ac:dyDescent="0.25">
      <c r="A67" s="70"/>
      <c r="B67" s="73"/>
    </row>
    <row r="68" spans="1:2" x14ac:dyDescent="0.25">
      <c r="A68" s="70"/>
      <c r="B68" s="74" t="s">
        <v>120</v>
      </c>
    </row>
    <row r="69" spans="1:2" ht="26.25" x14ac:dyDescent="0.25">
      <c r="A69" s="70" t="s">
        <v>121</v>
      </c>
      <c r="B69" s="73" t="s">
        <v>122</v>
      </c>
    </row>
    <row r="70" spans="1:2" ht="102.75" x14ac:dyDescent="0.25">
      <c r="A70" s="70" t="s">
        <v>123</v>
      </c>
      <c r="B70" s="73" t="s">
        <v>124</v>
      </c>
    </row>
    <row r="71" spans="1:2" ht="115.5" x14ac:dyDescent="0.25">
      <c r="A71" s="70" t="s">
        <v>125</v>
      </c>
      <c r="B71" s="73" t="s">
        <v>126</v>
      </c>
    </row>
    <row r="72" spans="1:2" ht="26.25" x14ac:dyDescent="0.25">
      <c r="A72" s="70" t="s">
        <v>127</v>
      </c>
      <c r="B72" s="73" t="s">
        <v>128</v>
      </c>
    </row>
    <row r="73" spans="1:2" x14ac:dyDescent="0.25">
      <c r="A73" s="70"/>
      <c r="B73" s="73"/>
    </row>
    <row r="74" spans="1:2" x14ac:dyDescent="0.25">
      <c r="A74" s="70"/>
      <c r="B74" s="74" t="s">
        <v>129</v>
      </c>
    </row>
    <row r="75" spans="1:2" x14ac:dyDescent="0.25">
      <c r="A75" s="70"/>
      <c r="B75" s="73"/>
    </row>
    <row r="76" spans="1:2" ht="39" x14ac:dyDescent="0.25">
      <c r="A76" s="70" t="s">
        <v>130</v>
      </c>
      <c r="B76" s="73" t="s">
        <v>131</v>
      </c>
    </row>
    <row r="77" spans="1:2" ht="39" x14ac:dyDescent="0.25">
      <c r="A77" s="70" t="s">
        <v>132</v>
      </c>
      <c r="B77" s="73" t="s">
        <v>133</v>
      </c>
    </row>
    <row r="78" spans="1:2" ht="26.25" x14ac:dyDescent="0.25">
      <c r="A78" s="70" t="s">
        <v>134</v>
      </c>
      <c r="B78" s="73" t="s">
        <v>135</v>
      </c>
    </row>
    <row r="79" spans="1:2" ht="26.25" x14ac:dyDescent="0.25">
      <c r="A79" s="70" t="s">
        <v>136</v>
      </c>
      <c r="B79" s="73" t="s">
        <v>137</v>
      </c>
    </row>
    <row r="80" spans="1:2" ht="26.25" x14ac:dyDescent="0.25">
      <c r="A80" s="70" t="s">
        <v>138</v>
      </c>
      <c r="B80" s="73" t="s">
        <v>139</v>
      </c>
    </row>
    <row r="81" spans="1:2" ht="26.25" x14ac:dyDescent="0.25">
      <c r="A81" s="70" t="s">
        <v>140</v>
      </c>
      <c r="B81" s="73" t="s">
        <v>141</v>
      </c>
    </row>
    <row r="82" spans="1:2" x14ac:dyDescent="0.25">
      <c r="A82" s="70" t="s">
        <v>142</v>
      </c>
      <c r="B82" s="73" t="s">
        <v>143</v>
      </c>
    </row>
    <row r="83" spans="1:2" x14ac:dyDescent="0.25">
      <c r="A83" s="70" t="s">
        <v>144</v>
      </c>
      <c r="B83" s="73" t="s">
        <v>145</v>
      </c>
    </row>
    <row r="84" spans="1:2" x14ac:dyDescent="0.25">
      <c r="A84" s="70" t="s">
        <v>146</v>
      </c>
      <c r="B84" s="73" t="s">
        <v>147</v>
      </c>
    </row>
    <row r="85" spans="1:2" x14ac:dyDescent="0.25">
      <c r="A85" s="70" t="s">
        <v>148</v>
      </c>
      <c r="B85" s="73" t="s">
        <v>149</v>
      </c>
    </row>
    <row r="86" spans="1:2" x14ac:dyDescent="0.25">
      <c r="A86" s="70" t="s">
        <v>150</v>
      </c>
      <c r="B86" s="73" t="s">
        <v>151</v>
      </c>
    </row>
    <row r="87" spans="1:2" ht="26.25" x14ac:dyDescent="0.25">
      <c r="A87" s="70" t="s">
        <v>152</v>
      </c>
      <c r="B87" s="73" t="s">
        <v>153</v>
      </c>
    </row>
    <row r="88" spans="1:2" ht="26.25" x14ac:dyDescent="0.25">
      <c r="A88" s="70" t="s">
        <v>154</v>
      </c>
      <c r="B88" s="73" t="s">
        <v>155</v>
      </c>
    </row>
    <row r="89" spans="1:2" ht="39" x14ac:dyDescent="0.25">
      <c r="A89" s="70" t="s">
        <v>156</v>
      </c>
      <c r="B89" s="73" t="s">
        <v>157</v>
      </c>
    </row>
    <row r="90" spans="1:2" ht="51.75" x14ac:dyDescent="0.25">
      <c r="A90" s="70" t="s">
        <v>158</v>
      </c>
      <c r="B90" s="73" t="s">
        <v>159</v>
      </c>
    </row>
    <row r="91" spans="1:2" ht="26.25" x14ac:dyDescent="0.25">
      <c r="A91" s="70" t="s">
        <v>160</v>
      </c>
      <c r="B91" s="73" t="s">
        <v>161</v>
      </c>
    </row>
    <row r="92" spans="1:2" ht="51.75" x14ac:dyDescent="0.25">
      <c r="A92" s="70" t="s">
        <v>162</v>
      </c>
      <c r="B92" s="73" t="s">
        <v>163</v>
      </c>
    </row>
    <row r="93" spans="1:2" ht="26.25" x14ac:dyDescent="0.25">
      <c r="A93" s="70" t="s">
        <v>164</v>
      </c>
      <c r="B93" s="73" t="s">
        <v>165</v>
      </c>
    </row>
    <row r="94" spans="1:2" ht="51.75" x14ac:dyDescent="0.25">
      <c r="A94" s="70" t="s">
        <v>166</v>
      </c>
      <c r="B94" s="73" t="s">
        <v>167</v>
      </c>
    </row>
    <row r="95" spans="1:2" x14ac:dyDescent="0.25">
      <c r="A95" s="70" t="s">
        <v>168</v>
      </c>
      <c r="B95" s="73" t="s">
        <v>169</v>
      </c>
    </row>
    <row r="96" spans="1:2" ht="26.25" x14ac:dyDescent="0.25">
      <c r="A96" s="70" t="s">
        <v>170</v>
      </c>
      <c r="B96" s="73" t="s">
        <v>171</v>
      </c>
    </row>
    <row r="97" spans="1:2" ht="26.25" x14ac:dyDescent="0.25">
      <c r="A97" s="70" t="s">
        <v>172</v>
      </c>
      <c r="B97" s="73" t="s">
        <v>173</v>
      </c>
    </row>
    <row r="98" spans="1:2" x14ac:dyDescent="0.25">
      <c r="A98" s="70" t="s">
        <v>174</v>
      </c>
      <c r="B98" s="73" t="s">
        <v>175</v>
      </c>
    </row>
    <row r="99" spans="1:2" ht="26.25" x14ac:dyDescent="0.25">
      <c r="A99" s="70" t="s">
        <v>176</v>
      </c>
      <c r="B99" s="73" t="s">
        <v>177</v>
      </c>
    </row>
    <row r="100" spans="1:2" ht="39" x14ac:dyDescent="0.25">
      <c r="A100" s="70" t="s">
        <v>178</v>
      </c>
      <c r="B100" s="73" t="s">
        <v>179</v>
      </c>
    </row>
    <row r="101" spans="1:2" ht="51.75" x14ac:dyDescent="0.25">
      <c r="A101" s="70" t="s">
        <v>180</v>
      </c>
      <c r="B101" s="73" t="s">
        <v>181</v>
      </c>
    </row>
    <row r="102" spans="1:2" ht="64.5" x14ac:dyDescent="0.25">
      <c r="A102" s="70" t="s">
        <v>182</v>
      </c>
      <c r="B102" s="73" t="s">
        <v>183</v>
      </c>
    </row>
    <row r="103" spans="1:2" ht="26.25" x14ac:dyDescent="0.25">
      <c r="A103" s="70" t="s">
        <v>184</v>
      </c>
      <c r="B103" s="73" t="s">
        <v>185</v>
      </c>
    </row>
    <row r="104" spans="1:2" ht="39" x14ac:dyDescent="0.25">
      <c r="A104" s="70" t="s">
        <v>186</v>
      </c>
      <c r="B104" s="73" t="s">
        <v>187</v>
      </c>
    </row>
    <row r="105" spans="1:2" ht="26.25" x14ac:dyDescent="0.25">
      <c r="A105" s="70" t="s">
        <v>188</v>
      </c>
      <c r="B105" s="73" t="s">
        <v>189</v>
      </c>
    </row>
    <row r="106" spans="1:2" ht="26.25" x14ac:dyDescent="0.25">
      <c r="A106" s="70" t="s">
        <v>190</v>
      </c>
      <c r="B106" s="73" t="s">
        <v>191</v>
      </c>
    </row>
    <row r="107" spans="1:2" ht="26.25" x14ac:dyDescent="0.25">
      <c r="A107" s="70" t="s">
        <v>192</v>
      </c>
      <c r="B107" s="73" t="s">
        <v>193</v>
      </c>
    </row>
    <row r="108" spans="1:2" ht="26.25" x14ac:dyDescent="0.25">
      <c r="A108" s="70" t="s">
        <v>194</v>
      </c>
      <c r="B108" s="73" t="s">
        <v>195</v>
      </c>
    </row>
    <row r="109" spans="1:2" x14ac:dyDescent="0.25">
      <c r="A109" s="70" t="s">
        <v>196</v>
      </c>
      <c r="B109" s="73" t="s">
        <v>197</v>
      </c>
    </row>
    <row r="110" spans="1:2" x14ac:dyDescent="0.25">
      <c r="A110" s="70" t="s">
        <v>198</v>
      </c>
      <c r="B110" s="73" t="s">
        <v>199</v>
      </c>
    </row>
    <row r="111" spans="1:2" ht="26.25" x14ac:dyDescent="0.25">
      <c r="A111" s="70" t="s">
        <v>200</v>
      </c>
      <c r="B111" s="73" t="s">
        <v>201</v>
      </c>
    </row>
    <row r="112" spans="1:2" x14ac:dyDescent="0.25">
      <c r="A112" s="70"/>
      <c r="B112" s="73"/>
    </row>
    <row r="113" spans="1:2" x14ac:dyDescent="0.25">
      <c r="A113" s="70"/>
      <c r="B113" s="75" t="s">
        <v>20</v>
      </c>
    </row>
    <row r="114" spans="1:2" x14ac:dyDescent="0.25">
      <c r="A114" s="70"/>
      <c r="B114" s="73"/>
    </row>
    <row r="115" spans="1:2" ht="51.75" x14ac:dyDescent="0.25">
      <c r="A115" s="70"/>
      <c r="B115" s="73" t="s">
        <v>202</v>
      </c>
    </row>
    <row r="116" spans="1:2" ht="90" x14ac:dyDescent="0.25">
      <c r="A116" s="70"/>
      <c r="B116" s="73" t="s">
        <v>203</v>
      </c>
    </row>
    <row r="117" spans="1:2" x14ac:dyDescent="0.25">
      <c r="A117" s="70"/>
      <c r="B117" s="73"/>
    </row>
    <row r="118" spans="1:2" ht="90" x14ac:dyDescent="0.25">
      <c r="A118" s="70"/>
      <c r="B118" s="73" t="s">
        <v>204</v>
      </c>
    </row>
    <row r="119" spans="1:2" x14ac:dyDescent="0.25">
      <c r="A119" s="70"/>
      <c r="B119" s="73"/>
    </row>
    <row r="120" spans="1:2" ht="64.5" x14ac:dyDescent="0.25">
      <c r="A120" s="70"/>
      <c r="B120" s="73" t="s">
        <v>205</v>
      </c>
    </row>
    <row r="121" spans="1:2" x14ac:dyDescent="0.25">
      <c r="A121" s="70"/>
      <c r="B121" s="73"/>
    </row>
    <row r="122" spans="1:2" ht="26.25" x14ac:dyDescent="0.25">
      <c r="A122" s="70"/>
      <c r="B122" s="73" t="s">
        <v>206</v>
      </c>
    </row>
    <row r="123" spans="1:2" x14ac:dyDescent="0.25">
      <c r="A123" s="70"/>
      <c r="B123" s="73" t="s">
        <v>207</v>
      </c>
    </row>
    <row r="124" spans="1:2" x14ac:dyDescent="0.25">
      <c r="A124" s="70"/>
      <c r="B124" s="73"/>
    </row>
    <row r="125" spans="1:2" ht="102.75" x14ac:dyDescent="0.25">
      <c r="A125" s="70"/>
      <c r="B125" s="73" t="s">
        <v>208</v>
      </c>
    </row>
    <row r="126" spans="1:2" x14ac:dyDescent="0.25">
      <c r="A126" s="70"/>
      <c r="B126" s="73"/>
    </row>
    <row r="127" spans="1:2" x14ac:dyDescent="0.25">
      <c r="A127" s="70"/>
      <c r="B127" s="73" t="s">
        <v>209</v>
      </c>
    </row>
    <row r="128" spans="1:2" ht="90" x14ac:dyDescent="0.25">
      <c r="A128" s="70"/>
      <c r="B128" s="73" t="s">
        <v>210</v>
      </c>
    </row>
    <row r="129" spans="1:2" ht="179.25" x14ac:dyDescent="0.25">
      <c r="A129" s="70"/>
      <c r="B129" s="73" t="s">
        <v>211</v>
      </c>
    </row>
    <row r="130" spans="1:2" ht="39" x14ac:dyDescent="0.25">
      <c r="A130" s="70"/>
      <c r="B130" s="73" t="s">
        <v>212</v>
      </c>
    </row>
    <row r="131" spans="1:2" x14ac:dyDescent="0.25">
      <c r="A131" s="70"/>
      <c r="B131" s="73" t="s">
        <v>213</v>
      </c>
    </row>
    <row r="132" spans="1:2" x14ac:dyDescent="0.25">
      <c r="A132" s="70"/>
      <c r="B132" s="73" t="s">
        <v>214</v>
      </c>
    </row>
    <row r="133" spans="1:2" ht="166.5" x14ac:dyDescent="0.25">
      <c r="A133" s="70"/>
      <c r="B133" s="73" t="s">
        <v>215</v>
      </c>
    </row>
    <row r="134" spans="1:2" x14ac:dyDescent="0.25">
      <c r="A134" s="70"/>
      <c r="B134" s="73"/>
    </row>
    <row r="135" spans="1:2" ht="90" x14ac:dyDescent="0.25">
      <c r="A135" s="70"/>
      <c r="B135" s="73" t="s">
        <v>216</v>
      </c>
    </row>
    <row r="136" spans="1:2" x14ac:dyDescent="0.25">
      <c r="A136" s="70"/>
      <c r="B136" s="73"/>
    </row>
    <row r="137" spans="1:2" x14ac:dyDescent="0.25">
      <c r="A137" s="70"/>
      <c r="B137" s="75" t="s">
        <v>217</v>
      </c>
    </row>
    <row r="138" spans="1:2" ht="115.5" x14ac:dyDescent="0.25">
      <c r="A138" s="70"/>
      <c r="B138" s="73" t="s">
        <v>218</v>
      </c>
    </row>
    <row r="139" spans="1:2" ht="39" x14ac:dyDescent="0.25">
      <c r="A139" s="70"/>
      <c r="B139" s="73" t="s">
        <v>219</v>
      </c>
    </row>
    <row r="140" spans="1:2" ht="77.25" x14ac:dyDescent="0.25">
      <c r="A140" s="70"/>
      <c r="B140" s="73" t="s">
        <v>220</v>
      </c>
    </row>
    <row r="141" spans="1:2" ht="39" x14ac:dyDescent="0.25">
      <c r="A141" s="70"/>
      <c r="B141" s="73" t="s">
        <v>221</v>
      </c>
    </row>
    <row r="142" spans="1:2" ht="26.25" x14ac:dyDescent="0.25">
      <c r="A142" s="70"/>
      <c r="B142" s="73" t="s">
        <v>222</v>
      </c>
    </row>
    <row r="143" spans="1:2" x14ac:dyDescent="0.25">
      <c r="A143" s="70"/>
      <c r="B143" s="73"/>
    </row>
    <row r="144" spans="1:2" x14ac:dyDescent="0.25">
      <c r="A144" s="70"/>
      <c r="B144" s="73" t="s">
        <v>223</v>
      </c>
    </row>
    <row r="145" spans="1:2" x14ac:dyDescent="0.25">
      <c r="A145" s="70"/>
      <c r="B145" s="73" t="s">
        <v>224</v>
      </c>
    </row>
    <row r="146" spans="1:2" x14ac:dyDescent="0.25">
      <c r="A146" s="70"/>
      <c r="B146" s="73" t="s">
        <v>225</v>
      </c>
    </row>
    <row r="147" spans="1:2" x14ac:dyDescent="0.25">
      <c r="A147" s="70"/>
      <c r="B147" s="73" t="s">
        <v>209</v>
      </c>
    </row>
    <row r="148" spans="1:2" x14ac:dyDescent="0.25">
      <c r="A148" s="70"/>
      <c r="B148" s="73" t="s">
        <v>226</v>
      </c>
    </row>
    <row r="149" spans="1:2" x14ac:dyDescent="0.25">
      <c r="A149" s="70"/>
      <c r="B149" s="73" t="s">
        <v>227</v>
      </c>
    </row>
    <row r="150" spans="1:2" x14ac:dyDescent="0.25">
      <c r="A150" s="70"/>
      <c r="B150" s="73" t="s">
        <v>228</v>
      </c>
    </row>
    <row r="151" spans="1:2" x14ac:dyDescent="0.25">
      <c r="A151" s="70"/>
      <c r="B151" s="73" t="s">
        <v>229</v>
      </c>
    </row>
    <row r="152" spans="1:2" x14ac:dyDescent="0.25">
      <c r="A152" s="70"/>
      <c r="B152" s="73" t="s">
        <v>230</v>
      </c>
    </row>
    <row r="153" spans="1:2" x14ac:dyDescent="0.25">
      <c r="A153" s="70"/>
      <c r="B153" s="73" t="s">
        <v>231</v>
      </c>
    </row>
    <row r="154" spans="1:2" x14ac:dyDescent="0.25">
      <c r="A154" s="70"/>
      <c r="B154" s="73" t="s">
        <v>232</v>
      </c>
    </row>
    <row r="155" spans="1:2" x14ac:dyDescent="0.25">
      <c r="A155" s="70"/>
      <c r="B155" s="73" t="s">
        <v>233</v>
      </c>
    </row>
    <row r="156" spans="1:2" x14ac:dyDescent="0.25">
      <c r="A156" s="70"/>
      <c r="B156" s="73" t="s">
        <v>234</v>
      </c>
    </row>
    <row r="157" spans="1:2" x14ac:dyDescent="0.25">
      <c r="A157" s="70"/>
      <c r="B157" s="73" t="s">
        <v>235</v>
      </c>
    </row>
    <row r="158" spans="1:2" x14ac:dyDescent="0.25">
      <c r="A158" s="70"/>
      <c r="B158" s="73" t="s">
        <v>236</v>
      </c>
    </row>
    <row r="159" spans="1:2" x14ac:dyDescent="0.25">
      <c r="A159" s="70"/>
      <c r="B159" s="73" t="s">
        <v>237</v>
      </c>
    </row>
    <row r="160" spans="1:2" x14ac:dyDescent="0.25">
      <c r="A160" s="70"/>
      <c r="B160" s="73" t="s">
        <v>238</v>
      </c>
    </row>
    <row r="161" spans="1:2" x14ac:dyDescent="0.25">
      <c r="A161" s="70"/>
      <c r="B161" s="73" t="s">
        <v>239</v>
      </c>
    </row>
    <row r="162" spans="1:2" x14ac:dyDescent="0.25">
      <c r="A162" s="70"/>
      <c r="B162" s="73" t="s">
        <v>240</v>
      </c>
    </row>
    <row r="163" spans="1:2" x14ac:dyDescent="0.25">
      <c r="A163" s="70"/>
      <c r="B163" s="73" t="s">
        <v>241</v>
      </c>
    </row>
    <row r="164" spans="1:2" x14ac:dyDescent="0.25">
      <c r="A164" s="70"/>
      <c r="B164" s="73" t="s">
        <v>242</v>
      </c>
    </row>
    <row r="165" spans="1:2" x14ac:dyDescent="0.25">
      <c r="A165" s="70"/>
      <c r="B165" s="73" t="s">
        <v>243</v>
      </c>
    </row>
    <row r="166" spans="1:2" x14ac:dyDescent="0.25">
      <c r="A166" s="70"/>
      <c r="B166" s="73" t="s">
        <v>244</v>
      </c>
    </row>
    <row r="167" spans="1:2" x14ac:dyDescent="0.25">
      <c r="A167" s="70"/>
      <c r="B167" s="73" t="s">
        <v>245</v>
      </c>
    </row>
    <row r="168" spans="1:2" x14ac:dyDescent="0.25">
      <c r="A168" s="70"/>
      <c r="B168" s="73" t="s">
        <v>246</v>
      </c>
    </row>
    <row r="169" spans="1:2" x14ac:dyDescent="0.25">
      <c r="A169" s="70"/>
      <c r="B169" s="73" t="s">
        <v>247</v>
      </c>
    </row>
    <row r="170" spans="1:2" x14ac:dyDescent="0.25">
      <c r="A170" s="70"/>
      <c r="B170" s="73"/>
    </row>
    <row r="171" spans="1:2" ht="39" x14ac:dyDescent="0.25">
      <c r="A171" s="70"/>
      <c r="B171" s="73" t="s">
        <v>248</v>
      </c>
    </row>
    <row r="172" spans="1:2" ht="64.5" x14ac:dyDescent="0.25">
      <c r="A172" s="70"/>
      <c r="B172" s="73" t="s">
        <v>249</v>
      </c>
    </row>
    <row r="173" spans="1:2" x14ac:dyDescent="0.25">
      <c r="A173" s="70"/>
      <c r="B173" s="72"/>
    </row>
    <row r="174" spans="1:2" x14ac:dyDescent="0.25">
      <c r="A174" s="70"/>
      <c r="B174" s="75" t="s">
        <v>250</v>
      </c>
    </row>
    <row r="175" spans="1:2" ht="39" x14ac:dyDescent="0.25">
      <c r="A175" s="70"/>
      <c r="B175" s="73" t="s">
        <v>251</v>
      </c>
    </row>
    <row r="176" spans="1:2" x14ac:dyDescent="0.25">
      <c r="A176" s="70"/>
      <c r="B176" s="73" t="s">
        <v>252</v>
      </c>
    </row>
    <row r="177" spans="1:2" ht="39" x14ac:dyDescent="0.25">
      <c r="A177" s="70"/>
      <c r="B177" s="73" t="s">
        <v>83</v>
      </c>
    </row>
    <row r="178" spans="1:2" ht="39" x14ac:dyDescent="0.25">
      <c r="A178" s="70"/>
      <c r="B178" s="73" t="s">
        <v>253</v>
      </c>
    </row>
    <row r="179" spans="1:2" ht="39" x14ac:dyDescent="0.25">
      <c r="A179" s="70"/>
      <c r="B179" s="73" t="s">
        <v>77</v>
      </c>
    </row>
    <row r="180" spans="1:2" ht="51.75" x14ac:dyDescent="0.25">
      <c r="A180" s="70"/>
      <c r="B180" s="73" t="s">
        <v>79</v>
      </c>
    </row>
    <row r="181" spans="1:2" x14ac:dyDescent="0.25">
      <c r="A181" s="70"/>
      <c r="B181" s="73"/>
    </row>
    <row r="182" spans="1:2" ht="64.5" x14ac:dyDescent="0.25">
      <c r="A182" s="70"/>
      <c r="B182" s="73" t="s">
        <v>254</v>
      </c>
    </row>
    <row r="183" spans="1:2" ht="39" x14ac:dyDescent="0.25">
      <c r="A183" s="70"/>
      <c r="B183" s="73" t="s">
        <v>255</v>
      </c>
    </row>
    <row r="184" spans="1:2" x14ac:dyDescent="0.25">
      <c r="A184" s="70"/>
      <c r="B184" s="73" t="s">
        <v>256</v>
      </c>
    </row>
    <row r="185" spans="1:2" ht="51.75" x14ac:dyDescent="0.25">
      <c r="A185" s="70"/>
      <c r="B185" s="73" t="s">
        <v>257</v>
      </c>
    </row>
    <row r="186" spans="1:2" ht="64.5" x14ac:dyDescent="0.25">
      <c r="A186" s="70"/>
      <c r="B186" s="73" t="s">
        <v>258</v>
      </c>
    </row>
    <row r="187" spans="1:2" x14ac:dyDescent="0.25">
      <c r="A187" s="70"/>
      <c r="B187" s="73"/>
    </row>
    <row r="188" spans="1:2" ht="51.75" x14ac:dyDescent="0.25">
      <c r="A188" s="70"/>
      <c r="B188" s="73" t="s">
        <v>259</v>
      </c>
    </row>
    <row r="189" spans="1:2" ht="26.25" x14ac:dyDescent="0.25">
      <c r="A189" s="70"/>
      <c r="B189" s="73" t="s">
        <v>260</v>
      </c>
    </row>
    <row r="190" spans="1:2" x14ac:dyDescent="0.25">
      <c r="A190" s="70"/>
      <c r="B190" s="73"/>
    </row>
    <row r="191" spans="1:2" x14ac:dyDescent="0.25">
      <c r="A191" s="70"/>
      <c r="B191" s="75" t="s">
        <v>261</v>
      </c>
    </row>
    <row r="192" spans="1:2" ht="64.5" x14ac:dyDescent="0.25">
      <c r="A192" s="70"/>
      <c r="B192" s="73" t="s">
        <v>262</v>
      </c>
    </row>
    <row r="193" spans="1:2" ht="128.25" x14ac:dyDescent="0.25">
      <c r="A193" s="70"/>
      <c r="B193" s="73" t="s">
        <v>263</v>
      </c>
    </row>
    <row r="194" spans="1:2" x14ac:dyDescent="0.25">
      <c r="A194" s="70"/>
      <c r="B194" s="73"/>
    </row>
    <row r="195" spans="1:2" x14ac:dyDescent="0.25">
      <c r="A195" s="70"/>
      <c r="B195" s="75" t="s">
        <v>264</v>
      </c>
    </row>
    <row r="196" spans="1:2" x14ac:dyDescent="0.25">
      <c r="A196" s="70"/>
      <c r="B196" s="73" t="s">
        <v>265</v>
      </c>
    </row>
    <row r="197" spans="1:2" x14ac:dyDescent="0.25">
      <c r="A197" s="70"/>
      <c r="B197" s="73" t="s">
        <v>266</v>
      </c>
    </row>
    <row r="198" spans="1:2" ht="26.25" x14ac:dyDescent="0.25">
      <c r="A198" s="70"/>
      <c r="B198" s="73" t="s">
        <v>267</v>
      </c>
    </row>
    <row r="199" spans="1:2" ht="64.5" x14ac:dyDescent="0.25">
      <c r="A199" s="70"/>
      <c r="B199" s="73" t="s">
        <v>268</v>
      </c>
    </row>
    <row r="200" spans="1:2" x14ac:dyDescent="0.25">
      <c r="A200" s="70"/>
      <c r="B200" s="73" t="s">
        <v>269</v>
      </c>
    </row>
    <row r="201" spans="1:2" ht="39" x14ac:dyDescent="0.25">
      <c r="A201" s="70"/>
      <c r="B201" s="73" t="s">
        <v>270</v>
      </c>
    </row>
    <row r="202" spans="1:2" x14ac:dyDescent="0.25">
      <c r="A202" s="70"/>
      <c r="B202" s="73" t="s">
        <v>271</v>
      </c>
    </row>
    <row r="203" spans="1:2" x14ac:dyDescent="0.25">
      <c r="A203" s="70"/>
      <c r="B203" s="73"/>
    </row>
    <row r="204" spans="1:2" x14ac:dyDescent="0.25">
      <c r="A204" s="70"/>
      <c r="B204" s="75" t="s">
        <v>272</v>
      </c>
    </row>
    <row r="205" spans="1:2" ht="39" x14ac:dyDescent="0.25">
      <c r="A205" s="70"/>
      <c r="B205" s="73" t="s">
        <v>83</v>
      </c>
    </row>
    <row r="206" spans="1:2" ht="39" x14ac:dyDescent="0.25">
      <c r="A206" s="70"/>
      <c r="B206" s="73" t="s">
        <v>253</v>
      </c>
    </row>
    <row r="207" spans="1:2" ht="39" x14ac:dyDescent="0.25">
      <c r="A207" s="70"/>
      <c r="B207" s="73" t="s">
        <v>273</v>
      </c>
    </row>
    <row r="208" spans="1:2" ht="39" x14ac:dyDescent="0.25">
      <c r="A208" s="70"/>
      <c r="B208" s="73" t="s">
        <v>274</v>
      </c>
    </row>
    <row r="209" spans="1:2" ht="39" x14ac:dyDescent="0.25">
      <c r="A209" s="70"/>
      <c r="B209" s="73" t="s">
        <v>275</v>
      </c>
    </row>
    <row r="210" spans="1:2" ht="39" x14ac:dyDescent="0.25">
      <c r="A210" s="70"/>
      <c r="B210" s="73" t="s">
        <v>276</v>
      </c>
    </row>
    <row r="211" spans="1:2" ht="39" x14ac:dyDescent="0.25">
      <c r="A211" s="70"/>
      <c r="B211" s="73" t="s">
        <v>277</v>
      </c>
    </row>
    <row r="212" spans="1:2" x14ac:dyDescent="0.25">
      <c r="A212" s="70"/>
      <c r="B212" s="73"/>
    </row>
    <row r="213" spans="1:2" x14ac:dyDescent="0.25">
      <c r="A213" s="70"/>
      <c r="B213" s="73" t="s">
        <v>278</v>
      </c>
    </row>
    <row r="214" spans="1:2" ht="51.75" x14ac:dyDescent="0.25">
      <c r="A214" s="70"/>
      <c r="B214" s="73" t="s">
        <v>279</v>
      </c>
    </row>
    <row r="215" spans="1:2" x14ac:dyDescent="0.25">
      <c r="A215" s="70"/>
      <c r="B215" s="73" t="s">
        <v>280</v>
      </c>
    </row>
    <row r="216" spans="1:2" x14ac:dyDescent="0.25">
      <c r="A216" s="70"/>
      <c r="B216" s="73" t="s">
        <v>281</v>
      </c>
    </row>
    <row r="217" spans="1:2" x14ac:dyDescent="0.25">
      <c r="A217" s="70"/>
      <c r="B217" s="73" t="s">
        <v>282</v>
      </c>
    </row>
    <row r="218" spans="1:2" x14ac:dyDescent="0.25">
      <c r="A218" s="70"/>
      <c r="B218" s="73" t="s">
        <v>283</v>
      </c>
    </row>
    <row r="219" spans="1:2" ht="26.25" x14ac:dyDescent="0.25">
      <c r="A219" s="70"/>
      <c r="B219" s="73" t="s">
        <v>284</v>
      </c>
    </row>
    <row r="220" spans="1:2" x14ac:dyDescent="0.25">
      <c r="A220" s="70"/>
      <c r="B220" s="73"/>
    </row>
    <row r="221" spans="1:2" x14ac:dyDescent="0.25">
      <c r="A221" s="70"/>
      <c r="B221" s="75" t="s">
        <v>285</v>
      </c>
    </row>
    <row r="222" spans="1:2" ht="39" x14ac:dyDescent="0.25">
      <c r="A222" s="70"/>
      <c r="B222" s="73" t="s">
        <v>83</v>
      </c>
    </row>
    <row r="223" spans="1:2" ht="39" x14ac:dyDescent="0.25">
      <c r="A223" s="70"/>
      <c r="B223" s="73" t="s">
        <v>253</v>
      </c>
    </row>
    <row r="224" spans="1:2" ht="39" x14ac:dyDescent="0.25">
      <c r="A224" s="70"/>
      <c r="B224" s="73" t="s">
        <v>273</v>
      </c>
    </row>
    <row r="225" spans="1:2" ht="39" x14ac:dyDescent="0.25">
      <c r="A225" s="70"/>
      <c r="B225" s="73" t="s">
        <v>274</v>
      </c>
    </row>
    <row r="226" spans="1:2" x14ac:dyDescent="0.25">
      <c r="A226" s="70"/>
      <c r="B226" s="73"/>
    </row>
    <row r="227" spans="1:2" x14ac:dyDescent="0.25">
      <c r="A227" s="70"/>
      <c r="B227" s="73" t="s">
        <v>286</v>
      </c>
    </row>
    <row r="228" spans="1:2" x14ac:dyDescent="0.25">
      <c r="A228" s="70"/>
      <c r="B228" s="73" t="s">
        <v>287</v>
      </c>
    </row>
    <row r="229" spans="1:2" x14ac:dyDescent="0.25">
      <c r="A229" s="70"/>
      <c r="B229" s="73" t="s">
        <v>209</v>
      </c>
    </row>
    <row r="230" spans="1:2" x14ac:dyDescent="0.25">
      <c r="A230" s="70"/>
      <c r="B230" s="73" t="s">
        <v>226</v>
      </c>
    </row>
    <row r="231" spans="1:2" ht="26.25" x14ac:dyDescent="0.25">
      <c r="A231" s="70"/>
      <c r="B231" s="73" t="s">
        <v>288</v>
      </c>
    </row>
    <row r="232" spans="1:2" x14ac:dyDescent="0.25">
      <c r="A232" s="70"/>
      <c r="B232" s="73" t="s">
        <v>289</v>
      </c>
    </row>
    <row r="233" spans="1:2" x14ac:dyDescent="0.25">
      <c r="A233" s="70"/>
      <c r="B233" s="73" t="s">
        <v>290</v>
      </c>
    </row>
    <row r="234" spans="1:2" x14ac:dyDescent="0.25">
      <c r="A234" s="70"/>
      <c r="B234" s="73" t="s">
        <v>291</v>
      </c>
    </row>
    <row r="235" spans="1:2" x14ac:dyDescent="0.25">
      <c r="A235" s="70"/>
      <c r="B235" s="73" t="s">
        <v>292</v>
      </c>
    </row>
    <row r="236" spans="1:2" x14ac:dyDescent="0.25">
      <c r="A236" s="70"/>
      <c r="B236" s="73" t="s">
        <v>293</v>
      </c>
    </row>
    <row r="237" spans="1:2" x14ac:dyDescent="0.25">
      <c r="A237" s="70"/>
      <c r="B237" s="73" t="s">
        <v>294</v>
      </c>
    </row>
    <row r="238" spans="1:2" x14ac:dyDescent="0.25">
      <c r="A238" s="70"/>
      <c r="B238" s="73" t="s">
        <v>295</v>
      </c>
    </row>
    <row r="239" spans="1:2" x14ac:dyDescent="0.25">
      <c r="A239" s="70"/>
      <c r="B239" s="73" t="s">
        <v>296</v>
      </c>
    </row>
    <row r="240" spans="1:2" x14ac:dyDescent="0.25">
      <c r="A240" s="70"/>
      <c r="B240" s="73" t="s">
        <v>297</v>
      </c>
    </row>
    <row r="241" spans="1:2" x14ac:dyDescent="0.25">
      <c r="A241" s="70"/>
      <c r="B241" s="73" t="s">
        <v>298</v>
      </c>
    </row>
    <row r="242" spans="1:2" x14ac:dyDescent="0.25">
      <c r="A242" s="70"/>
      <c r="B242" s="73" t="s">
        <v>299</v>
      </c>
    </row>
    <row r="243" spans="1:2" x14ac:dyDescent="0.25">
      <c r="A243" s="70"/>
      <c r="B243" s="73" t="s">
        <v>300</v>
      </c>
    </row>
    <row r="244" spans="1:2" x14ac:dyDescent="0.25">
      <c r="A244" s="70"/>
      <c r="B244" s="73" t="s">
        <v>301</v>
      </c>
    </row>
    <row r="245" spans="1:2" x14ac:dyDescent="0.25">
      <c r="A245" s="70"/>
      <c r="B245" s="73" t="s">
        <v>302</v>
      </c>
    </row>
    <row r="246" spans="1:2" x14ac:dyDescent="0.25">
      <c r="A246" s="70"/>
      <c r="B246" s="73" t="s">
        <v>303</v>
      </c>
    </row>
    <row r="247" spans="1:2" x14ac:dyDescent="0.25">
      <c r="A247" s="70"/>
      <c r="B247" s="73"/>
    </row>
    <row r="248" spans="1:2" x14ac:dyDescent="0.25">
      <c r="A248" s="70"/>
      <c r="B248" s="75" t="s">
        <v>304</v>
      </c>
    </row>
    <row r="249" spans="1:2" ht="102.75" x14ac:dyDescent="0.25">
      <c r="A249" s="70"/>
      <c r="B249" s="73" t="s">
        <v>305</v>
      </c>
    </row>
    <row r="250" spans="1:2" ht="153.75" x14ac:dyDescent="0.25">
      <c r="A250" s="70"/>
      <c r="B250" s="73" t="s">
        <v>306</v>
      </c>
    </row>
    <row r="251" spans="1:2" x14ac:dyDescent="0.25">
      <c r="A251" s="70"/>
      <c r="B251" s="73"/>
    </row>
    <row r="252" spans="1:2" x14ac:dyDescent="0.25">
      <c r="A252" s="70"/>
      <c r="B252" s="73"/>
    </row>
    <row r="253" spans="1:2" x14ac:dyDescent="0.25">
      <c r="A253" s="70"/>
      <c r="B253" s="75" t="s">
        <v>307</v>
      </c>
    </row>
    <row r="254" spans="1:2" ht="39" x14ac:dyDescent="0.25">
      <c r="A254" s="70"/>
      <c r="B254" s="73" t="s">
        <v>83</v>
      </c>
    </row>
    <row r="255" spans="1:2" ht="39" x14ac:dyDescent="0.25">
      <c r="A255" s="70"/>
      <c r="B255" s="73" t="s">
        <v>253</v>
      </c>
    </row>
    <row r="256" spans="1:2" ht="39" x14ac:dyDescent="0.25">
      <c r="A256" s="70"/>
      <c r="B256" s="73" t="s">
        <v>273</v>
      </c>
    </row>
    <row r="257" spans="1:2" ht="39" x14ac:dyDescent="0.25">
      <c r="A257" s="70"/>
      <c r="B257" s="73" t="s">
        <v>274</v>
      </c>
    </row>
    <row r="258" spans="1:2" x14ac:dyDescent="0.25">
      <c r="A258" s="70"/>
      <c r="B258" s="73"/>
    </row>
    <row r="259" spans="1:2" ht="26.25" x14ac:dyDescent="0.25">
      <c r="A259" s="70"/>
      <c r="B259" s="73" t="s">
        <v>308</v>
      </c>
    </row>
    <row r="260" spans="1:2" x14ac:dyDescent="0.25">
      <c r="A260" s="70"/>
      <c r="B260" s="73" t="s">
        <v>309</v>
      </c>
    </row>
    <row r="261" spans="1:2" x14ac:dyDescent="0.25">
      <c r="A261" s="70"/>
      <c r="B261" s="72"/>
    </row>
    <row r="262" spans="1:2" x14ac:dyDescent="0.25">
      <c r="A262" s="70"/>
      <c r="B262" s="74" t="s">
        <v>310</v>
      </c>
    </row>
    <row r="263" spans="1:2" x14ac:dyDescent="0.25">
      <c r="A263" s="70"/>
      <c r="B263" s="72"/>
    </row>
    <row r="264" spans="1:2" x14ac:dyDescent="0.25">
      <c r="A264" s="70"/>
      <c r="B264" s="74" t="s">
        <v>311</v>
      </c>
    </row>
    <row r="265" spans="1:2" ht="153.75" x14ac:dyDescent="0.25">
      <c r="A265" s="70"/>
      <c r="B265" s="73" t="s">
        <v>312</v>
      </c>
    </row>
    <row r="266" spans="1:2" x14ac:dyDescent="0.25">
      <c r="A266" s="70"/>
      <c r="B266" s="72"/>
    </row>
    <row r="267" spans="1:2" x14ac:dyDescent="0.25">
      <c r="A267" s="70"/>
      <c r="B267" s="74" t="s">
        <v>313</v>
      </c>
    </row>
    <row r="268" spans="1:2" ht="39" x14ac:dyDescent="0.25">
      <c r="A268" s="70"/>
      <c r="B268" s="73" t="s">
        <v>83</v>
      </c>
    </row>
    <row r="269" spans="1:2" ht="39" x14ac:dyDescent="0.25">
      <c r="A269" s="70"/>
      <c r="B269" s="73" t="s">
        <v>253</v>
      </c>
    </row>
    <row r="270" spans="1:2" ht="39" x14ac:dyDescent="0.25">
      <c r="A270" s="70"/>
      <c r="B270" s="73" t="s">
        <v>314</v>
      </c>
    </row>
    <row r="271" spans="1:2" ht="39" x14ac:dyDescent="0.25">
      <c r="A271" s="70"/>
      <c r="B271" s="73" t="s">
        <v>274</v>
      </c>
    </row>
    <row r="272" spans="1:2" ht="26.25" x14ac:dyDescent="0.25">
      <c r="A272" s="70"/>
      <c r="B272" s="73" t="s">
        <v>315</v>
      </c>
    </row>
    <row r="273" spans="1:2" ht="51.75" x14ac:dyDescent="0.25">
      <c r="A273" s="70"/>
      <c r="B273" s="73" t="s">
        <v>316</v>
      </c>
    </row>
    <row r="274" spans="1:2" x14ac:dyDescent="0.25">
      <c r="A274" s="70"/>
      <c r="B274" s="72"/>
    </row>
    <row r="275" spans="1:2" ht="26.25" x14ac:dyDescent="0.25">
      <c r="A275" s="70"/>
      <c r="B275" s="73" t="s">
        <v>317</v>
      </c>
    </row>
    <row r="276" spans="1:2" x14ac:dyDescent="0.25">
      <c r="A276" s="70"/>
      <c r="B276" s="73" t="s">
        <v>209</v>
      </c>
    </row>
    <row r="277" spans="1:2" x14ac:dyDescent="0.25">
      <c r="A277" s="70"/>
      <c r="B277" s="73" t="s">
        <v>226</v>
      </c>
    </row>
    <row r="278" spans="1:2" x14ac:dyDescent="0.25">
      <c r="A278" s="70"/>
      <c r="B278" s="73" t="s">
        <v>318</v>
      </c>
    </row>
    <row r="279" spans="1:2" x14ac:dyDescent="0.25">
      <c r="A279" s="70"/>
      <c r="B279" s="73" t="s">
        <v>319</v>
      </c>
    </row>
    <row r="280" spans="1:2" x14ac:dyDescent="0.25">
      <c r="A280" s="70"/>
      <c r="B280" s="73" t="s">
        <v>320</v>
      </c>
    </row>
    <row r="281" spans="1:2" x14ac:dyDescent="0.25">
      <c r="A281" s="70"/>
      <c r="B281" s="73" t="s">
        <v>321</v>
      </c>
    </row>
    <row r="282" spans="1:2" x14ac:dyDescent="0.25">
      <c r="A282" s="70"/>
      <c r="B282" s="73" t="s">
        <v>322</v>
      </c>
    </row>
    <row r="283" spans="1:2" x14ac:dyDescent="0.25">
      <c r="A283" s="70"/>
      <c r="B283" s="73" t="s">
        <v>323</v>
      </c>
    </row>
    <row r="284" spans="1:2" x14ac:dyDescent="0.25">
      <c r="A284" s="70"/>
      <c r="B284" s="73" t="s">
        <v>324</v>
      </c>
    </row>
    <row r="285" spans="1:2" ht="26.25" x14ac:dyDescent="0.25">
      <c r="A285" s="70"/>
      <c r="B285" s="73" t="s">
        <v>325</v>
      </c>
    </row>
    <row r="286" spans="1:2" x14ac:dyDescent="0.25">
      <c r="A286" s="70"/>
      <c r="B286" s="73" t="s">
        <v>326</v>
      </c>
    </row>
    <row r="287" spans="1:2" x14ac:dyDescent="0.25">
      <c r="A287" s="70"/>
      <c r="B287" s="73" t="s">
        <v>327</v>
      </c>
    </row>
    <row r="288" spans="1:2" x14ac:dyDescent="0.25">
      <c r="A288" s="70"/>
      <c r="B288" s="73" t="s">
        <v>328</v>
      </c>
    </row>
    <row r="289" spans="1:2" x14ac:dyDescent="0.25">
      <c r="A289" s="70"/>
      <c r="B289" s="73" t="s">
        <v>329</v>
      </c>
    </row>
    <row r="290" spans="1:2" x14ac:dyDescent="0.25">
      <c r="A290" s="70"/>
      <c r="B290" s="73" t="s">
        <v>330</v>
      </c>
    </row>
    <row r="291" spans="1:2" x14ac:dyDescent="0.25">
      <c r="A291" s="70"/>
      <c r="B291" s="73"/>
    </row>
    <row r="292" spans="1:2" ht="77.25" x14ac:dyDescent="0.25">
      <c r="A292" s="70"/>
      <c r="B292" s="73" t="s">
        <v>331</v>
      </c>
    </row>
    <row r="293" spans="1:2" x14ac:dyDescent="0.25">
      <c r="A293" s="70"/>
      <c r="B293" s="73" t="s">
        <v>332</v>
      </c>
    </row>
    <row r="294" spans="1:2" x14ac:dyDescent="0.25">
      <c r="A294" s="70"/>
      <c r="B294" s="73" t="s">
        <v>333</v>
      </c>
    </row>
    <row r="295" spans="1:2" ht="39" x14ac:dyDescent="0.25">
      <c r="A295" s="70"/>
      <c r="B295" s="73" t="s">
        <v>83</v>
      </c>
    </row>
    <row r="296" spans="1:2" ht="39" x14ac:dyDescent="0.25">
      <c r="A296" s="70"/>
      <c r="B296" s="73" t="s">
        <v>253</v>
      </c>
    </row>
    <row r="297" spans="1:2" ht="39" x14ac:dyDescent="0.25">
      <c r="A297" s="70"/>
      <c r="B297" s="73" t="s">
        <v>314</v>
      </c>
    </row>
    <row r="298" spans="1:2" ht="39" x14ac:dyDescent="0.25">
      <c r="A298" s="70"/>
      <c r="B298" s="73" t="s">
        <v>274</v>
      </c>
    </row>
    <row r="299" spans="1:2" ht="26.25" x14ac:dyDescent="0.25">
      <c r="A299" s="70"/>
      <c r="B299" s="73" t="s">
        <v>315</v>
      </c>
    </row>
    <row r="300" spans="1:2" x14ac:dyDescent="0.25">
      <c r="A300" s="70"/>
      <c r="B300" s="73" t="s">
        <v>334</v>
      </c>
    </row>
    <row r="301" spans="1:2" ht="26.25" x14ac:dyDescent="0.25">
      <c r="A301" s="70"/>
      <c r="B301" s="73" t="s">
        <v>335</v>
      </c>
    </row>
    <row r="302" spans="1:2" ht="39" x14ac:dyDescent="0.25">
      <c r="A302" s="70"/>
      <c r="B302" s="73" t="s">
        <v>336</v>
      </c>
    </row>
    <row r="303" spans="1:2" x14ac:dyDescent="0.25">
      <c r="A303" s="70"/>
      <c r="B303" s="73"/>
    </row>
    <row r="304" spans="1:2" ht="179.25" x14ac:dyDescent="0.25">
      <c r="A304" s="70"/>
      <c r="B304" s="73" t="s">
        <v>337</v>
      </c>
    </row>
    <row r="305" spans="1:2" x14ac:dyDescent="0.25">
      <c r="A305" s="70"/>
      <c r="B305" s="73" t="s">
        <v>338</v>
      </c>
    </row>
    <row r="306" spans="1:2" x14ac:dyDescent="0.25">
      <c r="A306" s="70"/>
      <c r="B306" s="73"/>
    </row>
    <row r="307" spans="1:2" ht="26.25" x14ac:dyDescent="0.25">
      <c r="A307" s="70"/>
      <c r="B307" s="73" t="s">
        <v>339</v>
      </c>
    </row>
    <row r="308" spans="1:2" ht="39" x14ac:dyDescent="0.25">
      <c r="A308" s="70"/>
      <c r="B308" s="73" t="s">
        <v>340</v>
      </c>
    </row>
    <row r="309" spans="1:2" x14ac:dyDescent="0.25">
      <c r="A309" s="70"/>
      <c r="B309" s="73"/>
    </row>
    <row r="310" spans="1:2" x14ac:dyDescent="0.25">
      <c r="A310" s="70"/>
      <c r="B310" s="75" t="s">
        <v>341</v>
      </c>
    </row>
    <row r="311" spans="1:2" ht="39" x14ac:dyDescent="0.25">
      <c r="A311" s="70"/>
      <c r="B311" s="73" t="s">
        <v>83</v>
      </c>
    </row>
    <row r="312" spans="1:2" ht="39" x14ac:dyDescent="0.25">
      <c r="A312" s="70"/>
      <c r="B312" s="73" t="s">
        <v>253</v>
      </c>
    </row>
    <row r="313" spans="1:2" ht="39" x14ac:dyDescent="0.25">
      <c r="A313" s="70"/>
      <c r="B313" s="73" t="s">
        <v>314</v>
      </c>
    </row>
    <row r="314" spans="1:2" ht="39" x14ac:dyDescent="0.25">
      <c r="A314" s="70"/>
      <c r="B314" s="73" t="s">
        <v>274</v>
      </c>
    </row>
    <row r="315" spans="1:2" ht="26.25" x14ac:dyDescent="0.25">
      <c r="A315" s="70"/>
      <c r="B315" s="73" t="s">
        <v>315</v>
      </c>
    </row>
    <row r="316" spans="1:2" x14ac:dyDescent="0.25">
      <c r="A316" s="70"/>
      <c r="B316" s="73" t="s">
        <v>342</v>
      </c>
    </row>
    <row r="317" spans="1:2" x14ac:dyDescent="0.25">
      <c r="A317" s="70"/>
      <c r="B317" s="73"/>
    </row>
    <row r="318" spans="1:2" x14ac:dyDescent="0.25">
      <c r="A318" s="70"/>
      <c r="B318" s="73"/>
    </row>
    <row r="319" spans="1:2" x14ac:dyDescent="0.25">
      <c r="A319" s="70"/>
      <c r="B319" s="75" t="s">
        <v>343</v>
      </c>
    </row>
    <row r="320" spans="1:2" ht="39" x14ac:dyDescent="0.25">
      <c r="A320" s="70"/>
      <c r="B320" s="73" t="s">
        <v>83</v>
      </c>
    </row>
    <row r="321" spans="1:2" ht="39" x14ac:dyDescent="0.25">
      <c r="A321" s="70"/>
      <c r="B321" s="73" t="s">
        <v>253</v>
      </c>
    </row>
    <row r="322" spans="1:2" ht="39" x14ac:dyDescent="0.25">
      <c r="A322" s="70"/>
      <c r="B322" s="73" t="s">
        <v>314</v>
      </c>
    </row>
    <row r="323" spans="1:2" ht="39" x14ac:dyDescent="0.25">
      <c r="A323" s="70"/>
      <c r="B323" s="73" t="s">
        <v>274</v>
      </c>
    </row>
    <row r="324" spans="1:2" ht="26.25" x14ac:dyDescent="0.25">
      <c r="A324" s="70"/>
      <c r="B324" s="73" t="s">
        <v>315</v>
      </c>
    </row>
    <row r="325" spans="1:2" x14ac:dyDescent="0.25">
      <c r="A325" s="70"/>
      <c r="B325" s="75" t="s">
        <v>344</v>
      </c>
    </row>
    <row r="326" spans="1:2" ht="39" x14ac:dyDescent="0.25">
      <c r="A326" s="70"/>
      <c r="B326" s="73" t="s">
        <v>83</v>
      </c>
    </row>
    <row r="327" spans="1:2" ht="39" x14ac:dyDescent="0.25">
      <c r="A327" s="70"/>
      <c r="B327" s="73" t="s">
        <v>253</v>
      </c>
    </row>
    <row r="328" spans="1:2" ht="39" x14ac:dyDescent="0.25">
      <c r="A328" s="70"/>
      <c r="B328" s="73" t="s">
        <v>314</v>
      </c>
    </row>
    <row r="329" spans="1:2" ht="39" x14ac:dyDescent="0.25">
      <c r="A329" s="70"/>
      <c r="B329" s="73" t="s">
        <v>274</v>
      </c>
    </row>
    <row r="330" spans="1:2" ht="26.25" x14ac:dyDescent="0.25">
      <c r="A330" s="70"/>
      <c r="B330" s="73" t="s">
        <v>315</v>
      </c>
    </row>
    <row r="331" spans="1:2" x14ac:dyDescent="0.25">
      <c r="A331" s="70"/>
      <c r="B331" s="73"/>
    </row>
    <row r="332" spans="1:2" ht="153.75" x14ac:dyDescent="0.25">
      <c r="A332" s="70"/>
      <c r="B332" s="73" t="s">
        <v>345</v>
      </c>
    </row>
    <row r="333" spans="1:2" x14ac:dyDescent="0.25">
      <c r="A333" s="70"/>
      <c r="B333" s="73" t="s">
        <v>346</v>
      </c>
    </row>
    <row r="334" spans="1:2" ht="51.75" x14ac:dyDescent="0.25">
      <c r="A334" s="70"/>
      <c r="B334" s="73" t="s">
        <v>347</v>
      </c>
    </row>
    <row r="335" spans="1:2" x14ac:dyDescent="0.25">
      <c r="A335" s="70"/>
      <c r="B335" s="73" t="s">
        <v>209</v>
      </c>
    </row>
    <row r="336" spans="1:2" x14ac:dyDescent="0.25">
      <c r="A336" s="70"/>
      <c r="B336" s="73" t="s">
        <v>226</v>
      </c>
    </row>
    <row r="337" spans="1:2" x14ac:dyDescent="0.25">
      <c r="A337" s="70"/>
      <c r="B337" s="73" t="s">
        <v>348</v>
      </c>
    </row>
    <row r="338" spans="1:2" x14ac:dyDescent="0.25">
      <c r="A338" s="70"/>
      <c r="B338" s="73" t="s">
        <v>349</v>
      </c>
    </row>
    <row r="339" spans="1:2" x14ac:dyDescent="0.25">
      <c r="A339" s="70"/>
      <c r="B339" s="73" t="s">
        <v>350</v>
      </c>
    </row>
    <row r="340" spans="1:2" x14ac:dyDescent="0.25">
      <c r="A340" s="70"/>
      <c r="B340" s="73" t="s">
        <v>351</v>
      </c>
    </row>
    <row r="341" spans="1:2" x14ac:dyDescent="0.25">
      <c r="A341" s="70"/>
      <c r="B341" s="73" t="s">
        <v>352</v>
      </c>
    </row>
    <row r="342" spans="1:2" x14ac:dyDescent="0.25">
      <c r="A342" s="70"/>
      <c r="B342" s="73" t="s">
        <v>353</v>
      </c>
    </row>
    <row r="343" spans="1:2" x14ac:dyDescent="0.25">
      <c r="A343" s="70"/>
      <c r="B343" s="73" t="s">
        <v>354</v>
      </c>
    </row>
    <row r="344" spans="1:2" x14ac:dyDescent="0.25">
      <c r="A344" s="70"/>
      <c r="B344" s="73" t="s">
        <v>355</v>
      </c>
    </row>
    <row r="345" spans="1:2" x14ac:dyDescent="0.25">
      <c r="A345" s="70"/>
      <c r="B345" s="73" t="s">
        <v>356</v>
      </c>
    </row>
    <row r="346" spans="1:2" x14ac:dyDescent="0.25">
      <c r="A346" s="70"/>
      <c r="B346" s="73" t="s">
        <v>357</v>
      </c>
    </row>
    <row r="347" spans="1:2" x14ac:dyDescent="0.25">
      <c r="A347" s="70"/>
      <c r="B347" s="73" t="s">
        <v>358</v>
      </c>
    </row>
    <row r="348" spans="1:2" x14ac:dyDescent="0.25">
      <c r="A348" s="70"/>
      <c r="B348" s="73" t="s">
        <v>359</v>
      </c>
    </row>
    <row r="349" spans="1:2" x14ac:dyDescent="0.25">
      <c r="A349" s="70"/>
      <c r="B349" s="73" t="s">
        <v>360</v>
      </c>
    </row>
    <row r="350" spans="1:2" x14ac:dyDescent="0.25">
      <c r="A350" s="70"/>
      <c r="B350" s="73" t="s">
        <v>361</v>
      </c>
    </row>
    <row r="351" spans="1:2" x14ac:dyDescent="0.25">
      <c r="A351" s="70"/>
      <c r="B351" s="73" t="s">
        <v>362</v>
      </c>
    </row>
    <row r="352" spans="1:2" x14ac:dyDescent="0.25">
      <c r="A352" s="70"/>
      <c r="B352" s="73" t="s">
        <v>363</v>
      </c>
    </row>
    <row r="353" spans="1:2" x14ac:dyDescent="0.25">
      <c r="A353" s="70"/>
      <c r="B353" s="73" t="s">
        <v>364</v>
      </c>
    </row>
    <row r="354" spans="1:2" x14ac:dyDescent="0.25">
      <c r="A354" s="70"/>
      <c r="B354" s="73" t="s">
        <v>295</v>
      </c>
    </row>
    <row r="355" spans="1:2" x14ac:dyDescent="0.25">
      <c r="A355" s="70"/>
      <c r="B355" s="73" t="s">
        <v>296</v>
      </c>
    </row>
    <row r="356" spans="1:2" x14ac:dyDescent="0.25">
      <c r="A356" s="70"/>
      <c r="B356" s="73" t="s">
        <v>365</v>
      </c>
    </row>
    <row r="357" spans="1:2" x14ac:dyDescent="0.25">
      <c r="A357" s="70"/>
      <c r="B357" s="73" t="s">
        <v>366</v>
      </c>
    </row>
    <row r="358" spans="1:2" x14ac:dyDescent="0.25">
      <c r="A358" s="70"/>
      <c r="B358" s="73" t="s">
        <v>367</v>
      </c>
    </row>
    <row r="359" spans="1:2" x14ac:dyDescent="0.25">
      <c r="A359" s="70"/>
      <c r="B359" s="73"/>
    </row>
    <row r="360" spans="1:2" ht="39" x14ac:dyDescent="0.25">
      <c r="A360" s="70"/>
      <c r="B360" s="73" t="s">
        <v>368</v>
      </c>
    </row>
    <row r="361" spans="1:2" x14ac:dyDescent="0.25">
      <c r="A361" s="70"/>
      <c r="B361" s="73"/>
    </row>
    <row r="362" spans="1:2" x14ac:dyDescent="0.25">
      <c r="A362" s="70"/>
      <c r="B362" s="75" t="s">
        <v>369</v>
      </c>
    </row>
    <row r="363" spans="1:2" ht="39" x14ac:dyDescent="0.25">
      <c r="A363" s="70"/>
      <c r="B363" s="73" t="s">
        <v>83</v>
      </c>
    </row>
    <row r="364" spans="1:2" ht="39" x14ac:dyDescent="0.25">
      <c r="A364" s="70"/>
      <c r="B364" s="73" t="s">
        <v>253</v>
      </c>
    </row>
    <row r="365" spans="1:2" ht="39" x14ac:dyDescent="0.25">
      <c r="A365" s="70"/>
      <c r="B365" s="73" t="s">
        <v>314</v>
      </c>
    </row>
    <row r="366" spans="1:2" ht="39" x14ac:dyDescent="0.25">
      <c r="A366" s="70"/>
      <c r="B366" s="73" t="s">
        <v>274</v>
      </c>
    </row>
    <row r="367" spans="1:2" ht="26.25" x14ac:dyDescent="0.25">
      <c r="A367" s="70"/>
      <c r="B367" s="73" t="s">
        <v>315</v>
      </c>
    </row>
    <row r="368" spans="1:2" ht="26.25" x14ac:dyDescent="0.25">
      <c r="A368" s="70"/>
      <c r="B368" s="73" t="s">
        <v>370</v>
      </c>
    </row>
    <row r="369" spans="1:2" x14ac:dyDescent="0.25">
      <c r="A369" s="70"/>
      <c r="B369" s="72"/>
    </row>
    <row r="370" spans="1:2" x14ac:dyDescent="0.25">
      <c r="A370" s="70"/>
      <c r="B370" s="74" t="s">
        <v>371</v>
      </c>
    </row>
    <row r="371" spans="1:2" ht="153.75" x14ac:dyDescent="0.25">
      <c r="A371" s="70"/>
      <c r="B371" s="73" t="s">
        <v>372</v>
      </c>
    </row>
    <row r="372" spans="1:2" x14ac:dyDescent="0.25">
      <c r="A372" s="70"/>
      <c r="B372" s="73" t="s">
        <v>209</v>
      </c>
    </row>
    <row r="373" spans="1:2" x14ac:dyDescent="0.25">
      <c r="A373" s="70"/>
      <c r="B373" s="73" t="s">
        <v>226</v>
      </c>
    </row>
    <row r="374" spans="1:2" x14ac:dyDescent="0.25">
      <c r="A374" s="70"/>
      <c r="B374" s="73" t="s">
        <v>373</v>
      </c>
    </row>
    <row r="375" spans="1:2" x14ac:dyDescent="0.25">
      <c r="A375" s="70"/>
      <c r="B375" s="73" t="s">
        <v>374</v>
      </c>
    </row>
    <row r="376" spans="1:2" x14ac:dyDescent="0.25">
      <c r="A376" s="70"/>
      <c r="B376" s="73" t="s">
        <v>375</v>
      </c>
    </row>
    <row r="377" spans="1:2" x14ac:dyDescent="0.25">
      <c r="A377" s="70"/>
      <c r="B377" s="73" t="s">
        <v>376</v>
      </c>
    </row>
    <row r="378" spans="1:2" ht="26.25" x14ac:dyDescent="0.25">
      <c r="A378" s="70"/>
      <c r="B378" s="73" t="s">
        <v>377</v>
      </c>
    </row>
    <row r="379" spans="1:2" x14ac:dyDescent="0.25">
      <c r="A379" s="70"/>
      <c r="B379" s="73" t="s">
        <v>378</v>
      </c>
    </row>
    <row r="380" spans="1:2" x14ac:dyDescent="0.25">
      <c r="A380" s="70"/>
      <c r="B380" s="73" t="s">
        <v>351</v>
      </c>
    </row>
    <row r="381" spans="1:2" x14ac:dyDescent="0.25">
      <c r="A381" s="70"/>
      <c r="B381" s="73" t="s">
        <v>354</v>
      </c>
    </row>
    <row r="382" spans="1:2" x14ac:dyDescent="0.25">
      <c r="A382" s="70"/>
      <c r="B382" s="73" t="s">
        <v>379</v>
      </c>
    </row>
    <row r="383" spans="1:2" x14ac:dyDescent="0.25">
      <c r="A383" s="70"/>
      <c r="B383" s="73" t="s">
        <v>295</v>
      </c>
    </row>
    <row r="384" spans="1:2" x14ac:dyDescent="0.25">
      <c r="A384" s="70"/>
      <c r="B384" s="73" t="s">
        <v>296</v>
      </c>
    </row>
    <row r="385" spans="1:2" x14ac:dyDescent="0.25">
      <c r="A385" s="70"/>
      <c r="B385" s="73" t="s">
        <v>380</v>
      </c>
    </row>
    <row r="386" spans="1:2" x14ac:dyDescent="0.25">
      <c r="A386" s="70"/>
      <c r="B386" s="73" t="s">
        <v>381</v>
      </c>
    </row>
    <row r="387" spans="1:2" x14ac:dyDescent="0.25">
      <c r="A387" s="70"/>
      <c r="B387" s="73" t="s">
        <v>382</v>
      </c>
    </row>
    <row r="388" spans="1:2" x14ac:dyDescent="0.25">
      <c r="A388" s="70"/>
      <c r="B388" s="73" t="s">
        <v>383</v>
      </c>
    </row>
    <row r="389" spans="1:2" x14ac:dyDescent="0.25">
      <c r="A389" s="70"/>
      <c r="B389" s="73" t="s">
        <v>384</v>
      </c>
    </row>
    <row r="390" spans="1:2" x14ac:dyDescent="0.25">
      <c r="A390" s="70"/>
      <c r="B390" s="73"/>
    </row>
    <row r="391" spans="1:2" ht="26.25" x14ac:dyDescent="0.25">
      <c r="A391" s="70"/>
      <c r="B391" s="73" t="s">
        <v>385</v>
      </c>
    </row>
    <row r="392" spans="1:2" x14ac:dyDescent="0.25">
      <c r="A392" s="70"/>
      <c r="B392" s="73" t="s">
        <v>386</v>
      </c>
    </row>
    <row r="393" spans="1:2" x14ac:dyDescent="0.25">
      <c r="A393" s="70"/>
      <c r="B393" s="73"/>
    </row>
    <row r="394" spans="1:2" x14ac:dyDescent="0.25">
      <c r="A394" s="70"/>
      <c r="B394" s="75" t="s">
        <v>387</v>
      </c>
    </row>
    <row r="395" spans="1:2" ht="39" x14ac:dyDescent="0.25">
      <c r="A395" s="70"/>
      <c r="B395" s="73" t="s">
        <v>83</v>
      </c>
    </row>
    <row r="396" spans="1:2" ht="39" x14ac:dyDescent="0.25">
      <c r="A396" s="70"/>
      <c r="B396" s="73" t="s">
        <v>253</v>
      </c>
    </row>
    <row r="397" spans="1:2" ht="39" x14ac:dyDescent="0.25">
      <c r="A397" s="70"/>
      <c r="B397" s="73" t="s">
        <v>314</v>
      </c>
    </row>
    <row r="398" spans="1:2" ht="39" x14ac:dyDescent="0.25">
      <c r="A398" s="70"/>
      <c r="B398" s="73" t="s">
        <v>274</v>
      </c>
    </row>
    <row r="399" spans="1:2" ht="26.25" x14ac:dyDescent="0.25">
      <c r="A399" s="70"/>
      <c r="B399" s="73" t="s">
        <v>315</v>
      </c>
    </row>
    <row r="400" spans="1:2" x14ac:dyDescent="0.25">
      <c r="A400" s="70"/>
      <c r="B400" s="73" t="s">
        <v>388</v>
      </c>
    </row>
    <row r="401" spans="1:2" ht="39" x14ac:dyDescent="0.25">
      <c r="A401" s="70"/>
      <c r="B401" s="73" t="s">
        <v>83</v>
      </c>
    </row>
    <row r="402" spans="1:2" ht="39" x14ac:dyDescent="0.25">
      <c r="A402" s="70"/>
      <c r="B402" s="73" t="s">
        <v>253</v>
      </c>
    </row>
    <row r="403" spans="1:2" ht="39" x14ac:dyDescent="0.25">
      <c r="A403" s="70"/>
      <c r="B403" s="73" t="s">
        <v>314</v>
      </c>
    </row>
    <row r="404" spans="1:2" ht="39" x14ac:dyDescent="0.25">
      <c r="A404" s="70"/>
      <c r="B404" s="73" t="s">
        <v>274</v>
      </c>
    </row>
    <row r="405" spans="1:2" ht="26.25" x14ac:dyDescent="0.25">
      <c r="A405" s="70"/>
      <c r="B405" s="73" t="s">
        <v>315</v>
      </c>
    </row>
    <row r="406" spans="1:2" x14ac:dyDescent="0.25">
      <c r="A406" s="70"/>
      <c r="B406" s="73"/>
    </row>
    <row r="407" spans="1:2" ht="26.25" x14ac:dyDescent="0.25">
      <c r="A407" s="70"/>
      <c r="B407" s="73" t="s">
        <v>389</v>
      </c>
    </row>
    <row r="408" spans="1:2" x14ac:dyDescent="0.25">
      <c r="A408" s="70"/>
      <c r="B408" s="73" t="s">
        <v>390</v>
      </c>
    </row>
    <row r="409" spans="1:2" x14ac:dyDescent="0.25">
      <c r="A409" s="70"/>
      <c r="B409" s="73" t="s">
        <v>391</v>
      </c>
    </row>
    <row r="410" spans="1:2" x14ac:dyDescent="0.25">
      <c r="A410" s="70"/>
      <c r="B410" s="73" t="s">
        <v>209</v>
      </c>
    </row>
    <row r="411" spans="1:2" x14ac:dyDescent="0.25">
      <c r="A411" s="70"/>
      <c r="B411" s="73" t="s">
        <v>226</v>
      </c>
    </row>
    <row r="412" spans="1:2" ht="26.25" x14ac:dyDescent="0.25">
      <c r="A412" s="70"/>
      <c r="B412" s="73" t="s">
        <v>392</v>
      </c>
    </row>
    <row r="413" spans="1:2" ht="26.25" x14ac:dyDescent="0.25">
      <c r="A413" s="70"/>
      <c r="B413" s="73" t="s">
        <v>393</v>
      </c>
    </row>
    <row r="414" spans="1:2" ht="26.25" x14ac:dyDescent="0.25">
      <c r="A414" s="70"/>
      <c r="B414" s="73" t="s">
        <v>394</v>
      </c>
    </row>
    <row r="415" spans="1:2" x14ac:dyDescent="0.25">
      <c r="A415" s="70"/>
      <c r="B415" s="73" t="s">
        <v>395</v>
      </c>
    </row>
    <row r="416" spans="1:2" x14ac:dyDescent="0.25">
      <c r="A416" s="70"/>
      <c r="B416" s="73" t="s">
        <v>396</v>
      </c>
    </row>
    <row r="417" spans="1:2" x14ac:dyDescent="0.25">
      <c r="A417" s="70"/>
      <c r="B417" s="73" t="s">
        <v>397</v>
      </c>
    </row>
    <row r="418" spans="1:2" x14ac:dyDescent="0.25">
      <c r="A418" s="70"/>
      <c r="B418" s="73" t="s">
        <v>398</v>
      </c>
    </row>
    <row r="419" spans="1:2" x14ac:dyDescent="0.25">
      <c r="A419" s="70"/>
      <c r="B419" s="73" t="s">
        <v>399</v>
      </c>
    </row>
    <row r="420" spans="1:2" x14ac:dyDescent="0.25">
      <c r="A420" s="70"/>
      <c r="B420" s="73" t="s">
        <v>400</v>
      </c>
    </row>
    <row r="421" spans="1:2" x14ac:dyDescent="0.25">
      <c r="A421" s="70"/>
      <c r="B421" s="73" t="s">
        <v>401</v>
      </c>
    </row>
    <row r="422" spans="1:2" x14ac:dyDescent="0.25">
      <c r="A422" s="70"/>
      <c r="B422" s="73" t="s">
        <v>402</v>
      </c>
    </row>
    <row r="423" spans="1:2" x14ac:dyDescent="0.25">
      <c r="A423" s="70"/>
      <c r="B423" s="73" t="s">
        <v>403</v>
      </c>
    </row>
    <row r="424" spans="1:2" x14ac:dyDescent="0.25">
      <c r="A424" s="70"/>
      <c r="B424" s="73" t="s">
        <v>404</v>
      </c>
    </row>
    <row r="425" spans="1:2" x14ac:dyDescent="0.25">
      <c r="A425" s="70"/>
      <c r="B425" s="73" t="s">
        <v>405</v>
      </c>
    </row>
    <row r="426" spans="1:2" x14ac:dyDescent="0.25">
      <c r="A426" s="70"/>
      <c r="B426" s="73"/>
    </row>
    <row r="427" spans="1:2" ht="26.25" x14ac:dyDescent="0.25">
      <c r="A427" s="70"/>
      <c r="B427" s="73" t="s">
        <v>406</v>
      </c>
    </row>
    <row r="428" spans="1:2" x14ac:dyDescent="0.25">
      <c r="A428" s="70"/>
      <c r="B428" s="73"/>
    </row>
    <row r="429" spans="1:2" ht="39" x14ac:dyDescent="0.25">
      <c r="A429" s="70"/>
      <c r="B429" s="73" t="s">
        <v>407</v>
      </c>
    </row>
    <row r="430" spans="1:2" x14ac:dyDescent="0.25">
      <c r="A430" s="70"/>
      <c r="B430" s="72"/>
    </row>
    <row r="431" spans="1:2" x14ac:dyDescent="0.25">
      <c r="A431" s="70"/>
      <c r="B431" s="74" t="s">
        <v>408</v>
      </c>
    </row>
    <row r="432" spans="1:2" ht="39" x14ac:dyDescent="0.25">
      <c r="A432" s="70"/>
      <c r="B432" s="73" t="s">
        <v>83</v>
      </c>
    </row>
    <row r="433" spans="1:2" ht="39" x14ac:dyDescent="0.25">
      <c r="A433" s="70"/>
      <c r="B433" s="73" t="s">
        <v>253</v>
      </c>
    </row>
    <row r="434" spans="1:2" ht="39" x14ac:dyDescent="0.25">
      <c r="A434" s="70"/>
      <c r="B434" s="73" t="s">
        <v>314</v>
      </c>
    </row>
    <row r="435" spans="1:2" ht="39" x14ac:dyDescent="0.25">
      <c r="A435" s="70"/>
      <c r="B435" s="73" t="s">
        <v>274</v>
      </c>
    </row>
    <row r="436" spans="1:2" ht="26.25" x14ac:dyDescent="0.25">
      <c r="A436" s="70"/>
      <c r="B436" s="73" t="s">
        <v>315</v>
      </c>
    </row>
    <row r="437" spans="1:2" x14ac:dyDescent="0.25">
      <c r="A437" s="70"/>
      <c r="B437" s="73"/>
    </row>
    <row r="438" spans="1:2" x14ac:dyDescent="0.25">
      <c r="A438" s="70"/>
      <c r="B438" s="73" t="s">
        <v>409</v>
      </c>
    </row>
    <row r="439" spans="1:2" ht="39" x14ac:dyDescent="0.25">
      <c r="A439" s="70"/>
      <c r="B439" s="73" t="s">
        <v>410</v>
      </c>
    </row>
    <row r="440" spans="1:2" x14ac:dyDescent="0.25">
      <c r="A440" s="70"/>
      <c r="B440" s="73" t="s">
        <v>209</v>
      </c>
    </row>
    <row r="441" spans="1:2" x14ac:dyDescent="0.25">
      <c r="A441" s="70"/>
      <c r="B441" s="72" t="s">
        <v>226</v>
      </c>
    </row>
    <row r="442" spans="1:2" x14ac:dyDescent="0.25">
      <c r="A442" s="70"/>
      <c r="B442" s="72" t="s">
        <v>411</v>
      </c>
    </row>
    <row r="443" spans="1:2" x14ac:dyDescent="0.25">
      <c r="A443" s="70"/>
      <c r="B443" s="72" t="s">
        <v>412</v>
      </c>
    </row>
    <row r="444" spans="1:2" x14ac:dyDescent="0.25">
      <c r="A444" s="70"/>
      <c r="B444" s="72" t="s">
        <v>413</v>
      </c>
    </row>
    <row r="445" spans="1:2" x14ac:dyDescent="0.25">
      <c r="A445" s="70"/>
      <c r="B445" s="72" t="s">
        <v>414</v>
      </c>
    </row>
    <row r="446" spans="1:2" x14ac:dyDescent="0.25">
      <c r="A446" s="70"/>
      <c r="B446" s="72" t="s">
        <v>415</v>
      </c>
    </row>
    <row r="447" spans="1:2" x14ac:dyDescent="0.25">
      <c r="A447" s="70"/>
      <c r="B447" s="72" t="s">
        <v>416</v>
      </c>
    </row>
    <row r="448" spans="1:2" x14ac:dyDescent="0.25">
      <c r="A448" s="70"/>
      <c r="B448" s="72" t="s">
        <v>417</v>
      </c>
    </row>
    <row r="449" spans="1:2" x14ac:dyDescent="0.25">
      <c r="A449" s="70"/>
      <c r="B449" s="72" t="s">
        <v>295</v>
      </c>
    </row>
    <row r="450" spans="1:2" x14ac:dyDescent="0.25">
      <c r="A450" s="70"/>
      <c r="B450" s="72" t="s">
        <v>296</v>
      </c>
    </row>
    <row r="451" spans="1:2" x14ac:dyDescent="0.25">
      <c r="A451" s="70"/>
      <c r="B451" s="72" t="s">
        <v>418</v>
      </c>
    </row>
    <row r="452" spans="1:2" x14ac:dyDescent="0.25">
      <c r="A452" s="70"/>
      <c r="B452" s="72" t="s">
        <v>419</v>
      </c>
    </row>
    <row r="453" spans="1:2" x14ac:dyDescent="0.25">
      <c r="A453" s="70"/>
      <c r="B453" s="72" t="s">
        <v>420</v>
      </c>
    </row>
    <row r="454" spans="1:2" x14ac:dyDescent="0.25">
      <c r="A454" s="70"/>
      <c r="B454" s="72" t="s">
        <v>421</v>
      </c>
    </row>
    <row r="455" spans="1:2" x14ac:dyDescent="0.25">
      <c r="A455" s="70"/>
      <c r="B455" s="72" t="s">
        <v>422</v>
      </c>
    </row>
    <row r="456" spans="1:2" x14ac:dyDescent="0.25">
      <c r="A456" s="70"/>
      <c r="B456" s="72" t="s">
        <v>423</v>
      </c>
    </row>
    <row r="457" spans="1:2" x14ac:dyDescent="0.25">
      <c r="A457" s="70"/>
      <c r="B457" s="72" t="s">
        <v>424</v>
      </c>
    </row>
    <row r="458" spans="1:2" x14ac:dyDescent="0.25">
      <c r="A458" s="70"/>
      <c r="B458" s="72" t="s">
        <v>425</v>
      </c>
    </row>
    <row r="459" spans="1:2" x14ac:dyDescent="0.25">
      <c r="A459" s="70"/>
      <c r="B459" s="72" t="s">
        <v>426</v>
      </c>
    </row>
    <row r="460" spans="1:2" x14ac:dyDescent="0.25">
      <c r="A460" s="70"/>
      <c r="B460" s="72" t="s">
        <v>327</v>
      </c>
    </row>
    <row r="461" spans="1:2" x14ac:dyDescent="0.25">
      <c r="A461" s="70"/>
      <c r="B461" s="72" t="s">
        <v>427</v>
      </c>
    </row>
    <row r="462" spans="1:2" x14ac:dyDescent="0.25">
      <c r="A462" s="70"/>
      <c r="B462" s="72" t="s">
        <v>428</v>
      </c>
    </row>
    <row r="463" spans="1:2" x14ac:dyDescent="0.25">
      <c r="A463" s="70"/>
      <c r="B463" s="72" t="s">
        <v>429</v>
      </c>
    </row>
    <row r="464" spans="1:2" x14ac:dyDescent="0.25">
      <c r="A464" s="70"/>
      <c r="B464" s="72"/>
    </row>
    <row r="465" spans="1:2" ht="51.75" x14ac:dyDescent="0.25">
      <c r="A465" s="70"/>
      <c r="B465" s="73" t="s">
        <v>430</v>
      </c>
    </row>
    <row r="466" spans="1:2" ht="26.25" x14ac:dyDescent="0.25">
      <c r="A466" s="70"/>
      <c r="B466" s="73" t="s">
        <v>431</v>
      </c>
    </row>
    <row r="467" spans="1:2" ht="39" x14ac:dyDescent="0.25">
      <c r="A467" s="70"/>
      <c r="B467" s="73" t="s">
        <v>432</v>
      </c>
    </row>
    <row r="468" spans="1:2" x14ac:dyDescent="0.25">
      <c r="A468" s="70"/>
      <c r="B468" s="73"/>
    </row>
    <row r="469" spans="1:2" x14ac:dyDescent="0.25">
      <c r="A469" s="70"/>
      <c r="B469" s="75" t="s">
        <v>433</v>
      </c>
    </row>
    <row r="470" spans="1:2" x14ac:dyDescent="0.25">
      <c r="A470" s="70"/>
      <c r="B470" s="73" t="s">
        <v>434</v>
      </c>
    </row>
    <row r="471" spans="1:2" ht="90" x14ac:dyDescent="0.25">
      <c r="A471" s="70"/>
      <c r="B471" s="73" t="s">
        <v>435</v>
      </c>
    </row>
    <row r="472" spans="1:2" x14ac:dyDescent="0.25">
      <c r="A472" s="70"/>
      <c r="B472" s="73" t="s">
        <v>209</v>
      </c>
    </row>
    <row r="473" spans="1:2" x14ac:dyDescent="0.25">
      <c r="A473" s="70"/>
      <c r="B473" s="73" t="s">
        <v>226</v>
      </c>
    </row>
    <row r="474" spans="1:2" x14ac:dyDescent="0.25">
      <c r="A474" s="70"/>
      <c r="B474" s="73" t="s">
        <v>436</v>
      </c>
    </row>
    <row r="475" spans="1:2" x14ac:dyDescent="0.25">
      <c r="A475" s="70"/>
      <c r="B475" s="73" t="s">
        <v>437</v>
      </c>
    </row>
    <row r="476" spans="1:2" x14ac:dyDescent="0.25">
      <c r="A476" s="70"/>
      <c r="B476" s="73" t="s">
        <v>438</v>
      </c>
    </row>
    <row r="477" spans="1:2" x14ac:dyDescent="0.25">
      <c r="A477" s="70"/>
      <c r="B477" s="73" t="s">
        <v>439</v>
      </c>
    </row>
    <row r="478" spans="1:2" x14ac:dyDescent="0.25">
      <c r="A478" s="70"/>
      <c r="B478" s="73" t="s">
        <v>440</v>
      </c>
    </row>
    <row r="479" spans="1:2" x14ac:dyDescent="0.25">
      <c r="A479" s="70"/>
      <c r="B479" s="73" t="s">
        <v>441</v>
      </c>
    </row>
    <row r="480" spans="1:2" x14ac:dyDescent="0.25">
      <c r="A480" s="70"/>
      <c r="B480" s="73" t="s">
        <v>442</v>
      </c>
    </row>
    <row r="481" spans="1:2" ht="51.75" x14ac:dyDescent="0.25">
      <c r="A481" s="70"/>
      <c r="B481" s="73" t="s">
        <v>443</v>
      </c>
    </row>
    <row r="482" spans="1:2" ht="51.75" x14ac:dyDescent="0.25">
      <c r="A482" s="70"/>
      <c r="B482" s="73" t="s">
        <v>444</v>
      </c>
    </row>
    <row r="483" spans="1:2" ht="26.25" x14ac:dyDescent="0.25">
      <c r="A483" s="70"/>
      <c r="B483" s="73" t="s">
        <v>445</v>
      </c>
    </row>
    <row r="484" spans="1:2" ht="115.5" x14ac:dyDescent="0.25">
      <c r="A484" s="70"/>
      <c r="B484" s="73" t="s">
        <v>446</v>
      </c>
    </row>
    <row r="485" spans="1:2" ht="26.25" x14ac:dyDescent="0.25">
      <c r="A485" s="70"/>
      <c r="B485" s="73" t="s">
        <v>447</v>
      </c>
    </row>
    <row r="486" spans="1:2" ht="39" x14ac:dyDescent="0.25">
      <c r="A486" s="70"/>
      <c r="B486" s="73" t="s">
        <v>448</v>
      </c>
    </row>
    <row r="487" spans="1:2" x14ac:dyDescent="0.25">
      <c r="A487" s="70"/>
      <c r="B487" s="73" t="s">
        <v>449</v>
      </c>
    </row>
    <row r="488" spans="1:2" ht="64.5" x14ac:dyDescent="0.25">
      <c r="A488" s="70"/>
      <c r="B488" s="73" t="s">
        <v>450</v>
      </c>
    </row>
    <row r="489" spans="1:2" x14ac:dyDescent="0.25">
      <c r="A489" s="70"/>
      <c r="B489" s="73"/>
    </row>
    <row r="490" spans="1:2" x14ac:dyDescent="0.25">
      <c r="A490" s="70"/>
      <c r="B490" s="75" t="s">
        <v>451</v>
      </c>
    </row>
    <row r="491" spans="1:2" ht="77.25" x14ac:dyDescent="0.25">
      <c r="A491" s="70"/>
      <c r="B491" s="73" t="s">
        <v>452</v>
      </c>
    </row>
    <row r="492" spans="1:2" ht="26.25" x14ac:dyDescent="0.25">
      <c r="A492" s="70"/>
      <c r="B492" s="73" t="s">
        <v>453</v>
      </c>
    </row>
    <row r="493" spans="1:2" x14ac:dyDescent="0.25">
      <c r="A493" s="70"/>
      <c r="B493" s="73" t="s">
        <v>454</v>
      </c>
    </row>
    <row r="494" spans="1:2" x14ac:dyDescent="0.25">
      <c r="A494" s="70"/>
      <c r="B494" s="73"/>
    </row>
    <row r="495" spans="1:2" ht="26.25" x14ac:dyDescent="0.25">
      <c r="A495" s="70"/>
      <c r="B495" s="73" t="s">
        <v>455</v>
      </c>
    </row>
    <row r="496" spans="1:2" ht="39" x14ac:dyDescent="0.25">
      <c r="A496" s="70"/>
      <c r="B496" s="73" t="s">
        <v>456</v>
      </c>
    </row>
    <row r="497" spans="1:2" ht="26.25" x14ac:dyDescent="0.25">
      <c r="A497" s="70"/>
      <c r="B497" s="73" t="s">
        <v>457</v>
      </c>
    </row>
    <row r="498" spans="1:2" ht="51.75" x14ac:dyDescent="0.25">
      <c r="A498" s="70"/>
      <c r="B498" s="73" t="s">
        <v>458</v>
      </c>
    </row>
    <row r="499" spans="1:2" x14ac:dyDescent="0.25">
      <c r="A499" s="70"/>
      <c r="B499" s="73"/>
    </row>
    <row r="500" spans="1:2" x14ac:dyDescent="0.25">
      <c r="A500" s="70"/>
      <c r="B500" s="75" t="s">
        <v>459</v>
      </c>
    </row>
    <row r="501" spans="1:2" ht="39" x14ac:dyDescent="0.25">
      <c r="A501" s="70"/>
      <c r="B501" s="73" t="s">
        <v>83</v>
      </c>
    </row>
    <row r="502" spans="1:2" ht="39" x14ac:dyDescent="0.25">
      <c r="A502" s="70"/>
      <c r="B502" s="73" t="s">
        <v>253</v>
      </c>
    </row>
    <row r="503" spans="1:2" ht="39" x14ac:dyDescent="0.25">
      <c r="A503" s="70"/>
      <c r="B503" s="73" t="s">
        <v>314</v>
      </c>
    </row>
    <row r="504" spans="1:2" ht="39" x14ac:dyDescent="0.25">
      <c r="A504" s="70"/>
      <c r="B504" s="73" t="s">
        <v>274</v>
      </c>
    </row>
    <row r="505" spans="1:2" ht="26.25" x14ac:dyDescent="0.25">
      <c r="A505" s="70"/>
      <c r="B505" s="73" t="s">
        <v>315</v>
      </c>
    </row>
    <row r="506" spans="1:2" x14ac:dyDescent="0.25">
      <c r="A506" s="70"/>
      <c r="B506" s="73" t="s">
        <v>460</v>
      </c>
    </row>
    <row r="507" spans="1:2" x14ac:dyDescent="0.25">
      <c r="A507" s="70"/>
      <c r="B507" s="73" t="s">
        <v>461</v>
      </c>
    </row>
    <row r="508" spans="1:2" ht="26.25" x14ac:dyDescent="0.25">
      <c r="A508" s="70"/>
      <c r="B508" s="73" t="s">
        <v>462</v>
      </c>
    </row>
    <row r="509" spans="1:2" ht="26.25" x14ac:dyDescent="0.25">
      <c r="A509" s="70"/>
      <c r="B509" s="73" t="s">
        <v>463</v>
      </c>
    </row>
    <row r="510" spans="1:2" ht="26.25" x14ac:dyDescent="0.25">
      <c r="A510" s="70"/>
      <c r="B510" s="73" t="s">
        <v>464</v>
      </c>
    </row>
    <row r="511" spans="1:2" x14ac:dyDescent="0.25">
      <c r="A511" s="70"/>
      <c r="B511" s="73"/>
    </row>
    <row r="512" spans="1:2" ht="64.5" x14ac:dyDescent="0.25">
      <c r="A512" s="70"/>
      <c r="B512" s="73" t="s">
        <v>465</v>
      </c>
    </row>
    <row r="513" spans="1:2" x14ac:dyDescent="0.25">
      <c r="A513" s="70"/>
      <c r="B513" s="73" t="s">
        <v>209</v>
      </c>
    </row>
    <row r="514" spans="1:2" x14ac:dyDescent="0.25">
      <c r="A514" s="70"/>
      <c r="B514" s="73" t="s">
        <v>226</v>
      </c>
    </row>
    <row r="515" spans="1:2" x14ac:dyDescent="0.25">
      <c r="A515" s="70"/>
      <c r="B515" s="73" t="s">
        <v>466</v>
      </c>
    </row>
    <row r="516" spans="1:2" x14ac:dyDescent="0.25">
      <c r="A516" s="70"/>
      <c r="B516" s="73" t="s">
        <v>467</v>
      </c>
    </row>
    <row r="517" spans="1:2" x14ac:dyDescent="0.25">
      <c r="A517" s="70"/>
      <c r="B517" s="73" t="s">
        <v>468</v>
      </c>
    </row>
    <row r="518" spans="1:2" x14ac:dyDescent="0.25">
      <c r="A518" s="70"/>
      <c r="B518" s="73" t="s">
        <v>449</v>
      </c>
    </row>
    <row r="519" spans="1:2" ht="51.75" x14ac:dyDescent="0.25">
      <c r="A519" s="70"/>
      <c r="B519" s="73" t="s">
        <v>469</v>
      </c>
    </row>
    <row r="520" spans="1:2" x14ac:dyDescent="0.25">
      <c r="A520" s="70"/>
      <c r="B520" s="73"/>
    </row>
    <row r="521" spans="1:2" x14ac:dyDescent="0.25">
      <c r="A521" s="70"/>
      <c r="B521" s="75" t="s">
        <v>470</v>
      </c>
    </row>
    <row r="522" spans="1:2" ht="39" x14ac:dyDescent="0.25">
      <c r="A522" s="70"/>
      <c r="B522" s="73" t="s">
        <v>83</v>
      </c>
    </row>
    <row r="523" spans="1:2" ht="39" x14ac:dyDescent="0.25">
      <c r="A523" s="70"/>
      <c r="B523" s="73" t="s">
        <v>253</v>
      </c>
    </row>
    <row r="524" spans="1:2" ht="39" x14ac:dyDescent="0.25">
      <c r="A524" s="70"/>
      <c r="B524" s="73" t="s">
        <v>314</v>
      </c>
    </row>
    <row r="525" spans="1:2" ht="39" x14ac:dyDescent="0.25">
      <c r="A525" s="70"/>
      <c r="B525" s="73" t="s">
        <v>274</v>
      </c>
    </row>
    <row r="526" spans="1:2" ht="26.25" x14ac:dyDescent="0.25">
      <c r="A526" s="70"/>
      <c r="B526" s="73" t="s">
        <v>315</v>
      </c>
    </row>
    <row r="527" spans="1:2" x14ac:dyDescent="0.25">
      <c r="A527" s="70"/>
      <c r="B527" s="73" t="s">
        <v>471</v>
      </c>
    </row>
    <row r="528" spans="1:2" ht="39" x14ac:dyDescent="0.25">
      <c r="A528" s="70"/>
      <c r="B528" s="73" t="s">
        <v>83</v>
      </c>
    </row>
    <row r="529" spans="1:2" ht="39" x14ac:dyDescent="0.25">
      <c r="A529" s="70"/>
      <c r="B529" s="73" t="s">
        <v>253</v>
      </c>
    </row>
    <row r="530" spans="1:2" ht="39" x14ac:dyDescent="0.25">
      <c r="A530" s="70"/>
      <c r="B530" s="73" t="s">
        <v>314</v>
      </c>
    </row>
    <row r="531" spans="1:2" ht="39" x14ac:dyDescent="0.25">
      <c r="A531" s="70"/>
      <c r="B531" s="73" t="s">
        <v>274</v>
      </c>
    </row>
    <row r="532" spans="1:2" ht="26.25" x14ac:dyDescent="0.25">
      <c r="A532" s="70"/>
      <c r="B532" s="73" t="s">
        <v>315</v>
      </c>
    </row>
    <row r="533" spans="1:2" x14ac:dyDescent="0.25">
      <c r="A533" s="70"/>
      <c r="B533" s="73"/>
    </row>
    <row r="534" spans="1:2" x14ac:dyDescent="0.25">
      <c r="A534" s="70"/>
      <c r="B534" s="75" t="s">
        <v>21</v>
      </c>
    </row>
    <row r="535" spans="1:2" x14ac:dyDescent="0.25">
      <c r="A535" s="70"/>
      <c r="B535" s="73"/>
    </row>
    <row r="536" spans="1:2" x14ac:dyDescent="0.25">
      <c r="A536" s="70"/>
      <c r="B536" s="75" t="s">
        <v>472</v>
      </c>
    </row>
    <row r="537" spans="1:2" ht="39" x14ac:dyDescent="0.25">
      <c r="A537" s="70"/>
      <c r="B537" s="73" t="s">
        <v>473</v>
      </c>
    </row>
    <row r="538" spans="1:2" ht="39" x14ac:dyDescent="0.25">
      <c r="A538" s="70"/>
      <c r="B538" s="73" t="s">
        <v>474</v>
      </c>
    </row>
    <row r="539" spans="1:2" x14ac:dyDescent="0.25">
      <c r="A539" s="70"/>
      <c r="B539" s="73" t="s">
        <v>475</v>
      </c>
    </row>
    <row r="540" spans="1:2" x14ac:dyDescent="0.25">
      <c r="A540" s="70"/>
      <c r="B540" s="73" t="s">
        <v>476</v>
      </c>
    </row>
    <row r="541" spans="1:2" ht="64.5" x14ac:dyDescent="0.25">
      <c r="A541" s="70"/>
      <c r="B541" s="73" t="s">
        <v>477</v>
      </c>
    </row>
    <row r="542" spans="1:2" ht="64.5" x14ac:dyDescent="0.25">
      <c r="A542" s="70"/>
      <c r="B542" s="73" t="s">
        <v>478</v>
      </c>
    </row>
    <row r="543" spans="1:2" ht="90" x14ac:dyDescent="0.25">
      <c r="A543" s="70"/>
      <c r="B543" s="73" t="s">
        <v>479</v>
      </c>
    </row>
    <row r="544" spans="1:2" ht="51.75" x14ac:dyDescent="0.25">
      <c r="A544" s="70"/>
      <c r="B544" s="73" t="s">
        <v>480</v>
      </c>
    </row>
    <row r="545" spans="1:2" ht="64.5" x14ac:dyDescent="0.25">
      <c r="A545" s="70"/>
      <c r="B545" s="73" t="s">
        <v>481</v>
      </c>
    </row>
    <row r="546" spans="1:2" ht="64.5" x14ac:dyDescent="0.25">
      <c r="A546" s="70"/>
      <c r="B546" s="73" t="s">
        <v>482</v>
      </c>
    </row>
    <row r="547" spans="1:2" ht="26.25" x14ac:dyDescent="0.25">
      <c r="A547" s="70"/>
      <c r="B547" s="73" t="s">
        <v>483</v>
      </c>
    </row>
    <row r="548" spans="1:2" ht="26.25" x14ac:dyDescent="0.25">
      <c r="A548" s="70"/>
      <c r="B548" s="73" t="s">
        <v>484</v>
      </c>
    </row>
    <row r="549" spans="1:2" x14ac:dyDescent="0.25">
      <c r="A549" s="70"/>
      <c r="B549" s="73"/>
    </row>
    <row r="550" spans="1:2" ht="51.75" x14ac:dyDescent="0.25">
      <c r="A550" s="70"/>
      <c r="B550" s="73" t="s">
        <v>485</v>
      </c>
    </row>
    <row r="551" spans="1:2" ht="64.5" x14ac:dyDescent="0.25">
      <c r="A551" s="70"/>
      <c r="B551" s="73" t="s">
        <v>486</v>
      </c>
    </row>
    <row r="552" spans="1:2" ht="26.25" x14ac:dyDescent="0.25">
      <c r="A552" s="70"/>
      <c r="B552" s="73" t="s">
        <v>487</v>
      </c>
    </row>
    <row r="553" spans="1:2" ht="26.25" x14ac:dyDescent="0.25">
      <c r="A553" s="70"/>
      <c r="B553" s="73" t="s">
        <v>488</v>
      </c>
    </row>
    <row r="554" spans="1:2" ht="39" x14ac:dyDescent="0.25">
      <c r="A554" s="70"/>
      <c r="B554" s="73" t="s">
        <v>489</v>
      </c>
    </row>
    <row r="555" spans="1:2" x14ac:dyDescent="0.25">
      <c r="A555" s="70"/>
      <c r="B555" s="73" t="s">
        <v>490</v>
      </c>
    </row>
    <row r="556" spans="1:2" x14ac:dyDescent="0.25">
      <c r="A556" s="70"/>
      <c r="B556" s="73" t="s">
        <v>491</v>
      </c>
    </row>
    <row r="557" spans="1:2" ht="26.25" x14ac:dyDescent="0.25">
      <c r="A557" s="70"/>
      <c r="B557" s="73" t="s">
        <v>492</v>
      </c>
    </row>
    <row r="558" spans="1:2" ht="51.75" x14ac:dyDescent="0.25">
      <c r="A558" s="70"/>
      <c r="B558" s="73" t="s">
        <v>493</v>
      </c>
    </row>
    <row r="559" spans="1:2" ht="26.25" x14ac:dyDescent="0.25">
      <c r="A559" s="70"/>
      <c r="B559" s="73" t="s">
        <v>494</v>
      </c>
    </row>
    <row r="560" spans="1:2" ht="102.75" x14ac:dyDescent="0.25">
      <c r="A560" s="70"/>
      <c r="B560" s="73" t="s">
        <v>495</v>
      </c>
    </row>
    <row r="561" spans="1:2" ht="39" x14ac:dyDescent="0.25">
      <c r="A561" s="70"/>
      <c r="B561" s="73" t="s">
        <v>496</v>
      </c>
    </row>
    <row r="562" spans="1:2" ht="26.25" x14ac:dyDescent="0.25">
      <c r="A562" s="70"/>
      <c r="B562" s="73" t="s">
        <v>497</v>
      </c>
    </row>
    <row r="563" spans="1:2" x14ac:dyDescent="0.25">
      <c r="A563" s="70"/>
      <c r="B563" s="73"/>
    </row>
    <row r="564" spans="1:2" x14ac:dyDescent="0.25">
      <c r="A564" s="70"/>
      <c r="B564" s="75" t="s">
        <v>498</v>
      </c>
    </row>
    <row r="565" spans="1:2" x14ac:dyDescent="0.25">
      <c r="A565" s="70"/>
      <c r="B565" s="73"/>
    </row>
    <row r="566" spans="1:2" x14ac:dyDescent="0.25">
      <c r="A566" s="70"/>
      <c r="B566" s="75" t="s">
        <v>499</v>
      </c>
    </row>
    <row r="567" spans="1:2" ht="26.25" x14ac:dyDescent="0.25">
      <c r="A567" s="70"/>
      <c r="B567" s="73" t="s">
        <v>500</v>
      </c>
    </row>
    <row r="568" spans="1:2" ht="26.25" x14ac:dyDescent="0.25">
      <c r="A568" s="70"/>
      <c r="B568" s="73" t="s">
        <v>501</v>
      </c>
    </row>
    <row r="569" spans="1:2" ht="39" x14ac:dyDescent="0.25">
      <c r="A569" s="70"/>
      <c r="B569" s="73" t="s">
        <v>502</v>
      </c>
    </row>
    <row r="570" spans="1:2" ht="26.25" x14ac:dyDescent="0.25">
      <c r="A570" s="70"/>
      <c r="B570" s="73" t="s">
        <v>503</v>
      </c>
    </row>
    <row r="571" spans="1:2" ht="64.5" x14ac:dyDescent="0.25">
      <c r="A571" s="70"/>
      <c r="B571" s="73" t="s">
        <v>504</v>
      </c>
    </row>
    <row r="572" spans="1:2" ht="51.75" x14ac:dyDescent="0.25">
      <c r="A572" s="70"/>
      <c r="B572" s="73" t="s">
        <v>505</v>
      </c>
    </row>
    <row r="573" spans="1:2" ht="128.25" x14ac:dyDescent="0.25">
      <c r="A573" s="70"/>
      <c r="B573" s="73" t="s">
        <v>506</v>
      </c>
    </row>
    <row r="574" spans="1:2" ht="115.5" x14ac:dyDescent="0.25">
      <c r="A574" s="70"/>
      <c r="B574" s="73" t="s">
        <v>507</v>
      </c>
    </row>
    <row r="575" spans="1:2" x14ac:dyDescent="0.25">
      <c r="A575" s="70"/>
      <c r="B575" s="73"/>
    </row>
    <row r="576" spans="1:2" x14ac:dyDescent="0.25">
      <c r="A576" s="70"/>
      <c r="B576" s="75" t="s">
        <v>508</v>
      </c>
    </row>
    <row r="577" spans="1:2" ht="51.75" x14ac:dyDescent="0.25">
      <c r="A577" s="70"/>
      <c r="B577" s="73" t="s">
        <v>509</v>
      </c>
    </row>
    <row r="578" spans="1:2" ht="51.75" x14ac:dyDescent="0.25">
      <c r="A578" s="70"/>
      <c r="B578" s="73" t="s">
        <v>510</v>
      </c>
    </row>
    <row r="579" spans="1:2" ht="51.75" x14ac:dyDescent="0.25">
      <c r="A579" s="70"/>
      <c r="B579" s="73" t="s">
        <v>511</v>
      </c>
    </row>
    <row r="580" spans="1:2" x14ac:dyDescent="0.25">
      <c r="A580" s="70"/>
      <c r="B580" s="73"/>
    </row>
    <row r="581" spans="1:2" x14ac:dyDescent="0.25">
      <c r="A581" s="70"/>
      <c r="B581" s="75" t="s">
        <v>512</v>
      </c>
    </row>
    <row r="582" spans="1:2" ht="26.25" x14ac:dyDescent="0.25">
      <c r="A582" s="70"/>
      <c r="B582" s="73" t="s">
        <v>513</v>
      </c>
    </row>
    <row r="583" spans="1:2" ht="26.25" x14ac:dyDescent="0.25">
      <c r="A583" s="70"/>
      <c r="B583" s="73" t="s">
        <v>514</v>
      </c>
    </row>
    <row r="584" spans="1:2" ht="51.75" x14ac:dyDescent="0.25">
      <c r="A584" s="70"/>
      <c r="B584" s="73" t="s">
        <v>515</v>
      </c>
    </row>
    <row r="585" spans="1:2" ht="26.25" x14ac:dyDescent="0.25">
      <c r="A585" s="70"/>
      <c r="B585" s="73" t="s">
        <v>516</v>
      </c>
    </row>
    <row r="586" spans="1:2" ht="39" x14ac:dyDescent="0.25">
      <c r="A586" s="70"/>
      <c r="B586" s="73" t="s">
        <v>517</v>
      </c>
    </row>
    <row r="587" spans="1:2" ht="39" x14ac:dyDescent="0.25">
      <c r="A587" s="70"/>
      <c r="B587" s="73" t="s">
        <v>518</v>
      </c>
    </row>
    <row r="588" spans="1:2" ht="26.25" x14ac:dyDescent="0.25">
      <c r="A588" s="70"/>
      <c r="B588" s="73" t="s">
        <v>519</v>
      </c>
    </row>
    <row r="589" spans="1:2" x14ac:dyDescent="0.25">
      <c r="A589" s="70"/>
      <c r="B589" s="73" t="s">
        <v>520</v>
      </c>
    </row>
    <row r="590" spans="1:2" x14ac:dyDescent="0.25">
      <c r="A590" s="70"/>
      <c r="B590" s="73"/>
    </row>
    <row r="591" spans="1:2" x14ac:dyDescent="0.25">
      <c r="A591" s="70"/>
      <c r="B591" s="75" t="s">
        <v>521</v>
      </c>
    </row>
    <row r="592" spans="1:2" ht="39" x14ac:dyDescent="0.25">
      <c r="A592" s="70"/>
      <c r="B592" s="73" t="s">
        <v>522</v>
      </c>
    </row>
    <row r="593" spans="1:2" ht="64.5" x14ac:dyDescent="0.25">
      <c r="A593" s="70"/>
      <c r="B593" s="73" t="s">
        <v>523</v>
      </c>
    </row>
    <row r="594" spans="1:2" x14ac:dyDescent="0.25">
      <c r="A594" s="70"/>
      <c r="B594" s="73"/>
    </row>
    <row r="595" spans="1:2" x14ac:dyDescent="0.25">
      <c r="A595" s="70"/>
      <c r="B595" s="75" t="s">
        <v>524</v>
      </c>
    </row>
    <row r="596" spans="1:2" ht="77.25" x14ac:dyDescent="0.25">
      <c r="A596" s="70"/>
      <c r="B596" s="73" t="s">
        <v>525</v>
      </c>
    </row>
    <row r="597" spans="1:2" x14ac:dyDescent="0.25">
      <c r="A597" s="70"/>
      <c r="B597" s="73"/>
    </row>
    <row r="598" spans="1:2" x14ac:dyDescent="0.25">
      <c r="A598" s="70"/>
      <c r="B598" s="75" t="s">
        <v>526</v>
      </c>
    </row>
    <row r="599" spans="1:2" ht="51.75" x14ac:dyDescent="0.25">
      <c r="A599" s="70"/>
      <c r="B599" s="73" t="s">
        <v>527</v>
      </c>
    </row>
    <row r="600" spans="1:2" x14ac:dyDescent="0.25">
      <c r="A600" s="70"/>
      <c r="B600" s="73"/>
    </row>
    <row r="601" spans="1:2" x14ac:dyDescent="0.25">
      <c r="A601" s="70"/>
      <c r="B601" s="75" t="s">
        <v>528</v>
      </c>
    </row>
    <row r="602" spans="1:2" ht="102.75" x14ac:dyDescent="0.25">
      <c r="A602" s="70"/>
      <c r="B602" s="73" t="s">
        <v>529</v>
      </c>
    </row>
    <row r="603" spans="1:2" x14ac:dyDescent="0.25">
      <c r="A603" s="70"/>
      <c r="B603" s="73"/>
    </row>
    <row r="604" spans="1:2" x14ac:dyDescent="0.25">
      <c r="A604" s="70"/>
      <c r="B604" s="75" t="s">
        <v>530</v>
      </c>
    </row>
    <row r="605" spans="1:2" ht="217.5" x14ac:dyDescent="0.25">
      <c r="A605" s="70"/>
      <c r="B605" s="73" t="s">
        <v>531</v>
      </c>
    </row>
    <row r="606" spans="1:2" x14ac:dyDescent="0.25">
      <c r="A606" s="70"/>
      <c r="B606" s="73"/>
    </row>
    <row r="607" spans="1:2" x14ac:dyDescent="0.25">
      <c r="A607" s="70"/>
      <c r="B607" s="75" t="s">
        <v>532</v>
      </c>
    </row>
    <row r="608" spans="1:2" x14ac:dyDescent="0.25">
      <c r="A608" s="70"/>
      <c r="B608" s="73" t="s">
        <v>533</v>
      </c>
    </row>
    <row r="609" spans="1:2" ht="26.25" x14ac:dyDescent="0.25">
      <c r="A609" s="70"/>
      <c r="B609" s="73" t="s">
        <v>534</v>
      </c>
    </row>
    <row r="610" spans="1:2" ht="26.25" x14ac:dyDescent="0.25">
      <c r="A610" s="70"/>
      <c r="B610" s="73" t="s">
        <v>535</v>
      </c>
    </row>
    <row r="611" spans="1:2" ht="26.25" x14ac:dyDescent="0.25">
      <c r="A611" s="70"/>
      <c r="B611" s="73" t="s">
        <v>536</v>
      </c>
    </row>
    <row r="612" spans="1:2" x14ac:dyDescent="0.25">
      <c r="A612" s="70"/>
      <c r="B612" s="73"/>
    </row>
    <row r="613" spans="1:2" x14ac:dyDescent="0.25">
      <c r="A613" s="70"/>
      <c r="B613" s="75" t="s">
        <v>537</v>
      </c>
    </row>
    <row r="614" spans="1:2" ht="39" x14ac:dyDescent="0.25">
      <c r="A614" s="70"/>
      <c r="B614" s="73" t="s">
        <v>538</v>
      </c>
    </row>
    <row r="615" spans="1:2" ht="39" x14ac:dyDescent="0.25">
      <c r="A615" s="70"/>
      <c r="B615" s="73" t="s">
        <v>539</v>
      </c>
    </row>
    <row r="616" spans="1:2" ht="39" x14ac:dyDescent="0.25">
      <c r="A616" s="70"/>
      <c r="B616" s="73" t="s">
        <v>540</v>
      </c>
    </row>
    <row r="617" spans="1:2" x14ac:dyDescent="0.25">
      <c r="A617" s="70"/>
      <c r="B617" s="73" t="s">
        <v>541</v>
      </c>
    </row>
    <row r="618" spans="1:2" ht="26.25" x14ac:dyDescent="0.25">
      <c r="A618" s="70"/>
      <c r="B618" s="73" t="s">
        <v>542</v>
      </c>
    </row>
    <row r="619" spans="1:2" ht="39" x14ac:dyDescent="0.25">
      <c r="A619" s="70"/>
      <c r="B619" s="73" t="s">
        <v>543</v>
      </c>
    </row>
    <row r="620" spans="1:2" ht="26.25" x14ac:dyDescent="0.25">
      <c r="A620" s="70"/>
      <c r="B620" s="73" t="s">
        <v>544</v>
      </c>
    </row>
    <row r="621" spans="1:2" ht="26.25" x14ac:dyDescent="0.25">
      <c r="A621" s="70"/>
      <c r="B621" s="73" t="s">
        <v>545</v>
      </c>
    </row>
    <row r="622" spans="1:2" ht="26.25" x14ac:dyDescent="0.25">
      <c r="A622" s="70"/>
      <c r="B622" s="73" t="s">
        <v>546</v>
      </c>
    </row>
    <row r="623" spans="1:2" ht="26.25" x14ac:dyDescent="0.25">
      <c r="A623" s="70"/>
      <c r="B623" s="73" t="s">
        <v>547</v>
      </c>
    </row>
    <row r="624" spans="1:2" x14ac:dyDescent="0.25">
      <c r="A624" s="70"/>
      <c r="B624" s="73"/>
    </row>
    <row r="625" spans="1:2" x14ac:dyDescent="0.25">
      <c r="A625" s="70"/>
      <c r="B625" s="75" t="s">
        <v>548</v>
      </c>
    </row>
    <row r="626" spans="1:2" ht="39" x14ac:dyDescent="0.25">
      <c r="A626" s="70"/>
      <c r="B626" s="73" t="s">
        <v>549</v>
      </c>
    </row>
    <row r="627" spans="1:2" x14ac:dyDescent="0.25">
      <c r="A627" s="70"/>
      <c r="B627" s="73"/>
    </row>
    <row r="628" spans="1:2" x14ac:dyDescent="0.25">
      <c r="A628" s="70"/>
      <c r="B628" s="75" t="s">
        <v>550</v>
      </c>
    </row>
    <row r="629" spans="1:2" x14ac:dyDescent="0.25">
      <c r="A629" s="70"/>
      <c r="B629" s="73"/>
    </row>
    <row r="630" spans="1:2" x14ac:dyDescent="0.25">
      <c r="A630" s="70"/>
      <c r="B630" s="73" t="s">
        <v>551</v>
      </c>
    </row>
    <row r="631" spans="1:2" x14ac:dyDescent="0.25">
      <c r="A631" s="70"/>
      <c r="B631" s="73" t="s">
        <v>552</v>
      </c>
    </row>
    <row r="632" spans="1:2" x14ac:dyDescent="0.25">
      <c r="A632" s="70"/>
      <c r="B632" s="73" t="s">
        <v>553</v>
      </c>
    </row>
    <row r="633" spans="1:2" x14ac:dyDescent="0.25">
      <c r="A633" s="70"/>
      <c r="B633" s="73"/>
    </row>
    <row r="634" spans="1:2" x14ac:dyDescent="0.25">
      <c r="A634" s="70"/>
      <c r="B634" s="75" t="s">
        <v>554</v>
      </c>
    </row>
    <row r="635" spans="1:2" ht="26.25" x14ac:dyDescent="0.25">
      <c r="A635" s="70"/>
      <c r="B635" s="73" t="s">
        <v>555</v>
      </c>
    </row>
    <row r="636" spans="1:2" x14ac:dyDescent="0.25">
      <c r="A636" s="70"/>
      <c r="B636" s="73"/>
    </row>
    <row r="637" spans="1:2" x14ac:dyDescent="0.25">
      <c r="A637" s="70"/>
      <c r="B637" s="75" t="s">
        <v>556</v>
      </c>
    </row>
    <row r="638" spans="1:2" ht="39" x14ac:dyDescent="0.25">
      <c r="A638" s="70"/>
      <c r="B638" s="73" t="s">
        <v>557</v>
      </c>
    </row>
    <row r="639" spans="1:2" x14ac:dyDescent="0.25">
      <c r="A639" s="70"/>
      <c r="B639" s="73"/>
    </row>
    <row r="640" spans="1:2" x14ac:dyDescent="0.25">
      <c r="A640" s="70"/>
      <c r="B640" s="75" t="s">
        <v>558</v>
      </c>
    </row>
    <row r="641" spans="1:2" ht="51.75" x14ac:dyDescent="0.25">
      <c r="A641" s="70"/>
      <c r="B641" s="73" t="s">
        <v>559</v>
      </c>
    </row>
    <row r="642" spans="1:2" x14ac:dyDescent="0.25">
      <c r="A642" s="70"/>
      <c r="B642" s="73"/>
    </row>
    <row r="643" spans="1:2" x14ac:dyDescent="0.25">
      <c r="A643" s="70"/>
      <c r="B643" s="75" t="s">
        <v>560</v>
      </c>
    </row>
    <row r="644" spans="1:2" ht="39" x14ac:dyDescent="0.25">
      <c r="A644" s="70"/>
      <c r="B644" s="73" t="s">
        <v>561</v>
      </c>
    </row>
    <row r="645" spans="1:2" x14ac:dyDescent="0.25">
      <c r="A645" s="70"/>
      <c r="B645" s="73"/>
    </row>
    <row r="646" spans="1:2" x14ac:dyDescent="0.25">
      <c r="A646" s="70"/>
      <c r="B646" s="75" t="s">
        <v>562</v>
      </c>
    </row>
    <row r="647" spans="1:2" x14ac:dyDescent="0.25">
      <c r="A647" s="70"/>
      <c r="B647" s="73" t="s">
        <v>563</v>
      </c>
    </row>
    <row r="648" spans="1:2" x14ac:dyDescent="0.25">
      <c r="A648" s="70"/>
      <c r="B648" s="73" t="s">
        <v>564</v>
      </c>
    </row>
    <row r="649" spans="1:2" x14ac:dyDescent="0.25">
      <c r="A649" s="70"/>
      <c r="B649" s="73" t="s">
        <v>565</v>
      </c>
    </row>
    <row r="650" spans="1:2" x14ac:dyDescent="0.25">
      <c r="A650" s="70"/>
      <c r="B650" s="73" t="s">
        <v>566</v>
      </c>
    </row>
    <row r="651" spans="1:2" x14ac:dyDescent="0.25">
      <c r="A651" s="70"/>
      <c r="B651" s="73" t="s">
        <v>567</v>
      </c>
    </row>
    <row r="652" spans="1:2" x14ac:dyDescent="0.25">
      <c r="A652" s="70"/>
      <c r="B652" s="73" t="s">
        <v>568</v>
      </c>
    </row>
    <row r="653" spans="1:2" x14ac:dyDescent="0.25">
      <c r="A653" s="70"/>
      <c r="B653" s="73" t="s">
        <v>569</v>
      </c>
    </row>
    <row r="654" spans="1:2" ht="51.75" x14ac:dyDescent="0.25">
      <c r="A654" s="70"/>
      <c r="B654" s="73" t="s">
        <v>570</v>
      </c>
    </row>
    <row r="655" spans="1:2" x14ac:dyDescent="0.25">
      <c r="A655" s="70"/>
      <c r="B655" s="73"/>
    </row>
    <row r="656" spans="1:2" x14ac:dyDescent="0.25">
      <c r="A656" s="70"/>
      <c r="B656" s="75" t="s">
        <v>571</v>
      </c>
    </row>
    <row r="657" spans="1:2" ht="77.25" x14ac:dyDescent="0.25">
      <c r="A657" s="70"/>
      <c r="B657" s="73" t="s">
        <v>572</v>
      </c>
    </row>
    <row r="658" spans="1:2" x14ac:dyDescent="0.25">
      <c r="A658" s="70"/>
      <c r="B658" s="73"/>
    </row>
    <row r="659" spans="1:2" x14ac:dyDescent="0.25">
      <c r="A659" s="70"/>
      <c r="B659" s="73"/>
    </row>
    <row r="660" spans="1:2" ht="26.25" x14ac:dyDescent="0.25">
      <c r="A660" s="70"/>
      <c r="B660" s="75" t="s">
        <v>573</v>
      </c>
    </row>
    <row r="661" spans="1:2" ht="26.25" x14ac:dyDescent="0.25">
      <c r="A661" s="70"/>
      <c r="B661" s="73" t="s">
        <v>574</v>
      </c>
    </row>
    <row r="662" spans="1:2" x14ac:dyDescent="0.25">
      <c r="A662" s="70"/>
      <c r="B662" s="73" t="s">
        <v>575</v>
      </c>
    </row>
    <row r="663" spans="1:2" x14ac:dyDescent="0.25">
      <c r="A663" s="70"/>
      <c r="B663" s="73" t="s">
        <v>576</v>
      </c>
    </row>
    <row r="664" spans="1:2" x14ac:dyDescent="0.25">
      <c r="A664" s="70"/>
      <c r="B664" s="72"/>
    </row>
    <row r="665" spans="1:2" x14ac:dyDescent="0.25">
      <c r="A665" s="70"/>
      <c r="B665" s="72"/>
    </row>
    <row r="666" spans="1:2" x14ac:dyDescent="0.25">
      <c r="A666" s="70"/>
      <c r="B666" s="74" t="s">
        <v>22</v>
      </c>
    </row>
    <row r="667" spans="1:2" x14ac:dyDescent="0.25">
      <c r="A667" s="70"/>
      <c r="B667" s="72"/>
    </row>
    <row r="668" spans="1:2" x14ac:dyDescent="0.25">
      <c r="A668" s="70"/>
      <c r="B668" s="74" t="s">
        <v>472</v>
      </c>
    </row>
    <row r="669" spans="1:2" ht="39" x14ac:dyDescent="0.25">
      <c r="A669" s="70"/>
      <c r="B669" s="73" t="s">
        <v>577</v>
      </c>
    </row>
    <row r="670" spans="1:2" ht="39" x14ac:dyDescent="0.25">
      <c r="A670" s="70"/>
      <c r="B670" s="73" t="s">
        <v>578</v>
      </c>
    </row>
    <row r="671" spans="1:2" x14ac:dyDescent="0.25">
      <c r="A671" s="70"/>
      <c r="B671" s="73" t="s">
        <v>475</v>
      </c>
    </row>
    <row r="672" spans="1:2" x14ac:dyDescent="0.25">
      <c r="A672" s="70"/>
      <c r="B672" s="73" t="s">
        <v>476</v>
      </c>
    </row>
    <row r="673" spans="1:2" ht="64.5" x14ac:dyDescent="0.25">
      <c r="A673" s="70"/>
      <c r="B673" s="73" t="s">
        <v>477</v>
      </c>
    </row>
    <row r="674" spans="1:2" ht="64.5" x14ac:dyDescent="0.25">
      <c r="A674" s="70"/>
      <c r="B674" s="73" t="s">
        <v>478</v>
      </c>
    </row>
    <row r="675" spans="1:2" ht="77.25" x14ac:dyDescent="0.25">
      <c r="A675" s="70"/>
      <c r="B675" s="73" t="s">
        <v>579</v>
      </c>
    </row>
    <row r="676" spans="1:2" ht="51.75" x14ac:dyDescent="0.25">
      <c r="A676" s="70"/>
      <c r="B676" s="73" t="s">
        <v>580</v>
      </c>
    </row>
    <row r="677" spans="1:2" ht="64.5" x14ac:dyDescent="0.25">
      <c r="A677" s="70"/>
      <c r="B677" s="73" t="s">
        <v>581</v>
      </c>
    </row>
    <row r="678" spans="1:2" ht="64.5" x14ac:dyDescent="0.25">
      <c r="A678" s="70"/>
      <c r="B678" s="73" t="s">
        <v>582</v>
      </c>
    </row>
    <row r="679" spans="1:2" ht="26.25" x14ac:dyDescent="0.25">
      <c r="A679" s="70"/>
      <c r="B679" s="73" t="s">
        <v>583</v>
      </c>
    </row>
    <row r="680" spans="1:2" ht="26.25" x14ac:dyDescent="0.25">
      <c r="A680" s="70"/>
      <c r="B680" s="73" t="s">
        <v>584</v>
      </c>
    </row>
    <row r="681" spans="1:2" ht="51.75" x14ac:dyDescent="0.25">
      <c r="A681" s="70"/>
      <c r="B681" s="73" t="s">
        <v>485</v>
      </c>
    </row>
    <row r="682" spans="1:2" ht="64.5" x14ac:dyDescent="0.25">
      <c r="A682" s="70"/>
      <c r="B682" s="73" t="s">
        <v>486</v>
      </c>
    </row>
    <row r="683" spans="1:2" ht="26.25" x14ac:dyDescent="0.25">
      <c r="A683" s="70"/>
      <c r="B683" s="73" t="s">
        <v>487</v>
      </c>
    </row>
    <row r="684" spans="1:2" ht="26.25" x14ac:dyDescent="0.25">
      <c r="A684" s="70"/>
      <c r="B684" s="73" t="s">
        <v>488</v>
      </c>
    </row>
    <row r="685" spans="1:2" ht="39" x14ac:dyDescent="0.25">
      <c r="A685" s="70"/>
      <c r="B685" s="73" t="s">
        <v>489</v>
      </c>
    </row>
    <row r="686" spans="1:2" ht="51.75" x14ac:dyDescent="0.25">
      <c r="A686" s="70"/>
      <c r="B686" s="73" t="s">
        <v>585</v>
      </c>
    </row>
    <row r="687" spans="1:2" ht="39" x14ac:dyDescent="0.25">
      <c r="A687" s="70"/>
      <c r="B687" s="73" t="s">
        <v>586</v>
      </c>
    </row>
    <row r="688" spans="1:2" ht="26.25" x14ac:dyDescent="0.25">
      <c r="A688" s="70"/>
      <c r="B688" s="73" t="s">
        <v>492</v>
      </c>
    </row>
    <row r="689" spans="1:2" ht="51.75" x14ac:dyDescent="0.25">
      <c r="A689" s="70"/>
      <c r="B689" s="73" t="s">
        <v>493</v>
      </c>
    </row>
    <row r="690" spans="1:2" ht="26.25" x14ac:dyDescent="0.25">
      <c r="A690" s="70"/>
      <c r="B690" s="73" t="s">
        <v>494</v>
      </c>
    </row>
    <row r="691" spans="1:2" ht="102.75" x14ac:dyDescent="0.25">
      <c r="A691" s="70"/>
      <c r="B691" s="73" t="s">
        <v>495</v>
      </c>
    </row>
    <row r="692" spans="1:2" ht="51.75" x14ac:dyDescent="0.25">
      <c r="A692" s="70"/>
      <c r="B692" s="73" t="s">
        <v>587</v>
      </c>
    </row>
    <row r="693" spans="1:2" ht="39" x14ac:dyDescent="0.25">
      <c r="A693" s="70"/>
      <c r="B693" s="73" t="s">
        <v>588</v>
      </c>
    </row>
    <row r="694" spans="1:2" ht="26.25" x14ac:dyDescent="0.25">
      <c r="A694" s="70"/>
      <c r="B694" s="73" t="s">
        <v>589</v>
      </c>
    </row>
    <row r="695" spans="1:2" x14ac:dyDescent="0.25">
      <c r="A695" s="70"/>
      <c r="B695" s="73"/>
    </row>
    <row r="696" spans="1:2" x14ac:dyDescent="0.25">
      <c r="A696" s="70"/>
      <c r="B696" s="75" t="s">
        <v>498</v>
      </c>
    </row>
    <row r="697" spans="1:2" ht="26.25" x14ac:dyDescent="0.25">
      <c r="A697" s="70"/>
      <c r="B697" s="73" t="s">
        <v>590</v>
      </c>
    </row>
    <row r="698" spans="1:2" x14ac:dyDescent="0.25">
      <c r="A698" s="70"/>
      <c r="B698" s="73" t="s">
        <v>591</v>
      </c>
    </row>
    <row r="699" spans="1:2" ht="39" x14ac:dyDescent="0.25">
      <c r="A699" s="70"/>
      <c r="B699" s="73" t="s">
        <v>592</v>
      </c>
    </row>
    <row r="700" spans="1:2" ht="39" x14ac:dyDescent="0.25">
      <c r="A700" s="70"/>
      <c r="B700" s="73" t="s">
        <v>593</v>
      </c>
    </row>
    <row r="701" spans="1:2" ht="26.25" x14ac:dyDescent="0.25">
      <c r="A701" s="70"/>
      <c r="B701" s="73" t="s">
        <v>594</v>
      </c>
    </row>
    <row r="702" spans="1:2" ht="26.25" x14ac:dyDescent="0.25">
      <c r="A702" s="70"/>
      <c r="B702" s="73" t="s">
        <v>595</v>
      </c>
    </row>
    <row r="703" spans="1:2" x14ac:dyDescent="0.25">
      <c r="A703" s="70"/>
      <c r="B703" s="73" t="s">
        <v>596</v>
      </c>
    </row>
    <row r="704" spans="1:2" x14ac:dyDescent="0.25">
      <c r="A704" s="70"/>
      <c r="B704" s="73" t="s">
        <v>597</v>
      </c>
    </row>
    <row r="705" spans="1:2" ht="26.25" x14ac:dyDescent="0.25">
      <c r="A705" s="70"/>
      <c r="B705" s="73" t="s">
        <v>598</v>
      </c>
    </row>
    <row r="706" spans="1:2" ht="51.75" x14ac:dyDescent="0.25">
      <c r="A706" s="70"/>
      <c r="B706" s="73" t="s">
        <v>599</v>
      </c>
    </row>
    <row r="707" spans="1:2" ht="26.25" x14ac:dyDescent="0.25">
      <c r="A707" s="70"/>
      <c r="B707" s="73" t="s">
        <v>600</v>
      </c>
    </row>
    <row r="708" spans="1:2" ht="26.25" x14ac:dyDescent="0.25">
      <c r="A708" s="70"/>
      <c r="B708" s="73" t="s">
        <v>601</v>
      </c>
    </row>
    <row r="709" spans="1:2" ht="26.25" x14ac:dyDescent="0.25">
      <c r="A709" s="70"/>
      <c r="B709" s="73" t="s">
        <v>602</v>
      </c>
    </row>
    <row r="710" spans="1:2" ht="26.25" x14ac:dyDescent="0.25">
      <c r="A710" s="70"/>
      <c r="B710" s="73" t="s">
        <v>603</v>
      </c>
    </row>
    <row r="711" spans="1:2" ht="26.25" x14ac:dyDescent="0.25">
      <c r="A711" s="70"/>
      <c r="B711" s="73" t="s">
        <v>604</v>
      </c>
    </row>
    <row r="712" spans="1:2" ht="26.25" x14ac:dyDescent="0.25">
      <c r="A712" s="70"/>
      <c r="B712" s="73" t="s">
        <v>605</v>
      </c>
    </row>
    <row r="713" spans="1:2" x14ac:dyDescent="0.25">
      <c r="A713" s="70"/>
      <c r="B713" s="73" t="s">
        <v>606</v>
      </c>
    </row>
    <row r="714" spans="1:2" ht="51.75" x14ac:dyDescent="0.25">
      <c r="A714" s="70"/>
      <c r="B714" s="73" t="s">
        <v>607</v>
      </c>
    </row>
    <row r="715" spans="1:2" ht="39" x14ac:dyDescent="0.25">
      <c r="A715" s="70"/>
      <c r="B715" s="73" t="s">
        <v>608</v>
      </c>
    </row>
    <row r="716" spans="1:2" ht="51.75" x14ac:dyDescent="0.25">
      <c r="A716" s="70"/>
      <c r="B716" s="73" t="s">
        <v>609</v>
      </c>
    </row>
    <row r="717" spans="1:2" ht="39" x14ac:dyDescent="0.25">
      <c r="A717" s="70"/>
      <c r="B717" s="73" t="s">
        <v>610</v>
      </c>
    </row>
    <row r="718" spans="1:2" x14ac:dyDescent="0.25">
      <c r="A718" s="70"/>
      <c r="B718" s="72"/>
    </row>
    <row r="719" spans="1:2" x14ac:dyDescent="0.25">
      <c r="A719" s="70"/>
      <c r="B719" s="74" t="s">
        <v>611</v>
      </c>
    </row>
    <row r="720" spans="1:2" x14ac:dyDescent="0.25">
      <c r="A720" s="70"/>
      <c r="B720" s="72"/>
    </row>
    <row r="721" spans="1:2" x14ac:dyDescent="0.25">
      <c r="A721" s="70"/>
      <c r="B721" s="74" t="s">
        <v>472</v>
      </c>
    </row>
    <row r="722" spans="1:2" ht="39" x14ac:dyDescent="0.25">
      <c r="A722" s="70"/>
      <c r="B722" s="73" t="s">
        <v>612</v>
      </c>
    </row>
    <row r="723" spans="1:2" ht="39" x14ac:dyDescent="0.25">
      <c r="A723" s="70"/>
      <c r="B723" s="73" t="s">
        <v>613</v>
      </c>
    </row>
    <row r="724" spans="1:2" x14ac:dyDescent="0.25">
      <c r="A724" s="70"/>
      <c r="B724" s="73" t="s">
        <v>475</v>
      </c>
    </row>
    <row r="725" spans="1:2" x14ac:dyDescent="0.25">
      <c r="A725" s="70"/>
      <c r="B725" s="73" t="s">
        <v>476</v>
      </c>
    </row>
    <row r="726" spans="1:2" ht="64.5" x14ac:dyDescent="0.25">
      <c r="A726" s="70"/>
      <c r="B726" s="73" t="s">
        <v>477</v>
      </c>
    </row>
    <row r="727" spans="1:2" ht="64.5" x14ac:dyDescent="0.25">
      <c r="A727" s="70"/>
      <c r="B727" s="73" t="s">
        <v>478</v>
      </c>
    </row>
    <row r="728" spans="1:2" ht="90" x14ac:dyDescent="0.25">
      <c r="A728" s="70"/>
      <c r="B728" s="73" t="s">
        <v>614</v>
      </c>
    </row>
    <row r="729" spans="1:2" ht="51.75" x14ac:dyDescent="0.25">
      <c r="A729" s="70"/>
      <c r="B729" s="73" t="s">
        <v>615</v>
      </c>
    </row>
    <row r="730" spans="1:2" ht="64.5" x14ac:dyDescent="0.25">
      <c r="A730" s="70"/>
      <c r="B730" s="73" t="s">
        <v>616</v>
      </c>
    </row>
    <row r="731" spans="1:2" ht="64.5" x14ac:dyDescent="0.25">
      <c r="A731" s="70"/>
      <c r="B731" s="73" t="s">
        <v>617</v>
      </c>
    </row>
    <row r="732" spans="1:2" ht="26.25" x14ac:dyDescent="0.25">
      <c r="A732" s="70"/>
      <c r="B732" s="73" t="s">
        <v>618</v>
      </c>
    </row>
    <row r="733" spans="1:2" ht="26.25" x14ac:dyDescent="0.25">
      <c r="A733" s="70"/>
      <c r="B733" s="73" t="s">
        <v>619</v>
      </c>
    </row>
    <row r="734" spans="1:2" ht="51.75" x14ac:dyDescent="0.25">
      <c r="A734" s="70"/>
      <c r="B734" s="73" t="s">
        <v>485</v>
      </c>
    </row>
    <row r="735" spans="1:2" ht="64.5" x14ac:dyDescent="0.25">
      <c r="A735" s="70"/>
      <c r="B735" s="73" t="s">
        <v>486</v>
      </c>
    </row>
    <row r="736" spans="1:2" ht="26.25" x14ac:dyDescent="0.25">
      <c r="A736" s="70"/>
      <c r="B736" s="73" t="s">
        <v>487</v>
      </c>
    </row>
    <row r="737" spans="1:2" ht="26.25" x14ac:dyDescent="0.25">
      <c r="A737" s="70"/>
      <c r="B737" s="73" t="s">
        <v>488</v>
      </c>
    </row>
    <row r="738" spans="1:2" ht="39" x14ac:dyDescent="0.25">
      <c r="A738" s="70"/>
      <c r="B738" s="73" t="s">
        <v>489</v>
      </c>
    </row>
    <row r="739" spans="1:2" ht="51.75" x14ac:dyDescent="0.25">
      <c r="A739" s="70"/>
      <c r="B739" s="73" t="s">
        <v>620</v>
      </c>
    </row>
    <row r="740" spans="1:2" ht="39" x14ac:dyDescent="0.25">
      <c r="A740" s="70"/>
      <c r="B740" s="73" t="s">
        <v>586</v>
      </c>
    </row>
    <row r="741" spans="1:2" ht="26.25" x14ac:dyDescent="0.25">
      <c r="A741" s="70"/>
      <c r="B741" s="73" t="s">
        <v>492</v>
      </c>
    </row>
    <row r="742" spans="1:2" ht="51.75" x14ac:dyDescent="0.25">
      <c r="A742" s="70"/>
      <c r="B742" s="73" t="s">
        <v>493</v>
      </c>
    </row>
    <row r="743" spans="1:2" ht="26.25" x14ac:dyDescent="0.25">
      <c r="A743" s="70"/>
      <c r="B743" s="73" t="s">
        <v>494</v>
      </c>
    </row>
    <row r="744" spans="1:2" ht="102.75" x14ac:dyDescent="0.25">
      <c r="A744" s="70"/>
      <c r="B744" s="73" t="s">
        <v>495</v>
      </c>
    </row>
    <row r="745" spans="1:2" ht="39" x14ac:dyDescent="0.25">
      <c r="A745" s="70"/>
      <c r="B745" s="73" t="s">
        <v>496</v>
      </c>
    </row>
    <row r="746" spans="1:2" ht="26.25" x14ac:dyDescent="0.25">
      <c r="A746" s="70"/>
      <c r="B746" s="73" t="s">
        <v>497</v>
      </c>
    </row>
    <row r="747" spans="1:2" x14ac:dyDescent="0.25">
      <c r="A747" s="70"/>
      <c r="B747" s="73"/>
    </row>
    <row r="748" spans="1:2" x14ac:dyDescent="0.25">
      <c r="A748" s="70"/>
      <c r="B748" s="75" t="s">
        <v>498</v>
      </c>
    </row>
    <row r="749" spans="1:2" ht="26.25" x14ac:dyDescent="0.25">
      <c r="A749" s="70"/>
      <c r="B749" s="73" t="s">
        <v>621</v>
      </c>
    </row>
    <row r="750" spans="1:2" x14ac:dyDescent="0.25">
      <c r="A750" s="70"/>
      <c r="B750" s="73" t="s">
        <v>591</v>
      </c>
    </row>
    <row r="751" spans="1:2" ht="39" x14ac:dyDescent="0.25">
      <c r="A751" s="70"/>
      <c r="B751" s="73" t="s">
        <v>592</v>
      </c>
    </row>
    <row r="752" spans="1:2" ht="39" x14ac:dyDescent="0.25">
      <c r="A752" s="70"/>
      <c r="B752" s="73" t="s">
        <v>593</v>
      </c>
    </row>
    <row r="753" spans="1:2" ht="26.25" x14ac:dyDescent="0.25">
      <c r="A753" s="70"/>
      <c r="B753" s="73" t="s">
        <v>622</v>
      </c>
    </row>
    <row r="754" spans="1:2" ht="26.25" x14ac:dyDescent="0.25">
      <c r="A754" s="70"/>
      <c r="B754" s="73" t="s">
        <v>595</v>
      </c>
    </row>
    <row r="755" spans="1:2" x14ac:dyDescent="0.25">
      <c r="A755" s="70"/>
      <c r="B755" s="73" t="s">
        <v>596</v>
      </c>
    </row>
    <row r="756" spans="1:2" x14ac:dyDescent="0.25">
      <c r="A756" s="70"/>
      <c r="B756" s="73" t="s">
        <v>597</v>
      </c>
    </row>
    <row r="757" spans="1:2" ht="26.25" x14ac:dyDescent="0.25">
      <c r="A757" s="70"/>
      <c r="B757" s="73" t="s">
        <v>598</v>
      </c>
    </row>
    <row r="758" spans="1:2" x14ac:dyDescent="0.25">
      <c r="A758" s="70"/>
      <c r="B758" s="73" t="s">
        <v>623</v>
      </c>
    </row>
    <row r="759" spans="1:2" ht="51.75" x14ac:dyDescent="0.25">
      <c r="A759" s="70"/>
      <c r="B759" s="73" t="s">
        <v>624</v>
      </c>
    </row>
    <row r="760" spans="1:2" ht="51.75" x14ac:dyDescent="0.25">
      <c r="A760" s="70"/>
      <c r="B760" s="73" t="s">
        <v>625</v>
      </c>
    </row>
    <row r="761" spans="1:2" ht="51.75" x14ac:dyDescent="0.25">
      <c r="A761" s="70"/>
      <c r="B761" s="73" t="s">
        <v>626</v>
      </c>
    </row>
    <row r="762" spans="1:2" ht="39" x14ac:dyDescent="0.25">
      <c r="A762" s="70"/>
      <c r="B762" s="73" t="s">
        <v>627</v>
      </c>
    </row>
  </sheetData>
  <sheetProtection algorithmName="SHA-512" hashValue="pYF/xgPUD4/fIW2w4iieaI4H6dtXpgjMov7eRAUG1wn1cJyAgHw32fAtzSQPYsVNLY3Zn+AHecRp2Jv9jO1fMw==" saltValue="9gfwxd5brTxA0Lgh1Hxl1w==" spinCount="100000" sheet="1" objects="1" scenarios="1"/>
  <pageMargins left="0.70866141732283472" right="0.70866141732283472" top="0.74803149606299213" bottom="0.74803149606299213" header="0.31496062992125984" footer="0.31496062992125984"/>
  <pageSetup paperSize="9" scale="80" fitToHeight="0" orientation="portrait" r:id="rId1"/>
  <headerFooter>
    <oddHeader>&amp;C&amp;"+,Običajno"PRENOVA IGRIŠČA VRTCA PEDENJPED, ENOTA SLADKOSNED</oddHeader>
    <oddFooter>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D6D88-7C3B-41CB-B7D3-9C732C67190E}">
  <sheetPr>
    <tabColor rgb="FF006600"/>
    <pageSetUpPr fitToPage="1"/>
  </sheetPr>
  <dimension ref="A1:E32"/>
  <sheetViews>
    <sheetView showZeros="0" tabSelected="1" showWhiteSpace="0" topLeftCell="A7" zoomScaleNormal="100" workbookViewId="0">
      <selection activeCell="C32" sqref="C32"/>
    </sheetView>
  </sheetViews>
  <sheetFormatPr defaultColWidth="9.140625" defaultRowHeight="15" x14ac:dyDescent="0.25"/>
  <cols>
    <col min="1" max="1" width="10.140625" style="104" customWidth="1"/>
    <col min="2" max="2" width="54.85546875" style="26" customWidth="1"/>
    <col min="3" max="3" width="30.5703125" style="26" customWidth="1"/>
    <col min="4" max="4" width="16.7109375" style="26" customWidth="1"/>
    <col min="5" max="5" width="30.28515625" style="26" customWidth="1"/>
    <col min="6" max="16384" width="9.140625" style="26"/>
  </cols>
  <sheetData>
    <row r="1" spans="1:5" x14ac:dyDescent="0.25">
      <c r="A1" s="25" t="s">
        <v>8</v>
      </c>
      <c r="C1" s="27"/>
    </row>
    <row r="2" spans="1:5" x14ac:dyDescent="0.25">
      <c r="A2" s="26"/>
      <c r="C2" s="27"/>
    </row>
    <row r="3" spans="1:5" x14ac:dyDescent="0.25">
      <c r="A3" s="28" t="s">
        <v>9</v>
      </c>
      <c r="B3" s="26" t="s">
        <v>10</v>
      </c>
      <c r="C3" s="27"/>
    </row>
    <row r="4" spans="1:5" x14ac:dyDescent="0.25">
      <c r="A4" s="28"/>
      <c r="B4" s="26" t="s">
        <v>11</v>
      </c>
      <c r="C4" s="27"/>
    </row>
    <row r="5" spans="1:5" ht="18.75" x14ac:dyDescent="0.3">
      <c r="A5" s="29" t="s">
        <v>12</v>
      </c>
      <c r="B5" s="120" t="s">
        <v>639</v>
      </c>
      <c r="C5" s="27"/>
    </row>
    <row r="6" spans="1:5" ht="15.75" thickBot="1" x14ac:dyDescent="0.3"/>
    <row r="7" spans="1:5" s="77" customFormat="1" ht="27" thickBot="1" x14ac:dyDescent="0.45">
      <c r="A7" s="153"/>
      <c r="B7" s="154" t="s">
        <v>628</v>
      </c>
      <c r="C7" s="155"/>
      <c r="D7" s="156"/>
      <c r="E7" s="157"/>
    </row>
    <row r="8" spans="1:5" ht="21.75" thickBot="1" x14ac:dyDescent="0.4">
      <c r="A8" s="78"/>
      <c r="B8" s="79"/>
      <c r="C8" s="80"/>
      <c r="D8" s="81"/>
      <c r="E8" s="82"/>
    </row>
    <row r="9" spans="1:5" s="83" customFormat="1" ht="20.100000000000001" customHeight="1" thickBot="1" x14ac:dyDescent="0.3">
      <c r="A9" s="158"/>
      <c r="B9" s="159" t="s">
        <v>16</v>
      </c>
      <c r="C9" s="160" t="s">
        <v>17</v>
      </c>
      <c r="D9" s="160" t="s">
        <v>18</v>
      </c>
      <c r="E9" s="161" t="s">
        <v>19</v>
      </c>
    </row>
    <row r="10" spans="1:5" ht="20.100000000000001" customHeight="1" thickBot="1" x14ac:dyDescent="0.3">
      <c r="A10" s="84"/>
      <c r="B10" s="85"/>
      <c r="C10" s="86"/>
      <c r="D10" s="84"/>
      <c r="E10" s="87"/>
    </row>
    <row r="11" spans="1:5" s="89" customFormat="1" ht="20.100000000000001" customHeight="1" x14ac:dyDescent="0.25">
      <c r="A11" s="98"/>
      <c r="B11" s="88"/>
      <c r="C11" s="88"/>
      <c r="D11" s="88"/>
      <c r="E11" s="162"/>
    </row>
    <row r="12" spans="1:5" ht="20.100000000000001" customHeight="1" x14ac:dyDescent="0.25">
      <c r="A12" s="163">
        <v>1</v>
      </c>
      <c r="B12" s="150" t="s">
        <v>864</v>
      </c>
      <c r="C12" s="151">
        <f>'REK. 1_PRIPRAVLJALNA DELA'!$C$12</f>
        <v>0</v>
      </c>
      <c r="D12" s="151">
        <f>'REK. 1_PRIPRAVLJALNA DELA'!$D$12</f>
        <v>0</v>
      </c>
      <c r="E12" s="152">
        <f>'REK. 1_PRIPRAVLJALNA DELA'!$E$12</f>
        <v>0</v>
      </c>
    </row>
    <row r="13" spans="1:5" ht="20.100000000000001" customHeight="1" x14ac:dyDescent="0.25">
      <c r="A13" s="163">
        <v>2</v>
      </c>
      <c r="B13" s="150" t="s">
        <v>798</v>
      </c>
      <c r="C13" s="151">
        <f>'REK. 2_GRADBENO-OBRTNA DELA'!$C$12</f>
        <v>0</v>
      </c>
      <c r="D13" s="151">
        <f>'REK. 2_GRADBENO-OBRTNA DELA'!$D$12</f>
        <v>0</v>
      </c>
      <c r="E13" s="152">
        <f>'REK. 2_GRADBENO-OBRTNA DELA'!$E$12</f>
        <v>0</v>
      </c>
    </row>
    <row r="14" spans="1:5" ht="20.100000000000001" customHeight="1" x14ac:dyDescent="0.25">
      <c r="A14" s="163">
        <v>3</v>
      </c>
      <c r="B14" s="150" t="s">
        <v>849</v>
      </c>
      <c r="C14" s="151">
        <f>'REK. 3_ZUNANJA IGRALA'!$C$12</f>
        <v>0</v>
      </c>
      <c r="D14" s="151">
        <f>'REK. 3_ZUNANJA IGRALA'!$D$12</f>
        <v>0</v>
      </c>
      <c r="E14" s="152">
        <f>'REK. 3_ZUNANJA IGRALA'!$E$12</f>
        <v>0</v>
      </c>
    </row>
    <row r="15" spans="1:5" ht="20.100000000000001" customHeight="1" x14ac:dyDescent="0.25">
      <c r="A15" s="163">
        <v>4</v>
      </c>
      <c r="B15" s="150" t="s">
        <v>851</v>
      </c>
      <c r="C15" s="151">
        <f>'REK. 4_RAZNA DELA'!$C$12</f>
        <v>0</v>
      </c>
      <c r="D15" s="151">
        <f>'REK. 4_RAZNA DELA'!$D$12</f>
        <v>0</v>
      </c>
      <c r="E15" s="152">
        <f>'REK. 4_RAZNA DELA'!$E$12</f>
        <v>0</v>
      </c>
    </row>
    <row r="16" spans="1:5" s="90" customFormat="1" ht="20.100000000000001" customHeight="1" thickBot="1" x14ac:dyDescent="0.3">
      <c r="A16" s="100"/>
      <c r="B16" s="101" t="s">
        <v>646</v>
      </c>
      <c r="C16" s="102">
        <f>SUM(C12:C15)</f>
        <v>0</v>
      </c>
      <c r="D16" s="102">
        <f>SUM(D12:D15)</f>
        <v>0</v>
      </c>
      <c r="E16" s="103">
        <f>SUM(E12:E15)</f>
        <v>0</v>
      </c>
    </row>
    <row r="17" spans="1:5" ht="20.100000000000001" customHeight="1" thickBot="1" x14ac:dyDescent="0.3">
      <c r="A17" s="93"/>
      <c r="B17" s="94"/>
      <c r="C17" s="95"/>
      <c r="D17" s="96"/>
      <c r="E17" s="97"/>
    </row>
    <row r="18" spans="1:5" ht="15.75" x14ac:dyDescent="0.25">
      <c r="A18" s="98" t="s">
        <v>629</v>
      </c>
      <c r="B18" s="88" t="s">
        <v>23</v>
      </c>
      <c r="C18" s="92"/>
      <c r="D18" s="92"/>
      <c r="E18" s="99"/>
    </row>
    <row r="19" spans="1:5" ht="38.25" x14ac:dyDescent="0.25">
      <c r="A19" s="164" t="s">
        <v>630</v>
      </c>
      <c r="B19" s="91" t="s">
        <v>631</v>
      </c>
      <c r="C19" s="151">
        <f>+C16*0.05</f>
        <v>0</v>
      </c>
      <c r="D19" s="151">
        <f>+C19*OS</f>
        <v>0</v>
      </c>
      <c r="E19" s="152">
        <f>+C19-D19</f>
        <v>0</v>
      </c>
    </row>
    <row r="20" spans="1:5" ht="25.5" x14ac:dyDescent="0.25">
      <c r="A20" s="164" t="s">
        <v>632</v>
      </c>
      <c r="B20" s="91" t="s">
        <v>633</v>
      </c>
      <c r="C20" s="151">
        <v>6500</v>
      </c>
      <c r="D20" s="151"/>
      <c r="E20" s="152">
        <f>+C20</f>
        <v>6500</v>
      </c>
    </row>
    <row r="21" spans="1:5" s="90" customFormat="1" ht="20.100000000000001" customHeight="1" thickBot="1" x14ac:dyDescent="0.3">
      <c r="A21" s="100"/>
      <c r="B21" s="101" t="s">
        <v>634</v>
      </c>
      <c r="C21" s="165">
        <f>SUM(C19:C20)</f>
        <v>6500</v>
      </c>
      <c r="D21" s="165">
        <f>SUM(D19:D20)</f>
        <v>0</v>
      </c>
      <c r="E21" s="166">
        <f>SUM(E19:E20)</f>
        <v>6500</v>
      </c>
    </row>
    <row r="22" spans="1:5" ht="15.75" thickBot="1" x14ac:dyDescent="0.3">
      <c r="C22" s="105"/>
      <c r="D22" s="104"/>
    </row>
    <row r="23" spans="1:5" ht="20.100000000000001" customHeight="1" thickBot="1" x14ac:dyDescent="0.3">
      <c r="A23" s="106"/>
      <c r="B23" s="107" t="s">
        <v>16</v>
      </c>
      <c r="C23" s="108" t="s">
        <v>635</v>
      </c>
      <c r="D23" s="108" t="s">
        <v>18</v>
      </c>
      <c r="E23" s="109" t="s">
        <v>19</v>
      </c>
    </row>
    <row r="24" spans="1:5" ht="14.25" customHeight="1" x14ac:dyDescent="0.25">
      <c r="A24" s="106"/>
      <c r="B24" s="110" t="s">
        <v>636</v>
      </c>
      <c r="C24" s="111">
        <f>+C21+C16</f>
        <v>6500</v>
      </c>
      <c r="D24" s="111">
        <f>+D21+D16</f>
        <v>0</v>
      </c>
      <c r="E24" s="167">
        <f>+E21+E16</f>
        <v>6500</v>
      </c>
    </row>
    <row r="25" spans="1:5" ht="14.25" customHeight="1" thickBot="1" x14ac:dyDescent="0.3">
      <c r="A25" s="106"/>
      <c r="B25" s="112" t="s">
        <v>637</v>
      </c>
      <c r="C25" s="113"/>
      <c r="D25" s="114"/>
      <c r="E25" s="115">
        <f>+E24*0.22</f>
        <v>1430</v>
      </c>
    </row>
    <row r="26" spans="1:5" s="59" customFormat="1" ht="30" customHeight="1" thickBot="1" x14ac:dyDescent="0.3">
      <c r="A26" s="116"/>
      <c r="B26" s="117" t="s">
        <v>638</v>
      </c>
      <c r="C26" s="118"/>
      <c r="D26" s="118"/>
      <c r="E26" s="119">
        <f>SUM(E24:E25)</f>
        <v>7930</v>
      </c>
    </row>
    <row r="29" spans="1:5" x14ac:dyDescent="0.25">
      <c r="A29" s="26"/>
      <c r="C29" s="140"/>
    </row>
    <row r="30" spans="1:5" x14ac:dyDescent="0.25">
      <c r="A30" s="26"/>
    </row>
    <row r="31" spans="1:5" x14ac:dyDescent="0.25">
      <c r="A31" s="26"/>
      <c r="C31" s="140"/>
    </row>
    <row r="32" spans="1:5" x14ac:dyDescent="0.25">
      <c r="A32" s="26"/>
    </row>
  </sheetData>
  <sheetProtection algorithmName="SHA-512" hashValue="iBGTiBbglvzEubop/G9ACDsynO7S5XbzhkRMsGWVUMn1Sw0M4LhOANLQ9OesujF6AlTJ+7lmLEXmPeUm6eNHDw==" saltValue="wTin3tK2VYyQiS3r7xMKiQ==" spinCount="100000" sheet="1" objects="1" scenarios="1"/>
  <pageMargins left="0.70866141732283472" right="0.70866141732283472" top="0.74803149606299213" bottom="0.74803149606299213" header="0.31496062992125984" footer="0.31496062992125984"/>
  <pageSetup paperSize="9" scale="92" fitToHeight="0" orientation="landscape" r:id="rId1"/>
  <headerFooter>
    <oddHeader>&amp;C&amp;"+,Običajno"PRENOVA IGRIŠČA VRTCA PEDENJPED, ENOTA SLADKOSNED</oddHeader>
    <oddFooter>Stran &amp;P od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A0B6-E929-4D55-8B2E-9092C3958180}">
  <sheetPr>
    <tabColor rgb="FF006600"/>
    <pageSetUpPr fitToPage="1"/>
  </sheetPr>
  <dimension ref="A1:E14"/>
  <sheetViews>
    <sheetView showZeros="0" view="pageLayout" zoomScaleNormal="100" workbookViewId="0">
      <selection activeCell="D26" sqref="D26"/>
    </sheetView>
  </sheetViews>
  <sheetFormatPr defaultColWidth="10.28515625" defaultRowHeight="15" x14ac:dyDescent="0.25"/>
  <cols>
    <col min="1" max="1" width="8.7109375" style="121" customWidth="1"/>
    <col min="2" max="2" width="69.28515625" style="121" customWidth="1"/>
    <col min="3" max="3" width="23.5703125" style="122" customWidth="1"/>
    <col min="4" max="5" width="23.5703125" style="121" customWidth="1"/>
    <col min="6" max="253" width="9.5703125" style="121" customWidth="1"/>
    <col min="254" max="1021" width="12.28515625" style="121" customWidth="1"/>
    <col min="1022" max="16384" width="10.28515625" style="121"/>
  </cols>
  <sheetData>
    <row r="1" spans="1:5" s="26" customFormat="1" x14ac:dyDescent="0.25">
      <c r="A1" s="25" t="s">
        <v>8</v>
      </c>
      <c r="C1" s="27"/>
    </row>
    <row r="2" spans="1:5" s="26" customFormat="1" x14ac:dyDescent="0.25">
      <c r="C2" s="27"/>
    </row>
    <row r="3" spans="1:5" s="26" customFormat="1" x14ac:dyDescent="0.25">
      <c r="A3" s="28" t="s">
        <v>9</v>
      </c>
      <c r="B3" s="26" t="s">
        <v>10</v>
      </c>
      <c r="C3" s="27"/>
    </row>
    <row r="4" spans="1:5" s="26" customFormat="1" x14ac:dyDescent="0.25">
      <c r="A4" s="28"/>
      <c r="B4" s="26" t="s">
        <v>11</v>
      </c>
      <c r="C4" s="27"/>
    </row>
    <row r="5" spans="1:5" s="26" customFormat="1" ht="18.75" x14ac:dyDescent="0.3">
      <c r="A5" s="29" t="s">
        <v>12</v>
      </c>
      <c r="B5" s="120" t="s">
        <v>3</v>
      </c>
      <c r="C5" s="27"/>
    </row>
    <row r="8" spans="1:5" ht="15.75" thickBot="1" x14ac:dyDescent="0.3"/>
    <row r="9" spans="1:5" s="77" customFormat="1" ht="27" thickBot="1" x14ac:dyDescent="0.45">
      <c r="A9" s="153"/>
      <c r="B9" s="154" t="s">
        <v>657</v>
      </c>
      <c r="C9" s="155"/>
      <c r="D9" s="156"/>
      <c r="E9" s="157"/>
    </row>
    <row r="10" spans="1:5" s="26" customFormat="1" ht="21.75" thickBot="1" x14ac:dyDescent="0.4">
      <c r="A10" s="78"/>
      <c r="B10" s="79"/>
      <c r="C10" s="80"/>
      <c r="D10" s="81"/>
      <c r="E10" s="82"/>
    </row>
    <row r="11" spans="1:5" s="83" customFormat="1" ht="30" x14ac:dyDescent="0.25">
      <c r="A11" s="123"/>
      <c r="B11" s="124" t="s">
        <v>16</v>
      </c>
      <c r="C11" s="125" t="s">
        <v>17</v>
      </c>
      <c r="D11" s="125" t="s">
        <v>18</v>
      </c>
      <c r="E11" s="126" t="s">
        <v>19</v>
      </c>
    </row>
    <row r="12" spans="1:5" s="131" customFormat="1" ht="24.95" customHeight="1" x14ac:dyDescent="0.2">
      <c r="A12" s="127"/>
      <c r="B12" s="128" t="s">
        <v>662</v>
      </c>
      <c r="C12" s="129">
        <f>'1.PRIPRAVLJALNA DELA'!$F$11</f>
        <v>0</v>
      </c>
      <c r="D12" s="129">
        <f>'1.PRIPRAVLJALNA DELA'!$H$11</f>
        <v>0</v>
      </c>
      <c r="E12" s="130">
        <f>'1.PRIPRAVLJALNA DELA'!$J$11</f>
        <v>0</v>
      </c>
    </row>
    <row r="13" spans="1:5" s="136" customFormat="1" ht="24.95" customHeight="1" thickBot="1" x14ac:dyDescent="0.3">
      <c r="A13" s="132"/>
      <c r="B13" s="133" t="s">
        <v>640</v>
      </c>
      <c r="C13" s="134">
        <f>SUM(C12:C12)</f>
        <v>0</v>
      </c>
      <c r="D13" s="134">
        <f>SUM(D12:D12)</f>
        <v>0</v>
      </c>
      <c r="E13" s="135">
        <f>SUM(E12:E12)</f>
        <v>0</v>
      </c>
    </row>
    <row r="14" spans="1:5" ht="20.100000000000001" customHeight="1" x14ac:dyDescent="0.25">
      <c r="A14" s="137"/>
    </row>
  </sheetData>
  <sheetProtection algorithmName="SHA-512" hashValue="4ujxolOFzNZl7j8LzRPLq3ngEYVHeBVNzC7/sbdV0Ss/VSWDsRcOuKU8mibr/vXVowD2p7sgmAR3JfHs4gkVsA==" saltValue="wLDiK3uIvg6EJwZEHO0YlQ==" spinCount="100000" sheet="1" objects="1" scenarios="1"/>
  <pageMargins left="0.70866141732283472" right="0.70866141732283472" top="0.74803149606299213" bottom="0.74803149606299213" header="0.31496062992125984" footer="0.31496062992125984"/>
  <pageSetup paperSize="9" scale="88" fitToHeight="0" orientation="landscape" r:id="rId1"/>
  <headerFooter>
    <oddHeader>&amp;C&amp;"+,Običajno"PRENOVA IGRIŠČA VRTCA PEDENJPED, ENOTA SLADKOSNED</oddHeader>
    <oddFooter>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035B-B4BE-4DB5-B418-E29F0C71D7A6}">
  <sheetPr>
    <tabColor theme="5" tint="-0.249977111117893"/>
    <pageSetUpPr fitToPage="1"/>
  </sheetPr>
  <dimension ref="A1:K11"/>
  <sheetViews>
    <sheetView showZeros="0" view="pageLayout" topLeftCell="A4" zoomScaleNormal="100" zoomScaleSheetLayoutView="110" workbookViewId="0">
      <selection activeCell="E9" sqref="E9"/>
    </sheetView>
  </sheetViews>
  <sheetFormatPr defaultColWidth="9.140625" defaultRowHeight="15" x14ac:dyDescent="0.25"/>
  <cols>
    <col min="1" max="1" width="8.85546875" style="26" customWidth="1"/>
    <col min="2" max="2" width="47.7109375" style="193" customWidth="1"/>
    <col min="3" max="3" width="5.85546875" style="104" customWidth="1"/>
    <col min="4" max="4" width="9.85546875" style="223" bestFit="1" customWidth="1"/>
    <col min="5" max="5" width="13.85546875" style="140" customWidth="1"/>
    <col min="6" max="6" width="16.42578125" style="140" customWidth="1"/>
    <col min="7" max="9" width="17.7109375" style="140" customWidth="1"/>
    <col min="10" max="10" width="19.28515625" style="140" customWidth="1"/>
    <col min="11" max="256" width="9.140625" style="26"/>
    <col min="257" max="257" width="8.85546875" style="26" customWidth="1"/>
    <col min="258" max="258" width="47.7109375" style="26" customWidth="1"/>
    <col min="259" max="259" width="5.85546875" style="26" customWidth="1"/>
    <col min="260" max="260" width="7.28515625" style="26" customWidth="1"/>
    <col min="261" max="261" width="13.85546875" style="26" customWidth="1"/>
    <col min="262" max="262" width="16.42578125" style="26" customWidth="1"/>
    <col min="263" max="264" width="9.140625" style="26"/>
    <col min="265" max="265" width="17.7109375" style="26" customWidth="1"/>
    <col min="266" max="266" width="19.28515625" style="26" customWidth="1"/>
    <col min="267" max="512" width="9.140625" style="26"/>
    <col min="513" max="513" width="8.85546875" style="26" customWidth="1"/>
    <col min="514" max="514" width="47.7109375" style="26" customWidth="1"/>
    <col min="515" max="515" width="5.85546875" style="26" customWidth="1"/>
    <col min="516" max="516" width="7.28515625" style="26" customWidth="1"/>
    <col min="517" max="517" width="13.85546875" style="26" customWidth="1"/>
    <col min="518" max="518" width="16.42578125" style="26" customWidth="1"/>
    <col min="519" max="520" width="9.140625" style="26"/>
    <col min="521" max="521" width="17.7109375" style="26" customWidth="1"/>
    <col min="522" max="522" width="19.28515625" style="26" customWidth="1"/>
    <col min="523" max="768" width="9.140625" style="26"/>
    <col min="769" max="769" width="8.85546875" style="26" customWidth="1"/>
    <col min="770" max="770" width="47.7109375" style="26" customWidth="1"/>
    <col min="771" max="771" width="5.85546875" style="26" customWidth="1"/>
    <col min="772" max="772" width="7.28515625" style="26" customWidth="1"/>
    <col min="773" max="773" width="13.85546875" style="26" customWidth="1"/>
    <col min="774" max="774" width="16.42578125" style="26" customWidth="1"/>
    <col min="775" max="776" width="9.140625" style="26"/>
    <col min="777" max="777" width="17.7109375" style="26" customWidth="1"/>
    <col min="778" max="778" width="19.28515625" style="26" customWidth="1"/>
    <col min="779" max="1024" width="9.140625" style="26"/>
    <col min="1025" max="1025" width="8.85546875" style="26" customWidth="1"/>
    <col min="1026" max="1026" width="47.7109375" style="26" customWidth="1"/>
    <col min="1027" max="1027" width="5.85546875" style="26" customWidth="1"/>
    <col min="1028" max="1028" width="7.28515625" style="26" customWidth="1"/>
    <col min="1029" max="1029" width="13.85546875" style="26" customWidth="1"/>
    <col min="1030" max="1030" width="16.42578125" style="26" customWidth="1"/>
    <col min="1031" max="1032" width="9.140625" style="26"/>
    <col min="1033" max="1033" width="17.7109375" style="26" customWidth="1"/>
    <col min="1034" max="1034" width="19.28515625" style="26" customWidth="1"/>
    <col min="1035" max="1280" width="9.140625" style="26"/>
    <col min="1281" max="1281" width="8.85546875" style="26" customWidth="1"/>
    <col min="1282" max="1282" width="47.7109375" style="26" customWidth="1"/>
    <col min="1283" max="1283" width="5.85546875" style="26" customWidth="1"/>
    <col min="1284" max="1284" width="7.28515625" style="26" customWidth="1"/>
    <col min="1285" max="1285" width="13.85546875" style="26" customWidth="1"/>
    <col min="1286" max="1286" width="16.42578125" style="26" customWidth="1"/>
    <col min="1287" max="1288" width="9.140625" style="26"/>
    <col min="1289" max="1289" width="17.7109375" style="26" customWidth="1"/>
    <col min="1290" max="1290" width="19.28515625" style="26" customWidth="1"/>
    <col min="1291" max="1536" width="9.140625" style="26"/>
    <col min="1537" max="1537" width="8.85546875" style="26" customWidth="1"/>
    <col min="1538" max="1538" width="47.7109375" style="26" customWidth="1"/>
    <col min="1539" max="1539" width="5.85546875" style="26" customWidth="1"/>
    <col min="1540" max="1540" width="7.28515625" style="26" customWidth="1"/>
    <col min="1541" max="1541" width="13.85546875" style="26" customWidth="1"/>
    <col min="1542" max="1542" width="16.42578125" style="26" customWidth="1"/>
    <col min="1543" max="1544" width="9.140625" style="26"/>
    <col min="1545" max="1545" width="17.7109375" style="26" customWidth="1"/>
    <col min="1546" max="1546" width="19.28515625" style="26" customWidth="1"/>
    <col min="1547" max="1792" width="9.140625" style="26"/>
    <col min="1793" max="1793" width="8.85546875" style="26" customWidth="1"/>
    <col min="1794" max="1794" width="47.7109375" style="26" customWidth="1"/>
    <col min="1795" max="1795" width="5.85546875" style="26" customWidth="1"/>
    <col min="1796" max="1796" width="7.28515625" style="26" customWidth="1"/>
    <col min="1797" max="1797" width="13.85546875" style="26" customWidth="1"/>
    <col min="1798" max="1798" width="16.42578125" style="26" customWidth="1"/>
    <col min="1799" max="1800" width="9.140625" style="26"/>
    <col min="1801" max="1801" width="17.7109375" style="26" customWidth="1"/>
    <col min="1802" max="1802" width="19.28515625" style="26" customWidth="1"/>
    <col min="1803" max="2048" width="9.140625" style="26"/>
    <col min="2049" max="2049" width="8.85546875" style="26" customWidth="1"/>
    <col min="2050" max="2050" width="47.7109375" style="26" customWidth="1"/>
    <col min="2051" max="2051" width="5.85546875" style="26" customWidth="1"/>
    <col min="2052" max="2052" width="7.28515625" style="26" customWidth="1"/>
    <col min="2053" max="2053" width="13.85546875" style="26" customWidth="1"/>
    <col min="2054" max="2054" width="16.42578125" style="26" customWidth="1"/>
    <col min="2055" max="2056" width="9.140625" style="26"/>
    <col min="2057" max="2057" width="17.7109375" style="26" customWidth="1"/>
    <col min="2058" max="2058" width="19.28515625" style="26" customWidth="1"/>
    <col min="2059" max="2304" width="9.140625" style="26"/>
    <col min="2305" max="2305" width="8.85546875" style="26" customWidth="1"/>
    <col min="2306" max="2306" width="47.7109375" style="26" customWidth="1"/>
    <col min="2307" max="2307" width="5.85546875" style="26" customWidth="1"/>
    <col min="2308" max="2308" width="7.28515625" style="26" customWidth="1"/>
    <col min="2309" max="2309" width="13.85546875" style="26" customWidth="1"/>
    <col min="2310" max="2310" width="16.42578125" style="26" customWidth="1"/>
    <col min="2311" max="2312" width="9.140625" style="26"/>
    <col min="2313" max="2313" width="17.7109375" style="26" customWidth="1"/>
    <col min="2314" max="2314" width="19.28515625" style="26" customWidth="1"/>
    <col min="2315" max="2560" width="9.140625" style="26"/>
    <col min="2561" max="2561" width="8.85546875" style="26" customWidth="1"/>
    <col min="2562" max="2562" width="47.7109375" style="26" customWidth="1"/>
    <col min="2563" max="2563" width="5.85546875" style="26" customWidth="1"/>
    <col min="2564" max="2564" width="7.28515625" style="26" customWidth="1"/>
    <col min="2565" max="2565" width="13.85546875" style="26" customWidth="1"/>
    <col min="2566" max="2566" width="16.42578125" style="26" customWidth="1"/>
    <col min="2567" max="2568" width="9.140625" style="26"/>
    <col min="2569" max="2569" width="17.7109375" style="26" customWidth="1"/>
    <col min="2570" max="2570" width="19.28515625" style="26" customWidth="1"/>
    <col min="2571" max="2816" width="9.140625" style="26"/>
    <col min="2817" max="2817" width="8.85546875" style="26" customWidth="1"/>
    <col min="2818" max="2818" width="47.7109375" style="26" customWidth="1"/>
    <col min="2819" max="2819" width="5.85546875" style="26" customWidth="1"/>
    <col min="2820" max="2820" width="7.28515625" style="26" customWidth="1"/>
    <col min="2821" max="2821" width="13.85546875" style="26" customWidth="1"/>
    <col min="2822" max="2822" width="16.42578125" style="26" customWidth="1"/>
    <col min="2823" max="2824" width="9.140625" style="26"/>
    <col min="2825" max="2825" width="17.7109375" style="26" customWidth="1"/>
    <col min="2826" max="2826" width="19.28515625" style="26" customWidth="1"/>
    <col min="2827" max="3072" width="9.140625" style="26"/>
    <col min="3073" max="3073" width="8.85546875" style="26" customWidth="1"/>
    <col min="3074" max="3074" width="47.7109375" style="26" customWidth="1"/>
    <col min="3075" max="3075" width="5.85546875" style="26" customWidth="1"/>
    <col min="3076" max="3076" width="7.28515625" style="26" customWidth="1"/>
    <col min="3077" max="3077" width="13.85546875" style="26" customWidth="1"/>
    <col min="3078" max="3078" width="16.42578125" style="26" customWidth="1"/>
    <col min="3079" max="3080" width="9.140625" style="26"/>
    <col min="3081" max="3081" width="17.7109375" style="26" customWidth="1"/>
    <col min="3082" max="3082" width="19.28515625" style="26" customWidth="1"/>
    <col min="3083" max="3328" width="9.140625" style="26"/>
    <col min="3329" max="3329" width="8.85546875" style="26" customWidth="1"/>
    <col min="3330" max="3330" width="47.7109375" style="26" customWidth="1"/>
    <col min="3331" max="3331" width="5.85546875" style="26" customWidth="1"/>
    <col min="3332" max="3332" width="7.28515625" style="26" customWidth="1"/>
    <col min="3333" max="3333" width="13.85546875" style="26" customWidth="1"/>
    <col min="3334" max="3334" width="16.42578125" style="26" customWidth="1"/>
    <col min="3335" max="3336" width="9.140625" style="26"/>
    <col min="3337" max="3337" width="17.7109375" style="26" customWidth="1"/>
    <col min="3338" max="3338" width="19.28515625" style="26" customWidth="1"/>
    <col min="3339" max="3584" width="9.140625" style="26"/>
    <col min="3585" max="3585" width="8.85546875" style="26" customWidth="1"/>
    <col min="3586" max="3586" width="47.7109375" style="26" customWidth="1"/>
    <col min="3587" max="3587" width="5.85546875" style="26" customWidth="1"/>
    <col min="3588" max="3588" width="7.28515625" style="26" customWidth="1"/>
    <col min="3589" max="3589" width="13.85546875" style="26" customWidth="1"/>
    <col min="3590" max="3590" width="16.42578125" style="26" customWidth="1"/>
    <col min="3591" max="3592" width="9.140625" style="26"/>
    <col min="3593" max="3593" width="17.7109375" style="26" customWidth="1"/>
    <col min="3594" max="3594" width="19.28515625" style="26" customWidth="1"/>
    <col min="3595" max="3840" width="9.140625" style="26"/>
    <col min="3841" max="3841" width="8.85546875" style="26" customWidth="1"/>
    <col min="3842" max="3842" width="47.7109375" style="26" customWidth="1"/>
    <col min="3843" max="3843" width="5.85546875" style="26" customWidth="1"/>
    <col min="3844" max="3844" width="7.28515625" style="26" customWidth="1"/>
    <col min="3845" max="3845" width="13.85546875" style="26" customWidth="1"/>
    <col min="3846" max="3846" width="16.42578125" style="26" customWidth="1"/>
    <col min="3847" max="3848" width="9.140625" style="26"/>
    <col min="3849" max="3849" width="17.7109375" style="26" customWidth="1"/>
    <col min="3850" max="3850" width="19.28515625" style="26" customWidth="1"/>
    <col min="3851" max="4096" width="9.140625" style="26"/>
    <col min="4097" max="4097" width="8.85546875" style="26" customWidth="1"/>
    <col min="4098" max="4098" width="47.7109375" style="26" customWidth="1"/>
    <col min="4099" max="4099" width="5.85546875" style="26" customWidth="1"/>
    <col min="4100" max="4100" width="7.28515625" style="26" customWidth="1"/>
    <col min="4101" max="4101" width="13.85546875" style="26" customWidth="1"/>
    <col min="4102" max="4102" width="16.42578125" style="26" customWidth="1"/>
    <col min="4103" max="4104" width="9.140625" style="26"/>
    <col min="4105" max="4105" width="17.7109375" style="26" customWidth="1"/>
    <col min="4106" max="4106" width="19.28515625" style="26" customWidth="1"/>
    <col min="4107" max="4352" width="9.140625" style="26"/>
    <col min="4353" max="4353" width="8.85546875" style="26" customWidth="1"/>
    <col min="4354" max="4354" width="47.7109375" style="26" customWidth="1"/>
    <col min="4355" max="4355" width="5.85546875" style="26" customWidth="1"/>
    <col min="4356" max="4356" width="7.28515625" style="26" customWidth="1"/>
    <col min="4357" max="4357" width="13.85546875" style="26" customWidth="1"/>
    <col min="4358" max="4358" width="16.42578125" style="26" customWidth="1"/>
    <col min="4359" max="4360" width="9.140625" style="26"/>
    <col min="4361" max="4361" width="17.7109375" style="26" customWidth="1"/>
    <col min="4362" max="4362" width="19.28515625" style="26" customWidth="1"/>
    <col min="4363" max="4608" width="9.140625" style="26"/>
    <col min="4609" max="4609" width="8.85546875" style="26" customWidth="1"/>
    <col min="4610" max="4610" width="47.7109375" style="26" customWidth="1"/>
    <col min="4611" max="4611" width="5.85546875" style="26" customWidth="1"/>
    <col min="4612" max="4612" width="7.28515625" style="26" customWidth="1"/>
    <col min="4613" max="4613" width="13.85546875" style="26" customWidth="1"/>
    <col min="4614" max="4614" width="16.42578125" style="26" customWidth="1"/>
    <col min="4615" max="4616" width="9.140625" style="26"/>
    <col min="4617" max="4617" width="17.7109375" style="26" customWidth="1"/>
    <col min="4618" max="4618" width="19.28515625" style="26" customWidth="1"/>
    <col min="4619" max="4864" width="9.140625" style="26"/>
    <col min="4865" max="4865" width="8.85546875" style="26" customWidth="1"/>
    <col min="4866" max="4866" width="47.7109375" style="26" customWidth="1"/>
    <col min="4867" max="4867" width="5.85546875" style="26" customWidth="1"/>
    <col min="4868" max="4868" width="7.28515625" style="26" customWidth="1"/>
    <col min="4869" max="4869" width="13.85546875" style="26" customWidth="1"/>
    <col min="4870" max="4870" width="16.42578125" style="26" customWidth="1"/>
    <col min="4871" max="4872" width="9.140625" style="26"/>
    <col min="4873" max="4873" width="17.7109375" style="26" customWidth="1"/>
    <col min="4874" max="4874" width="19.28515625" style="26" customWidth="1"/>
    <col min="4875" max="5120" width="9.140625" style="26"/>
    <col min="5121" max="5121" width="8.85546875" style="26" customWidth="1"/>
    <col min="5122" max="5122" width="47.7109375" style="26" customWidth="1"/>
    <col min="5123" max="5123" width="5.85546875" style="26" customWidth="1"/>
    <col min="5124" max="5124" width="7.28515625" style="26" customWidth="1"/>
    <col min="5125" max="5125" width="13.85546875" style="26" customWidth="1"/>
    <col min="5126" max="5126" width="16.42578125" style="26" customWidth="1"/>
    <col min="5127" max="5128" width="9.140625" style="26"/>
    <col min="5129" max="5129" width="17.7109375" style="26" customWidth="1"/>
    <col min="5130" max="5130" width="19.28515625" style="26" customWidth="1"/>
    <col min="5131" max="5376" width="9.140625" style="26"/>
    <col min="5377" max="5377" width="8.85546875" style="26" customWidth="1"/>
    <col min="5378" max="5378" width="47.7109375" style="26" customWidth="1"/>
    <col min="5379" max="5379" width="5.85546875" style="26" customWidth="1"/>
    <col min="5380" max="5380" width="7.28515625" style="26" customWidth="1"/>
    <col min="5381" max="5381" width="13.85546875" style="26" customWidth="1"/>
    <col min="5382" max="5382" width="16.42578125" style="26" customWidth="1"/>
    <col min="5383" max="5384" width="9.140625" style="26"/>
    <col min="5385" max="5385" width="17.7109375" style="26" customWidth="1"/>
    <col min="5386" max="5386" width="19.28515625" style="26" customWidth="1"/>
    <col min="5387" max="5632" width="9.140625" style="26"/>
    <col min="5633" max="5633" width="8.85546875" style="26" customWidth="1"/>
    <col min="5634" max="5634" width="47.7109375" style="26" customWidth="1"/>
    <col min="5635" max="5635" width="5.85546875" style="26" customWidth="1"/>
    <col min="5636" max="5636" width="7.28515625" style="26" customWidth="1"/>
    <col min="5637" max="5637" width="13.85546875" style="26" customWidth="1"/>
    <col min="5638" max="5638" width="16.42578125" style="26" customWidth="1"/>
    <col min="5639" max="5640" width="9.140625" style="26"/>
    <col min="5641" max="5641" width="17.7109375" style="26" customWidth="1"/>
    <col min="5642" max="5642" width="19.28515625" style="26" customWidth="1"/>
    <col min="5643" max="5888" width="9.140625" style="26"/>
    <col min="5889" max="5889" width="8.85546875" style="26" customWidth="1"/>
    <col min="5890" max="5890" width="47.7109375" style="26" customWidth="1"/>
    <col min="5891" max="5891" width="5.85546875" style="26" customWidth="1"/>
    <col min="5892" max="5892" width="7.28515625" style="26" customWidth="1"/>
    <col min="5893" max="5893" width="13.85546875" style="26" customWidth="1"/>
    <col min="5894" max="5894" width="16.42578125" style="26" customWidth="1"/>
    <col min="5895" max="5896" width="9.140625" style="26"/>
    <col min="5897" max="5897" width="17.7109375" style="26" customWidth="1"/>
    <col min="5898" max="5898" width="19.28515625" style="26" customWidth="1"/>
    <col min="5899" max="6144" width="9.140625" style="26"/>
    <col min="6145" max="6145" width="8.85546875" style="26" customWidth="1"/>
    <col min="6146" max="6146" width="47.7109375" style="26" customWidth="1"/>
    <col min="6147" max="6147" width="5.85546875" style="26" customWidth="1"/>
    <col min="6148" max="6148" width="7.28515625" style="26" customWidth="1"/>
    <col min="6149" max="6149" width="13.85546875" style="26" customWidth="1"/>
    <col min="6150" max="6150" width="16.42578125" style="26" customWidth="1"/>
    <col min="6151" max="6152" width="9.140625" style="26"/>
    <col min="6153" max="6153" width="17.7109375" style="26" customWidth="1"/>
    <col min="6154" max="6154" width="19.28515625" style="26" customWidth="1"/>
    <col min="6155" max="6400" width="9.140625" style="26"/>
    <col min="6401" max="6401" width="8.85546875" style="26" customWidth="1"/>
    <col min="6402" max="6402" width="47.7109375" style="26" customWidth="1"/>
    <col min="6403" max="6403" width="5.85546875" style="26" customWidth="1"/>
    <col min="6404" max="6404" width="7.28515625" style="26" customWidth="1"/>
    <col min="6405" max="6405" width="13.85546875" style="26" customWidth="1"/>
    <col min="6406" max="6406" width="16.42578125" style="26" customWidth="1"/>
    <col min="6407" max="6408" width="9.140625" style="26"/>
    <col min="6409" max="6409" width="17.7109375" style="26" customWidth="1"/>
    <col min="6410" max="6410" width="19.28515625" style="26" customWidth="1"/>
    <col min="6411" max="6656" width="9.140625" style="26"/>
    <col min="6657" max="6657" width="8.85546875" style="26" customWidth="1"/>
    <col min="6658" max="6658" width="47.7109375" style="26" customWidth="1"/>
    <col min="6659" max="6659" width="5.85546875" style="26" customWidth="1"/>
    <col min="6660" max="6660" width="7.28515625" style="26" customWidth="1"/>
    <col min="6661" max="6661" width="13.85546875" style="26" customWidth="1"/>
    <col min="6662" max="6662" width="16.42578125" style="26" customWidth="1"/>
    <col min="6663" max="6664" width="9.140625" style="26"/>
    <col min="6665" max="6665" width="17.7109375" style="26" customWidth="1"/>
    <col min="6666" max="6666" width="19.28515625" style="26" customWidth="1"/>
    <col min="6667" max="6912" width="9.140625" style="26"/>
    <col min="6913" max="6913" width="8.85546875" style="26" customWidth="1"/>
    <col min="6914" max="6914" width="47.7109375" style="26" customWidth="1"/>
    <col min="6915" max="6915" width="5.85546875" style="26" customWidth="1"/>
    <col min="6916" max="6916" width="7.28515625" style="26" customWidth="1"/>
    <col min="6917" max="6917" width="13.85546875" style="26" customWidth="1"/>
    <col min="6918" max="6918" width="16.42578125" style="26" customWidth="1"/>
    <col min="6919" max="6920" width="9.140625" style="26"/>
    <col min="6921" max="6921" width="17.7109375" style="26" customWidth="1"/>
    <col min="6922" max="6922" width="19.28515625" style="26" customWidth="1"/>
    <col min="6923" max="7168" width="9.140625" style="26"/>
    <col min="7169" max="7169" width="8.85546875" style="26" customWidth="1"/>
    <col min="7170" max="7170" width="47.7109375" style="26" customWidth="1"/>
    <col min="7171" max="7171" width="5.85546875" style="26" customWidth="1"/>
    <col min="7172" max="7172" width="7.28515625" style="26" customWidth="1"/>
    <col min="7173" max="7173" width="13.85546875" style="26" customWidth="1"/>
    <col min="7174" max="7174" width="16.42578125" style="26" customWidth="1"/>
    <col min="7175" max="7176" width="9.140625" style="26"/>
    <col min="7177" max="7177" width="17.7109375" style="26" customWidth="1"/>
    <col min="7178" max="7178" width="19.28515625" style="26" customWidth="1"/>
    <col min="7179" max="7424" width="9.140625" style="26"/>
    <col min="7425" max="7425" width="8.85546875" style="26" customWidth="1"/>
    <col min="7426" max="7426" width="47.7109375" style="26" customWidth="1"/>
    <col min="7427" max="7427" width="5.85546875" style="26" customWidth="1"/>
    <col min="7428" max="7428" width="7.28515625" style="26" customWidth="1"/>
    <col min="7429" max="7429" width="13.85546875" style="26" customWidth="1"/>
    <col min="7430" max="7430" width="16.42578125" style="26" customWidth="1"/>
    <col min="7431" max="7432" width="9.140625" style="26"/>
    <col min="7433" max="7433" width="17.7109375" style="26" customWidth="1"/>
    <col min="7434" max="7434" width="19.28515625" style="26" customWidth="1"/>
    <col min="7435" max="7680" width="9.140625" style="26"/>
    <col min="7681" max="7681" width="8.85546875" style="26" customWidth="1"/>
    <col min="7682" max="7682" width="47.7109375" style="26" customWidth="1"/>
    <col min="7683" max="7683" width="5.85546875" style="26" customWidth="1"/>
    <col min="7684" max="7684" width="7.28515625" style="26" customWidth="1"/>
    <col min="7685" max="7685" width="13.85546875" style="26" customWidth="1"/>
    <col min="7686" max="7686" width="16.42578125" style="26" customWidth="1"/>
    <col min="7687" max="7688" width="9.140625" style="26"/>
    <col min="7689" max="7689" width="17.7109375" style="26" customWidth="1"/>
    <col min="7690" max="7690" width="19.28515625" style="26" customWidth="1"/>
    <col min="7691" max="7936" width="9.140625" style="26"/>
    <col min="7937" max="7937" width="8.85546875" style="26" customWidth="1"/>
    <col min="7938" max="7938" width="47.7109375" style="26" customWidth="1"/>
    <col min="7939" max="7939" width="5.85546875" style="26" customWidth="1"/>
    <col min="7940" max="7940" width="7.28515625" style="26" customWidth="1"/>
    <col min="7941" max="7941" width="13.85546875" style="26" customWidth="1"/>
    <col min="7942" max="7942" width="16.42578125" style="26" customWidth="1"/>
    <col min="7943" max="7944" width="9.140625" style="26"/>
    <col min="7945" max="7945" width="17.7109375" style="26" customWidth="1"/>
    <col min="7946" max="7946" width="19.28515625" style="26" customWidth="1"/>
    <col min="7947" max="8192" width="9.140625" style="26"/>
    <col min="8193" max="8193" width="8.85546875" style="26" customWidth="1"/>
    <col min="8194" max="8194" width="47.7109375" style="26" customWidth="1"/>
    <col min="8195" max="8195" width="5.85546875" style="26" customWidth="1"/>
    <col min="8196" max="8196" width="7.28515625" style="26" customWidth="1"/>
    <col min="8197" max="8197" width="13.85546875" style="26" customWidth="1"/>
    <col min="8198" max="8198" width="16.42578125" style="26" customWidth="1"/>
    <col min="8199" max="8200" width="9.140625" style="26"/>
    <col min="8201" max="8201" width="17.7109375" style="26" customWidth="1"/>
    <col min="8202" max="8202" width="19.28515625" style="26" customWidth="1"/>
    <col min="8203" max="8448" width="9.140625" style="26"/>
    <col min="8449" max="8449" width="8.85546875" style="26" customWidth="1"/>
    <col min="8450" max="8450" width="47.7109375" style="26" customWidth="1"/>
    <col min="8451" max="8451" width="5.85546875" style="26" customWidth="1"/>
    <col min="8452" max="8452" width="7.28515625" style="26" customWidth="1"/>
    <col min="8453" max="8453" width="13.85546875" style="26" customWidth="1"/>
    <col min="8454" max="8454" width="16.42578125" style="26" customWidth="1"/>
    <col min="8455" max="8456" width="9.140625" style="26"/>
    <col min="8457" max="8457" width="17.7109375" style="26" customWidth="1"/>
    <col min="8458" max="8458" width="19.28515625" style="26" customWidth="1"/>
    <col min="8459" max="8704" width="9.140625" style="26"/>
    <col min="8705" max="8705" width="8.85546875" style="26" customWidth="1"/>
    <col min="8706" max="8706" width="47.7109375" style="26" customWidth="1"/>
    <col min="8707" max="8707" width="5.85546875" style="26" customWidth="1"/>
    <col min="8708" max="8708" width="7.28515625" style="26" customWidth="1"/>
    <col min="8709" max="8709" width="13.85546875" style="26" customWidth="1"/>
    <col min="8710" max="8710" width="16.42578125" style="26" customWidth="1"/>
    <col min="8711" max="8712" width="9.140625" style="26"/>
    <col min="8713" max="8713" width="17.7109375" style="26" customWidth="1"/>
    <col min="8714" max="8714" width="19.28515625" style="26" customWidth="1"/>
    <col min="8715" max="8960" width="9.140625" style="26"/>
    <col min="8961" max="8961" width="8.85546875" style="26" customWidth="1"/>
    <col min="8962" max="8962" width="47.7109375" style="26" customWidth="1"/>
    <col min="8963" max="8963" width="5.85546875" style="26" customWidth="1"/>
    <col min="8964" max="8964" width="7.28515625" style="26" customWidth="1"/>
    <col min="8965" max="8965" width="13.85546875" style="26" customWidth="1"/>
    <col min="8966" max="8966" width="16.42578125" style="26" customWidth="1"/>
    <col min="8967" max="8968" width="9.140625" style="26"/>
    <col min="8969" max="8969" width="17.7109375" style="26" customWidth="1"/>
    <col min="8970" max="8970" width="19.28515625" style="26" customWidth="1"/>
    <col min="8971" max="9216" width="9.140625" style="26"/>
    <col min="9217" max="9217" width="8.85546875" style="26" customWidth="1"/>
    <col min="9218" max="9218" width="47.7109375" style="26" customWidth="1"/>
    <col min="9219" max="9219" width="5.85546875" style="26" customWidth="1"/>
    <col min="9220" max="9220" width="7.28515625" style="26" customWidth="1"/>
    <col min="9221" max="9221" width="13.85546875" style="26" customWidth="1"/>
    <col min="9222" max="9222" width="16.42578125" style="26" customWidth="1"/>
    <col min="9223" max="9224" width="9.140625" style="26"/>
    <col min="9225" max="9225" width="17.7109375" style="26" customWidth="1"/>
    <col min="9226" max="9226" width="19.28515625" style="26" customWidth="1"/>
    <col min="9227" max="9472" width="9.140625" style="26"/>
    <col min="9473" max="9473" width="8.85546875" style="26" customWidth="1"/>
    <col min="9474" max="9474" width="47.7109375" style="26" customWidth="1"/>
    <col min="9475" max="9475" width="5.85546875" style="26" customWidth="1"/>
    <col min="9476" max="9476" width="7.28515625" style="26" customWidth="1"/>
    <col min="9477" max="9477" width="13.85546875" style="26" customWidth="1"/>
    <col min="9478" max="9478" width="16.42578125" style="26" customWidth="1"/>
    <col min="9479" max="9480" width="9.140625" style="26"/>
    <col min="9481" max="9481" width="17.7109375" style="26" customWidth="1"/>
    <col min="9482" max="9482" width="19.28515625" style="26" customWidth="1"/>
    <col min="9483" max="9728" width="9.140625" style="26"/>
    <col min="9729" max="9729" width="8.85546875" style="26" customWidth="1"/>
    <col min="9730" max="9730" width="47.7109375" style="26" customWidth="1"/>
    <col min="9731" max="9731" width="5.85546875" style="26" customWidth="1"/>
    <col min="9732" max="9732" width="7.28515625" style="26" customWidth="1"/>
    <col min="9733" max="9733" width="13.85546875" style="26" customWidth="1"/>
    <col min="9734" max="9734" width="16.42578125" style="26" customWidth="1"/>
    <col min="9735" max="9736" width="9.140625" style="26"/>
    <col min="9737" max="9737" width="17.7109375" style="26" customWidth="1"/>
    <col min="9738" max="9738" width="19.28515625" style="26" customWidth="1"/>
    <col min="9739" max="9984" width="9.140625" style="26"/>
    <col min="9985" max="9985" width="8.85546875" style="26" customWidth="1"/>
    <col min="9986" max="9986" width="47.7109375" style="26" customWidth="1"/>
    <col min="9987" max="9987" width="5.85546875" style="26" customWidth="1"/>
    <col min="9988" max="9988" width="7.28515625" style="26" customWidth="1"/>
    <col min="9989" max="9989" width="13.85546875" style="26" customWidth="1"/>
    <col min="9990" max="9990" width="16.42578125" style="26" customWidth="1"/>
    <col min="9991" max="9992" width="9.140625" style="26"/>
    <col min="9993" max="9993" width="17.7109375" style="26" customWidth="1"/>
    <col min="9994" max="9994" width="19.28515625" style="26" customWidth="1"/>
    <col min="9995" max="10240" width="9.140625" style="26"/>
    <col min="10241" max="10241" width="8.85546875" style="26" customWidth="1"/>
    <col min="10242" max="10242" width="47.7109375" style="26" customWidth="1"/>
    <col min="10243" max="10243" width="5.85546875" style="26" customWidth="1"/>
    <col min="10244" max="10244" width="7.28515625" style="26" customWidth="1"/>
    <col min="10245" max="10245" width="13.85546875" style="26" customWidth="1"/>
    <col min="10246" max="10246" width="16.42578125" style="26" customWidth="1"/>
    <col min="10247" max="10248" width="9.140625" style="26"/>
    <col min="10249" max="10249" width="17.7109375" style="26" customWidth="1"/>
    <col min="10250" max="10250" width="19.28515625" style="26" customWidth="1"/>
    <col min="10251" max="10496" width="9.140625" style="26"/>
    <col min="10497" max="10497" width="8.85546875" style="26" customWidth="1"/>
    <col min="10498" max="10498" width="47.7109375" style="26" customWidth="1"/>
    <col min="10499" max="10499" width="5.85546875" style="26" customWidth="1"/>
    <col min="10500" max="10500" width="7.28515625" style="26" customWidth="1"/>
    <col min="10501" max="10501" width="13.85546875" style="26" customWidth="1"/>
    <col min="10502" max="10502" width="16.42578125" style="26" customWidth="1"/>
    <col min="10503" max="10504" width="9.140625" style="26"/>
    <col min="10505" max="10505" width="17.7109375" style="26" customWidth="1"/>
    <col min="10506" max="10506" width="19.28515625" style="26" customWidth="1"/>
    <col min="10507" max="10752" width="9.140625" style="26"/>
    <col min="10753" max="10753" width="8.85546875" style="26" customWidth="1"/>
    <col min="10754" max="10754" width="47.7109375" style="26" customWidth="1"/>
    <col min="10755" max="10755" width="5.85546875" style="26" customWidth="1"/>
    <col min="10756" max="10756" width="7.28515625" style="26" customWidth="1"/>
    <col min="10757" max="10757" width="13.85546875" style="26" customWidth="1"/>
    <col min="10758" max="10758" width="16.42578125" style="26" customWidth="1"/>
    <col min="10759" max="10760" width="9.140625" style="26"/>
    <col min="10761" max="10761" width="17.7109375" style="26" customWidth="1"/>
    <col min="10762" max="10762" width="19.28515625" style="26" customWidth="1"/>
    <col min="10763" max="11008" width="9.140625" style="26"/>
    <col min="11009" max="11009" width="8.85546875" style="26" customWidth="1"/>
    <col min="11010" max="11010" width="47.7109375" style="26" customWidth="1"/>
    <col min="11011" max="11011" width="5.85546875" style="26" customWidth="1"/>
    <col min="11012" max="11012" width="7.28515625" style="26" customWidth="1"/>
    <col min="11013" max="11013" width="13.85546875" style="26" customWidth="1"/>
    <col min="11014" max="11014" width="16.42578125" style="26" customWidth="1"/>
    <col min="11015" max="11016" width="9.140625" style="26"/>
    <col min="11017" max="11017" width="17.7109375" style="26" customWidth="1"/>
    <col min="11018" max="11018" width="19.28515625" style="26" customWidth="1"/>
    <col min="11019" max="11264" width="9.140625" style="26"/>
    <col min="11265" max="11265" width="8.85546875" style="26" customWidth="1"/>
    <col min="11266" max="11266" width="47.7109375" style="26" customWidth="1"/>
    <col min="11267" max="11267" width="5.85546875" style="26" customWidth="1"/>
    <col min="11268" max="11268" width="7.28515625" style="26" customWidth="1"/>
    <col min="11269" max="11269" width="13.85546875" style="26" customWidth="1"/>
    <col min="11270" max="11270" width="16.42578125" style="26" customWidth="1"/>
    <col min="11271" max="11272" width="9.140625" style="26"/>
    <col min="11273" max="11273" width="17.7109375" style="26" customWidth="1"/>
    <col min="11274" max="11274" width="19.28515625" style="26" customWidth="1"/>
    <col min="11275" max="11520" width="9.140625" style="26"/>
    <col min="11521" max="11521" width="8.85546875" style="26" customWidth="1"/>
    <col min="11522" max="11522" width="47.7109375" style="26" customWidth="1"/>
    <col min="11523" max="11523" width="5.85546875" style="26" customWidth="1"/>
    <col min="11524" max="11524" width="7.28515625" style="26" customWidth="1"/>
    <col min="11525" max="11525" width="13.85546875" style="26" customWidth="1"/>
    <col min="11526" max="11526" width="16.42578125" style="26" customWidth="1"/>
    <col min="11527" max="11528" width="9.140625" style="26"/>
    <col min="11529" max="11529" width="17.7109375" style="26" customWidth="1"/>
    <col min="11530" max="11530" width="19.28515625" style="26" customWidth="1"/>
    <col min="11531" max="11776" width="9.140625" style="26"/>
    <col min="11777" max="11777" width="8.85546875" style="26" customWidth="1"/>
    <col min="11778" max="11778" width="47.7109375" style="26" customWidth="1"/>
    <col min="11779" max="11779" width="5.85546875" style="26" customWidth="1"/>
    <col min="11780" max="11780" width="7.28515625" style="26" customWidth="1"/>
    <col min="11781" max="11781" width="13.85546875" style="26" customWidth="1"/>
    <col min="11782" max="11782" width="16.42578125" style="26" customWidth="1"/>
    <col min="11783" max="11784" width="9.140625" style="26"/>
    <col min="11785" max="11785" width="17.7109375" style="26" customWidth="1"/>
    <col min="11786" max="11786" width="19.28515625" style="26" customWidth="1"/>
    <col min="11787" max="12032" width="9.140625" style="26"/>
    <col min="12033" max="12033" width="8.85546875" style="26" customWidth="1"/>
    <col min="12034" max="12034" width="47.7109375" style="26" customWidth="1"/>
    <col min="12035" max="12035" width="5.85546875" style="26" customWidth="1"/>
    <col min="12036" max="12036" width="7.28515625" style="26" customWidth="1"/>
    <col min="12037" max="12037" width="13.85546875" style="26" customWidth="1"/>
    <col min="12038" max="12038" width="16.42578125" style="26" customWidth="1"/>
    <col min="12039" max="12040" width="9.140625" style="26"/>
    <col min="12041" max="12041" width="17.7109375" style="26" customWidth="1"/>
    <col min="12042" max="12042" width="19.28515625" style="26" customWidth="1"/>
    <col min="12043" max="12288" width="9.140625" style="26"/>
    <col min="12289" max="12289" width="8.85546875" style="26" customWidth="1"/>
    <col min="12290" max="12290" width="47.7109375" style="26" customWidth="1"/>
    <col min="12291" max="12291" width="5.85546875" style="26" customWidth="1"/>
    <col min="12292" max="12292" width="7.28515625" style="26" customWidth="1"/>
    <col min="12293" max="12293" width="13.85546875" style="26" customWidth="1"/>
    <col min="12294" max="12294" width="16.42578125" style="26" customWidth="1"/>
    <col min="12295" max="12296" width="9.140625" style="26"/>
    <col min="12297" max="12297" width="17.7109375" style="26" customWidth="1"/>
    <col min="12298" max="12298" width="19.28515625" style="26" customWidth="1"/>
    <col min="12299" max="12544" width="9.140625" style="26"/>
    <col min="12545" max="12545" width="8.85546875" style="26" customWidth="1"/>
    <col min="12546" max="12546" width="47.7109375" style="26" customWidth="1"/>
    <col min="12547" max="12547" width="5.85546875" style="26" customWidth="1"/>
    <col min="12548" max="12548" width="7.28515625" style="26" customWidth="1"/>
    <col min="12549" max="12549" width="13.85546875" style="26" customWidth="1"/>
    <col min="12550" max="12550" width="16.42578125" style="26" customWidth="1"/>
    <col min="12551" max="12552" width="9.140625" style="26"/>
    <col min="12553" max="12553" width="17.7109375" style="26" customWidth="1"/>
    <col min="12554" max="12554" width="19.28515625" style="26" customWidth="1"/>
    <col min="12555" max="12800" width="9.140625" style="26"/>
    <col min="12801" max="12801" width="8.85546875" style="26" customWidth="1"/>
    <col min="12802" max="12802" width="47.7109375" style="26" customWidth="1"/>
    <col min="12803" max="12803" width="5.85546875" style="26" customWidth="1"/>
    <col min="12804" max="12804" width="7.28515625" style="26" customWidth="1"/>
    <col min="12805" max="12805" width="13.85546875" style="26" customWidth="1"/>
    <col min="12806" max="12806" width="16.42578125" style="26" customWidth="1"/>
    <col min="12807" max="12808" width="9.140625" style="26"/>
    <col min="12809" max="12809" width="17.7109375" style="26" customWidth="1"/>
    <col min="12810" max="12810" width="19.28515625" style="26" customWidth="1"/>
    <col min="12811" max="13056" width="9.140625" style="26"/>
    <col min="13057" max="13057" width="8.85546875" style="26" customWidth="1"/>
    <col min="13058" max="13058" width="47.7109375" style="26" customWidth="1"/>
    <col min="13059" max="13059" width="5.85546875" style="26" customWidth="1"/>
    <col min="13060" max="13060" width="7.28515625" style="26" customWidth="1"/>
    <col min="13061" max="13061" width="13.85546875" style="26" customWidth="1"/>
    <col min="13062" max="13062" width="16.42578125" style="26" customWidth="1"/>
    <col min="13063" max="13064" width="9.140625" style="26"/>
    <col min="13065" max="13065" width="17.7109375" style="26" customWidth="1"/>
    <col min="13066" max="13066" width="19.28515625" style="26" customWidth="1"/>
    <col min="13067" max="13312" width="9.140625" style="26"/>
    <col min="13313" max="13313" width="8.85546875" style="26" customWidth="1"/>
    <col min="13314" max="13314" width="47.7109375" style="26" customWidth="1"/>
    <col min="13315" max="13315" width="5.85546875" style="26" customWidth="1"/>
    <col min="13316" max="13316" width="7.28515625" style="26" customWidth="1"/>
    <col min="13317" max="13317" width="13.85546875" style="26" customWidth="1"/>
    <col min="13318" max="13318" width="16.42578125" style="26" customWidth="1"/>
    <col min="13319" max="13320" width="9.140625" style="26"/>
    <col min="13321" max="13321" width="17.7109375" style="26" customWidth="1"/>
    <col min="13322" max="13322" width="19.28515625" style="26" customWidth="1"/>
    <col min="13323" max="13568" width="9.140625" style="26"/>
    <col min="13569" max="13569" width="8.85546875" style="26" customWidth="1"/>
    <col min="13570" max="13570" width="47.7109375" style="26" customWidth="1"/>
    <col min="13571" max="13571" width="5.85546875" style="26" customWidth="1"/>
    <col min="13572" max="13572" width="7.28515625" style="26" customWidth="1"/>
    <col min="13573" max="13573" width="13.85546875" style="26" customWidth="1"/>
    <col min="13574" max="13574" width="16.42578125" style="26" customWidth="1"/>
    <col min="13575" max="13576" width="9.140625" style="26"/>
    <col min="13577" max="13577" width="17.7109375" style="26" customWidth="1"/>
    <col min="13578" max="13578" width="19.28515625" style="26" customWidth="1"/>
    <col min="13579" max="13824" width="9.140625" style="26"/>
    <col min="13825" max="13825" width="8.85546875" style="26" customWidth="1"/>
    <col min="13826" max="13826" width="47.7109375" style="26" customWidth="1"/>
    <col min="13827" max="13827" width="5.85546875" style="26" customWidth="1"/>
    <col min="13828" max="13828" width="7.28515625" style="26" customWidth="1"/>
    <col min="13829" max="13829" width="13.85546875" style="26" customWidth="1"/>
    <col min="13830" max="13830" width="16.42578125" style="26" customWidth="1"/>
    <col min="13831" max="13832" width="9.140625" style="26"/>
    <col min="13833" max="13833" width="17.7109375" style="26" customWidth="1"/>
    <col min="13834" max="13834" width="19.28515625" style="26" customWidth="1"/>
    <col min="13835" max="14080" width="9.140625" style="26"/>
    <col min="14081" max="14081" width="8.85546875" style="26" customWidth="1"/>
    <col min="14082" max="14082" width="47.7109375" style="26" customWidth="1"/>
    <col min="14083" max="14083" width="5.85546875" style="26" customWidth="1"/>
    <col min="14084" max="14084" width="7.28515625" style="26" customWidth="1"/>
    <col min="14085" max="14085" width="13.85546875" style="26" customWidth="1"/>
    <col min="14086" max="14086" width="16.42578125" style="26" customWidth="1"/>
    <col min="14087" max="14088" width="9.140625" style="26"/>
    <col min="14089" max="14089" width="17.7109375" style="26" customWidth="1"/>
    <col min="14090" max="14090" width="19.28515625" style="26" customWidth="1"/>
    <col min="14091" max="14336" width="9.140625" style="26"/>
    <col min="14337" max="14337" width="8.85546875" style="26" customWidth="1"/>
    <col min="14338" max="14338" width="47.7109375" style="26" customWidth="1"/>
    <col min="14339" max="14339" width="5.85546875" style="26" customWidth="1"/>
    <col min="14340" max="14340" width="7.28515625" style="26" customWidth="1"/>
    <col min="14341" max="14341" width="13.85546875" style="26" customWidth="1"/>
    <col min="14342" max="14342" width="16.42578125" style="26" customWidth="1"/>
    <col min="14343" max="14344" width="9.140625" style="26"/>
    <col min="14345" max="14345" width="17.7109375" style="26" customWidth="1"/>
    <col min="14346" max="14346" width="19.28515625" style="26" customWidth="1"/>
    <col min="14347" max="14592" width="9.140625" style="26"/>
    <col min="14593" max="14593" width="8.85546875" style="26" customWidth="1"/>
    <col min="14594" max="14594" width="47.7109375" style="26" customWidth="1"/>
    <col min="14595" max="14595" width="5.85546875" style="26" customWidth="1"/>
    <col min="14596" max="14596" width="7.28515625" style="26" customWidth="1"/>
    <col min="14597" max="14597" width="13.85546875" style="26" customWidth="1"/>
    <col min="14598" max="14598" width="16.42578125" style="26" customWidth="1"/>
    <col min="14599" max="14600" width="9.140625" style="26"/>
    <col min="14601" max="14601" width="17.7109375" style="26" customWidth="1"/>
    <col min="14602" max="14602" width="19.28515625" style="26" customWidth="1"/>
    <col min="14603" max="14848" width="9.140625" style="26"/>
    <col min="14849" max="14849" width="8.85546875" style="26" customWidth="1"/>
    <col min="14850" max="14850" width="47.7109375" style="26" customWidth="1"/>
    <col min="14851" max="14851" width="5.85546875" style="26" customWidth="1"/>
    <col min="14852" max="14852" width="7.28515625" style="26" customWidth="1"/>
    <col min="14853" max="14853" width="13.85546875" style="26" customWidth="1"/>
    <col min="14854" max="14854" width="16.42578125" style="26" customWidth="1"/>
    <col min="14855" max="14856" width="9.140625" style="26"/>
    <col min="14857" max="14857" width="17.7109375" style="26" customWidth="1"/>
    <col min="14858" max="14858" width="19.28515625" style="26" customWidth="1"/>
    <col min="14859" max="15104" width="9.140625" style="26"/>
    <col min="15105" max="15105" width="8.85546875" style="26" customWidth="1"/>
    <col min="15106" max="15106" width="47.7109375" style="26" customWidth="1"/>
    <col min="15107" max="15107" width="5.85546875" style="26" customWidth="1"/>
    <col min="15108" max="15108" width="7.28515625" style="26" customWidth="1"/>
    <col min="15109" max="15109" width="13.85546875" style="26" customWidth="1"/>
    <col min="15110" max="15110" width="16.42578125" style="26" customWidth="1"/>
    <col min="15111" max="15112" width="9.140625" style="26"/>
    <col min="15113" max="15113" width="17.7109375" style="26" customWidth="1"/>
    <col min="15114" max="15114" width="19.28515625" style="26" customWidth="1"/>
    <col min="15115" max="15360" width="9.140625" style="26"/>
    <col min="15361" max="15361" width="8.85546875" style="26" customWidth="1"/>
    <col min="15362" max="15362" width="47.7109375" style="26" customWidth="1"/>
    <col min="15363" max="15363" width="5.85546875" style="26" customWidth="1"/>
    <col min="15364" max="15364" width="7.28515625" style="26" customWidth="1"/>
    <col min="15365" max="15365" width="13.85546875" style="26" customWidth="1"/>
    <col min="15366" max="15366" width="16.42578125" style="26" customWidth="1"/>
    <col min="15367" max="15368" width="9.140625" style="26"/>
    <col min="15369" max="15369" width="17.7109375" style="26" customWidth="1"/>
    <col min="15370" max="15370" width="19.28515625" style="26" customWidth="1"/>
    <col min="15371" max="15616" width="9.140625" style="26"/>
    <col min="15617" max="15617" width="8.85546875" style="26" customWidth="1"/>
    <col min="15618" max="15618" width="47.7109375" style="26" customWidth="1"/>
    <col min="15619" max="15619" width="5.85546875" style="26" customWidth="1"/>
    <col min="15620" max="15620" width="7.28515625" style="26" customWidth="1"/>
    <col min="15621" max="15621" width="13.85546875" style="26" customWidth="1"/>
    <col min="15622" max="15622" width="16.42578125" style="26" customWidth="1"/>
    <col min="15623" max="15624" width="9.140625" style="26"/>
    <col min="15625" max="15625" width="17.7109375" style="26" customWidth="1"/>
    <col min="15626" max="15626" width="19.28515625" style="26" customWidth="1"/>
    <col min="15627" max="15872" width="9.140625" style="26"/>
    <col min="15873" max="15873" width="8.85546875" style="26" customWidth="1"/>
    <col min="15874" max="15874" width="47.7109375" style="26" customWidth="1"/>
    <col min="15875" max="15875" width="5.85546875" style="26" customWidth="1"/>
    <col min="15876" max="15876" width="7.28515625" style="26" customWidth="1"/>
    <col min="15877" max="15877" width="13.85546875" style="26" customWidth="1"/>
    <col min="15878" max="15878" width="16.42578125" style="26" customWidth="1"/>
    <col min="15879" max="15880" width="9.140625" style="26"/>
    <col min="15881" max="15881" width="17.7109375" style="26" customWidth="1"/>
    <col min="15882" max="15882" width="19.28515625" style="26" customWidth="1"/>
    <col min="15883" max="16128" width="9.140625" style="26"/>
    <col min="16129" max="16129" width="8.85546875" style="26" customWidth="1"/>
    <col min="16130" max="16130" width="47.7109375" style="26" customWidth="1"/>
    <col min="16131" max="16131" width="5.85546875" style="26" customWidth="1"/>
    <col min="16132" max="16132" width="7.28515625" style="26" customWidth="1"/>
    <col min="16133" max="16133" width="13.85546875" style="26" customWidth="1"/>
    <col min="16134" max="16134" width="16.42578125" style="26" customWidth="1"/>
    <col min="16135" max="16136" width="9.140625" style="26"/>
    <col min="16137" max="16137" width="17.7109375" style="26" customWidth="1"/>
    <col min="16138" max="16138" width="19.28515625" style="26" customWidth="1"/>
    <col min="16139" max="16384" width="9.140625" style="26"/>
  </cols>
  <sheetData>
    <row r="1" spans="1:11" s="77" customFormat="1" ht="26.25" x14ac:dyDescent="0.4">
      <c r="A1" s="175"/>
      <c r="B1" s="176" t="s">
        <v>802</v>
      </c>
      <c r="C1" s="138"/>
      <c r="D1" s="147"/>
      <c r="E1" s="139"/>
      <c r="F1" s="139"/>
      <c r="G1" s="139"/>
      <c r="H1" s="139"/>
      <c r="I1" s="139"/>
      <c r="J1" s="139"/>
    </row>
    <row r="2" spans="1:11" x14ac:dyDescent="0.25">
      <c r="A2" s="177"/>
      <c r="B2" s="178"/>
      <c r="C2" s="179"/>
      <c r="D2" s="215"/>
      <c r="E2" s="181"/>
      <c r="F2" s="181"/>
    </row>
    <row r="3" spans="1:11" x14ac:dyDescent="0.25">
      <c r="B3" s="182"/>
      <c r="C3" s="183"/>
      <c r="D3" s="216"/>
      <c r="E3" s="185"/>
      <c r="F3" s="185"/>
    </row>
    <row r="4" spans="1:11" s="192" customFormat="1" ht="30" x14ac:dyDescent="0.25">
      <c r="A4" s="186" t="s">
        <v>641</v>
      </c>
      <c r="B4" s="187" t="s">
        <v>642</v>
      </c>
      <c r="C4" s="188" t="s">
        <v>643</v>
      </c>
      <c r="D4" s="189" t="s">
        <v>644</v>
      </c>
      <c r="E4" s="190" t="s">
        <v>645</v>
      </c>
      <c r="F4" s="141" t="s">
        <v>646</v>
      </c>
      <c r="G4" s="141" t="s">
        <v>647</v>
      </c>
      <c r="H4" s="141" t="s">
        <v>648</v>
      </c>
      <c r="I4" s="141" t="s">
        <v>649</v>
      </c>
      <c r="J4" s="141" t="s">
        <v>650</v>
      </c>
      <c r="K4" s="191"/>
    </row>
    <row r="5" spans="1:11" x14ac:dyDescent="0.25">
      <c r="E5" s="243"/>
    </row>
    <row r="6" spans="1:11" ht="330" x14ac:dyDescent="0.25">
      <c r="A6" s="142" t="s">
        <v>630</v>
      </c>
      <c r="B6" s="143" t="s">
        <v>658</v>
      </c>
      <c r="C6" s="144"/>
      <c r="D6" s="145"/>
      <c r="E6" s="244"/>
    </row>
    <row r="7" spans="1:11" x14ac:dyDescent="0.25">
      <c r="A7" s="146"/>
      <c r="B7" s="143"/>
      <c r="C7" s="144"/>
      <c r="D7" s="145"/>
      <c r="E7" s="244"/>
    </row>
    <row r="8" spans="1:11" x14ac:dyDescent="0.25">
      <c r="A8" s="146"/>
      <c r="B8" s="143"/>
      <c r="C8" s="144"/>
      <c r="D8" s="145"/>
      <c r="E8" s="244"/>
    </row>
    <row r="9" spans="1:11" x14ac:dyDescent="0.25">
      <c r="A9" s="146"/>
      <c r="B9" s="171" t="s">
        <v>651</v>
      </c>
      <c r="C9" s="172" t="s">
        <v>659</v>
      </c>
      <c r="D9" s="173">
        <v>1</v>
      </c>
      <c r="E9" s="240"/>
      <c r="F9" s="174">
        <f>+D9*E9</f>
        <v>0</v>
      </c>
      <c r="G9" s="169">
        <f>+E9*OS</f>
        <v>0</v>
      </c>
      <c r="H9" s="169">
        <f>+G9*D9</f>
        <v>0</v>
      </c>
      <c r="I9" s="170">
        <f>+E9-G9</f>
        <v>0</v>
      </c>
      <c r="J9" s="170">
        <f>+I9*D9</f>
        <v>0</v>
      </c>
    </row>
    <row r="10" spans="1:11" x14ac:dyDescent="0.25">
      <c r="E10" s="243"/>
    </row>
    <row r="11" spans="1:11" s="201" customFormat="1" ht="35.1" customHeight="1" x14ac:dyDescent="0.25">
      <c r="A11" s="195"/>
      <c r="B11" s="195" t="s">
        <v>662</v>
      </c>
      <c r="C11" s="196"/>
      <c r="D11" s="222"/>
      <c r="E11" s="198"/>
      <c r="F11" s="199">
        <f>SUM(F5:F10)</f>
        <v>0</v>
      </c>
      <c r="G11" s="200"/>
      <c r="H11" s="199">
        <f>SUM(H5:H10)</f>
        <v>0</v>
      </c>
      <c r="I11" s="200"/>
      <c r="J11" s="199">
        <f>SUM(J5:J10)</f>
        <v>0</v>
      </c>
    </row>
  </sheetData>
  <sheetProtection algorithmName="SHA-512" hashValue="mbnFNy4vajICUGWjz6+yQakqFtHONLEoW2CBIlRzyPjBxCMO2vuYtgNuCitJmBMx/510PUZMPquhuOOjZJ3m0Q==" saltValue="Q76+aCDDF2jreqWNGo3+gQ==" spinCount="100000" sheet="1" objects="1" scenarios="1"/>
  <autoFilter ref="A4:J4" xr:uid="{E6A118C5-708E-455C-AD5F-A8E802967847}"/>
  <pageMargins left="0.70866141732283472" right="0.70866141732283472" top="0.74803149606299213" bottom="0.74803149606299213" header="0.31496062992125984" footer="0.31496062992125984"/>
  <pageSetup paperSize="9" scale="50" fitToHeight="0" orientation="portrait" r:id="rId1"/>
  <headerFooter>
    <oddHeader>&amp;C&amp;"+,Običajno"PRENOVA IGRIŠČA VRTCA PEDENJPED, ENOTA SLADKOSNED</oddHeader>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F4D72-9C09-41CC-9E1E-293D14C43736}">
  <sheetPr>
    <tabColor rgb="FF006600"/>
    <pageSetUpPr fitToPage="1"/>
  </sheetPr>
  <dimension ref="A1:E14"/>
  <sheetViews>
    <sheetView showZeros="0" view="pageLayout" zoomScaleNormal="100" workbookViewId="0">
      <selection activeCell="B27" sqref="B27"/>
    </sheetView>
  </sheetViews>
  <sheetFormatPr defaultColWidth="10.28515625" defaultRowHeight="15" x14ac:dyDescent="0.25"/>
  <cols>
    <col min="1" max="1" width="8.7109375" style="121" customWidth="1"/>
    <col min="2" max="2" width="69.28515625" style="121" customWidth="1"/>
    <col min="3" max="3" width="23.5703125" style="122" customWidth="1"/>
    <col min="4" max="5" width="23.5703125" style="121" customWidth="1"/>
    <col min="6" max="253" width="9.5703125" style="121" customWidth="1"/>
    <col min="254" max="1021" width="12.28515625" style="121" customWidth="1"/>
    <col min="1022" max="16384" width="10.28515625" style="121"/>
  </cols>
  <sheetData>
    <row r="1" spans="1:5" s="26" customFormat="1" x14ac:dyDescent="0.25">
      <c r="A1" s="25" t="s">
        <v>8</v>
      </c>
      <c r="C1" s="27"/>
    </row>
    <row r="2" spans="1:5" s="26" customFormat="1" x14ac:dyDescent="0.25">
      <c r="C2" s="27"/>
    </row>
    <row r="3" spans="1:5" s="26" customFormat="1" x14ac:dyDescent="0.25">
      <c r="A3" s="28" t="s">
        <v>9</v>
      </c>
      <c r="B3" s="26" t="s">
        <v>10</v>
      </c>
      <c r="C3" s="27"/>
    </row>
    <row r="4" spans="1:5" s="26" customFormat="1" x14ac:dyDescent="0.25">
      <c r="A4" s="28"/>
      <c r="B4" s="26" t="s">
        <v>11</v>
      </c>
      <c r="C4" s="27"/>
    </row>
    <row r="5" spans="1:5" s="26" customFormat="1" ht="18.75" x14ac:dyDescent="0.3">
      <c r="A5" s="29" t="s">
        <v>12</v>
      </c>
      <c r="B5" s="120" t="s">
        <v>3</v>
      </c>
      <c r="C5" s="27"/>
    </row>
    <row r="8" spans="1:5" ht="15.75" thickBot="1" x14ac:dyDescent="0.3"/>
    <row r="9" spans="1:5" s="77" customFormat="1" ht="27" thickBot="1" x14ac:dyDescent="0.45">
      <c r="A9" s="153"/>
      <c r="B9" s="154" t="s">
        <v>660</v>
      </c>
      <c r="C9" s="155"/>
      <c r="D9" s="156"/>
      <c r="E9" s="157"/>
    </row>
    <row r="10" spans="1:5" s="26" customFormat="1" ht="21.75" thickBot="1" x14ac:dyDescent="0.4">
      <c r="A10" s="78"/>
      <c r="B10" s="79"/>
      <c r="C10" s="80"/>
      <c r="D10" s="81"/>
      <c r="E10" s="82"/>
    </row>
    <row r="11" spans="1:5" s="83" customFormat="1" ht="30" x14ac:dyDescent="0.25">
      <c r="A11" s="123"/>
      <c r="B11" s="124" t="s">
        <v>16</v>
      </c>
      <c r="C11" s="125" t="s">
        <v>17</v>
      </c>
      <c r="D11" s="125" t="s">
        <v>18</v>
      </c>
      <c r="E11" s="126" t="s">
        <v>19</v>
      </c>
    </row>
    <row r="12" spans="1:5" s="131" customFormat="1" ht="24.95" customHeight="1" x14ac:dyDescent="0.2">
      <c r="A12" s="127"/>
      <c r="B12" s="128" t="s">
        <v>799</v>
      </c>
      <c r="C12" s="129">
        <f>'2.GRADBENO-OBRTNA DELA'!$F$266</f>
        <v>0</v>
      </c>
      <c r="D12" s="129">
        <f>'2.GRADBENO-OBRTNA DELA'!$H$266</f>
        <v>0</v>
      </c>
      <c r="E12" s="130">
        <f>'2.GRADBENO-OBRTNA DELA'!$J$266</f>
        <v>0</v>
      </c>
    </row>
    <row r="13" spans="1:5" s="136" customFormat="1" ht="24.95" customHeight="1" thickBot="1" x14ac:dyDescent="0.3">
      <c r="A13" s="132"/>
      <c r="B13" s="133" t="s">
        <v>661</v>
      </c>
      <c r="C13" s="134">
        <f>SUM(C12:C12)</f>
        <v>0</v>
      </c>
      <c r="D13" s="134">
        <f>SUM(D12:D12)</f>
        <v>0</v>
      </c>
      <c r="E13" s="135">
        <f>SUM(E12:E12)</f>
        <v>0</v>
      </c>
    </row>
    <row r="14" spans="1:5" ht="20.100000000000001" customHeight="1" x14ac:dyDescent="0.25">
      <c r="A14" s="137"/>
    </row>
  </sheetData>
  <sheetProtection algorithmName="SHA-512" hashValue="FY1nKrFqd6alsvJZBQdjL2rpIlC/BeJmcUiIJj+da0EQaeVf2j2ER5bEtJEumrseDNfrS71np996JwMT/n3G2Q==" saltValue="D4fujKRaU+TK3Jpx9tFGkA==" spinCount="100000" sheet="1" objects="1" scenarios="1"/>
  <pageMargins left="0.70866141732283472" right="0.70866141732283472" top="0.74803149606299213" bottom="0.74803149606299213" header="0.31496062992125984" footer="0.31496062992125984"/>
  <pageSetup paperSize="9" scale="88" fitToHeight="0" orientation="landscape" r:id="rId1"/>
  <headerFooter>
    <oddHeader>&amp;C&amp;"+,Običajno"PRENOVA IGRIŠČA VRTCA PEDENJPED, ENOTA SLADKOSNED</oddHeader>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84835-08CB-4C1D-96A4-6E7230985A73}">
  <sheetPr>
    <tabColor theme="5" tint="-0.249977111117893"/>
    <pageSetUpPr fitToPage="1"/>
  </sheetPr>
  <dimension ref="A1:L266"/>
  <sheetViews>
    <sheetView showZeros="0" topLeftCell="A255" zoomScaleNormal="100" zoomScaleSheetLayoutView="110" workbookViewId="0">
      <selection activeCell="E262" sqref="E6:E262"/>
    </sheetView>
  </sheetViews>
  <sheetFormatPr defaultColWidth="9.140625" defaultRowHeight="15" x14ac:dyDescent="0.25"/>
  <cols>
    <col min="1" max="1" width="8.85546875" style="26" customWidth="1"/>
    <col min="2" max="2" width="47.7109375" style="193" customWidth="1"/>
    <col min="3" max="3" width="5.85546875" style="104" customWidth="1"/>
    <col min="4" max="4" width="11.7109375" style="226" bestFit="1" customWidth="1"/>
    <col min="5" max="5" width="17.42578125" style="140" bestFit="1" customWidth="1"/>
    <col min="6" max="6" width="16.42578125" style="140" customWidth="1"/>
    <col min="7" max="9" width="17.7109375" style="140" customWidth="1"/>
    <col min="10" max="10" width="19.28515625" style="140" customWidth="1"/>
    <col min="11" max="11" width="18.42578125" style="26" customWidth="1"/>
    <col min="12" max="256" width="9.140625" style="26"/>
    <col min="257" max="257" width="8.85546875" style="26" customWidth="1"/>
    <col min="258" max="258" width="47.7109375" style="26" customWidth="1"/>
    <col min="259" max="259" width="5.85546875" style="26" customWidth="1"/>
    <col min="260" max="260" width="7.28515625" style="26" customWidth="1"/>
    <col min="261" max="261" width="13.85546875" style="26" customWidth="1"/>
    <col min="262" max="262" width="16.42578125" style="26" customWidth="1"/>
    <col min="263" max="264" width="9.140625" style="26"/>
    <col min="265" max="265" width="17.7109375" style="26" customWidth="1"/>
    <col min="266" max="266" width="19.28515625" style="26" customWidth="1"/>
    <col min="267" max="512" width="9.140625" style="26"/>
    <col min="513" max="513" width="8.85546875" style="26" customWidth="1"/>
    <col min="514" max="514" width="47.7109375" style="26" customWidth="1"/>
    <col min="515" max="515" width="5.85546875" style="26" customWidth="1"/>
    <col min="516" max="516" width="7.28515625" style="26" customWidth="1"/>
    <col min="517" max="517" width="13.85546875" style="26" customWidth="1"/>
    <col min="518" max="518" width="16.42578125" style="26" customWidth="1"/>
    <col min="519" max="520" width="9.140625" style="26"/>
    <col min="521" max="521" width="17.7109375" style="26" customWidth="1"/>
    <col min="522" max="522" width="19.28515625" style="26" customWidth="1"/>
    <col min="523" max="768" width="9.140625" style="26"/>
    <col min="769" max="769" width="8.85546875" style="26" customWidth="1"/>
    <col min="770" max="770" width="47.7109375" style="26" customWidth="1"/>
    <col min="771" max="771" width="5.85546875" style="26" customWidth="1"/>
    <col min="772" max="772" width="7.28515625" style="26" customWidth="1"/>
    <col min="773" max="773" width="13.85546875" style="26" customWidth="1"/>
    <col min="774" max="774" width="16.42578125" style="26" customWidth="1"/>
    <col min="775" max="776" width="9.140625" style="26"/>
    <col min="777" max="777" width="17.7109375" style="26" customWidth="1"/>
    <col min="778" max="778" width="19.28515625" style="26" customWidth="1"/>
    <col min="779" max="1024" width="9.140625" style="26"/>
    <col min="1025" max="1025" width="8.85546875" style="26" customWidth="1"/>
    <col min="1026" max="1026" width="47.7109375" style="26" customWidth="1"/>
    <col min="1027" max="1027" width="5.85546875" style="26" customWidth="1"/>
    <col min="1028" max="1028" width="7.28515625" style="26" customWidth="1"/>
    <col min="1029" max="1029" width="13.85546875" style="26" customWidth="1"/>
    <col min="1030" max="1030" width="16.42578125" style="26" customWidth="1"/>
    <col min="1031" max="1032" width="9.140625" style="26"/>
    <col min="1033" max="1033" width="17.7109375" style="26" customWidth="1"/>
    <col min="1034" max="1034" width="19.28515625" style="26" customWidth="1"/>
    <col min="1035" max="1280" width="9.140625" style="26"/>
    <col min="1281" max="1281" width="8.85546875" style="26" customWidth="1"/>
    <col min="1282" max="1282" width="47.7109375" style="26" customWidth="1"/>
    <col min="1283" max="1283" width="5.85546875" style="26" customWidth="1"/>
    <col min="1284" max="1284" width="7.28515625" style="26" customWidth="1"/>
    <col min="1285" max="1285" width="13.85546875" style="26" customWidth="1"/>
    <col min="1286" max="1286" width="16.42578125" style="26" customWidth="1"/>
    <col min="1287" max="1288" width="9.140625" style="26"/>
    <col min="1289" max="1289" width="17.7109375" style="26" customWidth="1"/>
    <col min="1290" max="1290" width="19.28515625" style="26" customWidth="1"/>
    <col min="1291" max="1536" width="9.140625" style="26"/>
    <col min="1537" max="1537" width="8.85546875" style="26" customWidth="1"/>
    <col min="1538" max="1538" width="47.7109375" style="26" customWidth="1"/>
    <col min="1539" max="1539" width="5.85546875" style="26" customWidth="1"/>
    <col min="1540" max="1540" width="7.28515625" style="26" customWidth="1"/>
    <col min="1541" max="1541" width="13.85546875" style="26" customWidth="1"/>
    <col min="1542" max="1542" width="16.42578125" style="26" customWidth="1"/>
    <col min="1543" max="1544" width="9.140625" style="26"/>
    <col min="1545" max="1545" width="17.7109375" style="26" customWidth="1"/>
    <col min="1546" max="1546" width="19.28515625" style="26" customWidth="1"/>
    <col min="1547" max="1792" width="9.140625" style="26"/>
    <col min="1793" max="1793" width="8.85546875" style="26" customWidth="1"/>
    <col min="1794" max="1794" width="47.7109375" style="26" customWidth="1"/>
    <col min="1795" max="1795" width="5.85546875" style="26" customWidth="1"/>
    <col min="1796" max="1796" width="7.28515625" style="26" customWidth="1"/>
    <col min="1797" max="1797" width="13.85546875" style="26" customWidth="1"/>
    <col min="1798" max="1798" width="16.42578125" style="26" customWidth="1"/>
    <col min="1799" max="1800" width="9.140625" style="26"/>
    <col min="1801" max="1801" width="17.7109375" style="26" customWidth="1"/>
    <col min="1802" max="1802" width="19.28515625" style="26" customWidth="1"/>
    <col min="1803" max="2048" width="9.140625" style="26"/>
    <col min="2049" max="2049" width="8.85546875" style="26" customWidth="1"/>
    <col min="2050" max="2050" width="47.7109375" style="26" customWidth="1"/>
    <col min="2051" max="2051" width="5.85546875" style="26" customWidth="1"/>
    <col min="2052" max="2052" width="7.28515625" style="26" customWidth="1"/>
    <col min="2053" max="2053" width="13.85546875" style="26" customWidth="1"/>
    <col min="2054" max="2054" width="16.42578125" style="26" customWidth="1"/>
    <col min="2055" max="2056" width="9.140625" style="26"/>
    <col min="2057" max="2057" width="17.7109375" style="26" customWidth="1"/>
    <col min="2058" max="2058" width="19.28515625" style="26" customWidth="1"/>
    <col min="2059" max="2304" width="9.140625" style="26"/>
    <col min="2305" max="2305" width="8.85546875" style="26" customWidth="1"/>
    <col min="2306" max="2306" width="47.7109375" style="26" customWidth="1"/>
    <col min="2307" max="2307" width="5.85546875" style="26" customWidth="1"/>
    <col min="2308" max="2308" width="7.28515625" style="26" customWidth="1"/>
    <col min="2309" max="2309" width="13.85546875" style="26" customWidth="1"/>
    <col min="2310" max="2310" width="16.42578125" style="26" customWidth="1"/>
    <col min="2311" max="2312" width="9.140625" style="26"/>
    <col min="2313" max="2313" width="17.7109375" style="26" customWidth="1"/>
    <col min="2314" max="2314" width="19.28515625" style="26" customWidth="1"/>
    <col min="2315" max="2560" width="9.140625" style="26"/>
    <col min="2561" max="2561" width="8.85546875" style="26" customWidth="1"/>
    <col min="2562" max="2562" width="47.7109375" style="26" customWidth="1"/>
    <col min="2563" max="2563" width="5.85546875" style="26" customWidth="1"/>
    <col min="2564" max="2564" width="7.28515625" style="26" customWidth="1"/>
    <col min="2565" max="2565" width="13.85546875" style="26" customWidth="1"/>
    <col min="2566" max="2566" width="16.42578125" style="26" customWidth="1"/>
    <col min="2567" max="2568" width="9.140625" style="26"/>
    <col min="2569" max="2569" width="17.7109375" style="26" customWidth="1"/>
    <col min="2570" max="2570" width="19.28515625" style="26" customWidth="1"/>
    <col min="2571" max="2816" width="9.140625" style="26"/>
    <col min="2817" max="2817" width="8.85546875" style="26" customWidth="1"/>
    <col min="2818" max="2818" width="47.7109375" style="26" customWidth="1"/>
    <col min="2819" max="2819" width="5.85546875" style="26" customWidth="1"/>
    <col min="2820" max="2820" width="7.28515625" style="26" customWidth="1"/>
    <col min="2821" max="2821" width="13.85546875" style="26" customWidth="1"/>
    <col min="2822" max="2822" width="16.42578125" style="26" customWidth="1"/>
    <col min="2823" max="2824" width="9.140625" style="26"/>
    <col min="2825" max="2825" width="17.7109375" style="26" customWidth="1"/>
    <col min="2826" max="2826" width="19.28515625" style="26" customWidth="1"/>
    <col min="2827" max="3072" width="9.140625" style="26"/>
    <col min="3073" max="3073" width="8.85546875" style="26" customWidth="1"/>
    <col min="3074" max="3074" width="47.7109375" style="26" customWidth="1"/>
    <col min="3075" max="3075" width="5.85546875" style="26" customWidth="1"/>
    <col min="3076" max="3076" width="7.28515625" style="26" customWidth="1"/>
    <col min="3077" max="3077" width="13.85546875" style="26" customWidth="1"/>
    <col min="3078" max="3078" width="16.42578125" style="26" customWidth="1"/>
    <col min="3079" max="3080" width="9.140625" style="26"/>
    <col min="3081" max="3081" width="17.7109375" style="26" customWidth="1"/>
    <col min="3082" max="3082" width="19.28515625" style="26" customWidth="1"/>
    <col min="3083" max="3328" width="9.140625" style="26"/>
    <col min="3329" max="3329" width="8.85546875" style="26" customWidth="1"/>
    <col min="3330" max="3330" width="47.7109375" style="26" customWidth="1"/>
    <col min="3331" max="3331" width="5.85546875" style="26" customWidth="1"/>
    <col min="3332" max="3332" width="7.28515625" style="26" customWidth="1"/>
    <col min="3333" max="3333" width="13.85546875" style="26" customWidth="1"/>
    <col min="3334" max="3334" width="16.42578125" style="26" customWidth="1"/>
    <col min="3335" max="3336" width="9.140625" style="26"/>
    <col min="3337" max="3337" width="17.7109375" style="26" customWidth="1"/>
    <col min="3338" max="3338" width="19.28515625" style="26" customWidth="1"/>
    <col min="3339" max="3584" width="9.140625" style="26"/>
    <col min="3585" max="3585" width="8.85546875" style="26" customWidth="1"/>
    <col min="3586" max="3586" width="47.7109375" style="26" customWidth="1"/>
    <col min="3587" max="3587" width="5.85546875" style="26" customWidth="1"/>
    <col min="3588" max="3588" width="7.28515625" style="26" customWidth="1"/>
    <col min="3589" max="3589" width="13.85546875" style="26" customWidth="1"/>
    <col min="3590" max="3590" width="16.42578125" style="26" customWidth="1"/>
    <col min="3591" max="3592" width="9.140625" style="26"/>
    <col min="3593" max="3593" width="17.7109375" style="26" customWidth="1"/>
    <col min="3594" max="3594" width="19.28515625" style="26" customWidth="1"/>
    <col min="3595" max="3840" width="9.140625" style="26"/>
    <col min="3841" max="3841" width="8.85546875" style="26" customWidth="1"/>
    <col min="3842" max="3842" width="47.7109375" style="26" customWidth="1"/>
    <col min="3843" max="3843" width="5.85546875" style="26" customWidth="1"/>
    <col min="3844" max="3844" width="7.28515625" style="26" customWidth="1"/>
    <col min="3845" max="3845" width="13.85546875" style="26" customWidth="1"/>
    <col min="3846" max="3846" width="16.42578125" style="26" customWidth="1"/>
    <col min="3847" max="3848" width="9.140625" style="26"/>
    <col min="3849" max="3849" width="17.7109375" style="26" customWidth="1"/>
    <col min="3850" max="3850" width="19.28515625" style="26" customWidth="1"/>
    <col min="3851" max="4096" width="9.140625" style="26"/>
    <col min="4097" max="4097" width="8.85546875" style="26" customWidth="1"/>
    <col min="4098" max="4098" width="47.7109375" style="26" customWidth="1"/>
    <col min="4099" max="4099" width="5.85546875" style="26" customWidth="1"/>
    <col min="4100" max="4100" width="7.28515625" style="26" customWidth="1"/>
    <col min="4101" max="4101" width="13.85546875" style="26" customWidth="1"/>
    <col min="4102" max="4102" width="16.42578125" style="26" customWidth="1"/>
    <col min="4103" max="4104" width="9.140625" style="26"/>
    <col min="4105" max="4105" width="17.7109375" style="26" customWidth="1"/>
    <col min="4106" max="4106" width="19.28515625" style="26" customWidth="1"/>
    <col min="4107" max="4352" width="9.140625" style="26"/>
    <col min="4353" max="4353" width="8.85546875" style="26" customWidth="1"/>
    <col min="4354" max="4354" width="47.7109375" style="26" customWidth="1"/>
    <col min="4355" max="4355" width="5.85546875" style="26" customWidth="1"/>
    <col min="4356" max="4356" width="7.28515625" style="26" customWidth="1"/>
    <col min="4357" max="4357" width="13.85546875" style="26" customWidth="1"/>
    <col min="4358" max="4358" width="16.42578125" style="26" customWidth="1"/>
    <col min="4359" max="4360" width="9.140625" style="26"/>
    <col min="4361" max="4361" width="17.7109375" style="26" customWidth="1"/>
    <col min="4362" max="4362" width="19.28515625" style="26" customWidth="1"/>
    <col min="4363" max="4608" width="9.140625" style="26"/>
    <col min="4609" max="4609" width="8.85546875" style="26" customWidth="1"/>
    <col min="4610" max="4610" width="47.7109375" style="26" customWidth="1"/>
    <col min="4611" max="4611" width="5.85546875" style="26" customWidth="1"/>
    <col min="4612" max="4612" width="7.28515625" style="26" customWidth="1"/>
    <col min="4613" max="4613" width="13.85546875" style="26" customWidth="1"/>
    <col min="4614" max="4614" width="16.42578125" style="26" customWidth="1"/>
    <col min="4615" max="4616" width="9.140625" style="26"/>
    <col min="4617" max="4617" width="17.7109375" style="26" customWidth="1"/>
    <col min="4618" max="4618" width="19.28515625" style="26" customWidth="1"/>
    <col min="4619" max="4864" width="9.140625" style="26"/>
    <col min="4865" max="4865" width="8.85546875" style="26" customWidth="1"/>
    <col min="4866" max="4866" width="47.7109375" style="26" customWidth="1"/>
    <col min="4867" max="4867" width="5.85546875" style="26" customWidth="1"/>
    <col min="4868" max="4868" width="7.28515625" style="26" customWidth="1"/>
    <col min="4869" max="4869" width="13.85546875" style="26" customWidth="1"/>
    <col min="4870" max="4870" width="16.42578125" style="26" customWidth="1"/>
    <col min="4871" max="4872" width="9.140625" style="26"/>
    <col min="4873" max="4873" width="17.7109375" style="26" customWidth="1"/>
    <col min="4874" max="4874" width="19.28515625" style="26" customWidth="1"/>
    <col min="4875" max="5120" width="9.140625" style="26"/>
    <col min="5121" max="5121" width="8.85546875" style="26" customWidth="1"/>
    <col min="5122" max="5122" width="47.7109375" style="26" customWidth="1"/>
    <col min="5123" max="5123" width="5.85546875" style="26" customWidth="1"/>
    <col min="5124" max="5124" width="7.28515625" style="26" customWidth="1"/>
    <col min="5125" max="5125" width="13.85546875" style="26" customWidth="1"/>
    <col min="5126" max="5126" width="16.42578125" style="26" customWidth="1"/>
    <col min="5127" max="5128" width="9.140625" style="26"/>
    <col min="5129" max="5129" width="17.7109375" style="26" customWidth="1"/>
    <col min="5130" max="5130" width="19.28515625" style="26" customWidth="1"/>
    <col min="5131" max="5376" width="9.140625" style="26"/>
    <col min="5377" max="5377" width="8.85546875" style="26" customWidth="1"/>
    <col min="5378" max="5378" width="47.7109375" style="26" customWidth="1"/>
    <col min="5379" max="5379" width="5.85546875" style="26" customWidth="1"/>
    <col min="5380" max="5380" width="7.28515625" style="26" customWidth="1"/>
    <col min="5381" max="5381" width="13.85546875" style="26" customWidth="1"/>
    <col min="5382" max="5382" width="16.42578125" style="26" customWidth="1"/>
    <col min="5383" max="5384" width="9.140625" style="26"/>
    <col min="5385" max="5385" width="17.7109375" style="26" customWidth="1"/>
    <col min="5386" max="5386" width="19.28515625" style="26" customWidth="1"/>
    <col min="5387" max="5632" width="9.140625" style="26"/>
    <col min="5633" max="5633" width="8.85546875" style="26" customWidth="1"/>
    <col min="5634" max="5634" width="47.7109375" style="26" customWidth="1"/>
    <col min="5635" max="5635" width="5.85546875" style="26" customWidth="1"/>
    <col min="5636" max="5636" width="7.28515625" style="26" customWidth="1"/>
    <col min="5637" max="5637" width="13.85546875" style="26" customWidth="1"/>
    <col min="5638" max="5638" width="16.42578125" style="26" customWidth="1"/>
    <col min="5639" max="5640" width="9.140625" style="26"/>
    <col min="5641" max="5641" width="17.7109375" style="26" customWidth="1"/>
    <col min="5642" max="5642" width="19.28515625" style="26" customWidth="1"/>
    <col min="5643" max="5888" width="9.140625" style="26"/>
    <col min="5889" max="5889" width="8.85546875" style="26" customWidth="1"/>
    <col min="5890" max="5890" width="47.7109375" style="26" customWidth="1"/>
    <col min="5891" max="5891" width="5.85546875" style="26" customWidth="1"/>
    <col min="5892" max="5892" width="7.28515625" style="26" customWidth="1"/>
    <col min="5893" max="5893" width="13.85546875" style="26" customWidth="1"/>
    <col min="5894" max="5894" width="16.42578125" style="26" customWidth="1"/>
    <col min="5895" max="5896" width="9.140625" style="26"/>
    <col min="5897" max="5897" width="17.7109375" style="26" customWidth="1"/>
    <col min="5898" max="5898" width="19.28515625" style="26" customWidth="1"/>
    <col min="5899" max="6144" width="9.140625" style="26"/>
    <col min="6145" max="6145" width="8.85546875" style="26" customWidth="1"/>
    <col min="6146" max="6146" width="47.7109375" style="26" customWidth="1"/>
    <col min="6147" max="6147" width="5.85546875" style="26" customWidth="1"/>
    <col min="6148" max="6148" width="7.28515625" style="26" customWidth="1"/>
    <col min="6149" max="6149" width="13.85546875" style="26" customWidth="1"/>
    <col min="6150" max="6150" width="16.42578125" style="26" customWidth="1"/>
    <col min="6151" max="6152" width="9.140625" style="26"/>
    <col min="6153" max="6153" width="17.7109375" style="26" customWidth="1"/>
    <col min="6154" max="6154" width="19.28515625" style="26" customWidth="1"/>
    <col min="6155" max="6400" width="9.140625" style="26"/>
    <col min="6401" max="6401" width="8.85546875" style="26" customWidth="1"/>
    <col min="6402" max="6402" width="47.7109375" style="26" customWidth="1"/>
    <col min="6403" max="6403" width="5.85546875" style="26" customWidth="1"/>
    <col min="6404" max="6404" width="7.28515625" style="26" customWidth="1"/>
    <col min="6405" max="6405" width="13.85546875" style="26" customWidth="1"/>
    <col min="6406" max="6406" width="16.42578125" style="26" customWidth="1"/>
    <col min="6407" max="6408" width="9.140625" style="26"/>
    <col min="6409" max="6409" width="17.7109375" style="26" customWidth="1"/>
    <col min="6410" max="6410" width="19.28515625" style="26" customWidth="1"/>
    <col min="6411" max="6656" width="9.140625" style="26"/>
    <col min="6657" max="6657" width="8.85546875" style="26" customWidth="1"/>
    <col min="6658" max="6658" width="47.7109375" style="26" customWidth="1"/>
    <col min="6659" max="6659" width="5.85546875" style="26" customWidth="1"/>
    <col min="6660" max="6660" width="7.28515625" style="26" customWidth="1"/>
    <col min="6661" max="6661" width="13.85546875" style="26" customWidth="1"/>
    <col min="6662" max="6662" width="16.42578125" style="26" customWidth="1"/>
    <col min="6663" max="6664" width="9.140625" style="26"/>
    <col min="6665" max="6665" width="17.7109375" style="26" customWidth="1"/>
    <col min="6666" max="6666" width="19.28515625" style="26" customWidth="1"/>
    <col min="6667" max="6912" width="9.140625" style="26"/>
    <col min="6913" max="6913" width="8.85546875" style="26" customWidth="1"/>
    <col min="6914" max="6914" width="47.7109375" style="26" customWidth="1"/>
    <col min="6915" max="6915" width="5.85546875" style="26" customWidth="1"/>
    <col min="6916" max="6916" width="7.28515625" style="26" customWidth="1"/>
    <col min="6917" max="6917" width="13.85546875" style="26" customWidth="1"/>
    <col min="6918" max="6918" width="16.42578125" style="26" customWidth="1"/>
    <col min="6919" max="6920" width="9.140625" style="26"/>
    <col min="6921" max="6921" width="17.7109375" style="26" customWidth="1"/>
    <col min="6922" max="6922" width="19.28515625" style="26" customWidth="1"/>
    <col min="6923" max="7168" width="9.140625" style="26"/>
    <col min="7169" max="7169" width="8.85546875" style="26" customWidth="1"/>
    <col min="7170" max="7170" width="47.7109375" style="26" customWidth="1"/>
    <col min="7171" max="7171" width="5.85546875" style="26" customWidth="1"/>
    <col min="7172" max="7172" width="7.28515625" style="26" customWidth="1"/>
    <col min="7173" max="7173" width="13.85546875" style="26" customWidth="1"/>
    <col min="7174" max="7174" width="16.42578125" style="26" customWidth="1"/>
    <col min="7175" max="7176" width="9.140625" style="26"/>
    <col min="7177" max="7177" width="17.7109375" style="26" customWidth="1"/>
    <col min="7178" max="7178" width="19.28515625" style="26" customWidth="1"/>
    <col min="7179" max="7424" width="9.140625" style="26"/>
    <col min="7425" max="7425" width="8.85546875" style="26" customWidth="1"/>
    <col min="7426" max="7426" width="47.7109375" style="26" customWidth="1"/>
    <col min="7427" max="7427" width="5.85546875" style="26" customWidth="1"/>
    <col min="7428" max="7428" width="7.28515625" style="26" customWidth="1"/>
    <col min="7429" max="7429" width="13.85546875" style="26" customWidth="1"/>
    <col min="7430" max="7430" width="16.42578125" style="26" customWidth="1"/>
    <col min="7431" max="7432" width="9.140625" style="26"/>
    <col min="7433" max="7433" width="17.7109375" style="26" customWidth="1"/>
    <col min="7434" max="7434" width="19.28515625" style="26" customWidth="1"/>
    <col min="7435" max="7680" width="9.140625" style="26"/>
    <col min="7681" max="7681" width="8.85546875" style="26" customWidth="1"/>
    <col min="7682" max="7682" width="47.7109375" style="26" customWidth="1"/>
    <col min="7683" max="7683" width="5.85546875" style="26" customWidth="1"/>
    <col min="7684" max="7684" width="7.28515625" style="26" customWidth="1"/>
    <col min="7685" max="7685" width="13.85546875" style="26" customWidth="1"/>
    <col min="7686" max="7686" width="16.42578125" style="26" customWidth="1"/>
    <col min="7687" max="7688" width="9.140625" style="26"/>
    <col min="7689" max="7689" width="17.7109375" style="26" customWidth="1"/>
    <col min="7690" max="7690" width="19.28515625" style="26" customWidth="1"/>
    <col min="7691" max="7936" width="9.140625" style="26"/>
    <col min="7937" max="7937" width="8.85546875" style="26" customWidth="1"/>
    <col min="7938" max="7938" width="47.7109375" style="26" customWidth="1"/>
    <col min="7939" max="7939" width="5.85546875" style="26" customWidth="1"/>
    <col min="7940" max="7940" width="7.28515625" style="26" customWidth="1"/>
    <col min="7941" max="7941" width="13.85546875" style="26" customWidth="1"/>
    <col min="7942" max="7942" width="16.42578125" style="26" customWidth="1"/>
    <col min="7943" max="7944" width="9.140625" style="26"/>
    <col min="7945" max="7945" width="17.7109375" style="26" customWidth="1"/>
    <col min="7946" max="7946" width="19.28515625" style="26" customWidth="1"/>
    <col min="7947" max="8192" width="9.140625" style="26"/>
    <col min="8193" max="8193" width="8.85546875" style="26" customWidth="1"/>
    <col min="8194" max="8194" width="47.7109375" style="26" customWidth="1"/>
    <col min="8195" max="8195" width="5.85546875" style="26" customWidth="1"/>
    <col min="8196" max="8196" width="7.28515625" style="26" customWidth="1"/>
    <col min="8197" max="8197" width="13.85546875" style="26" customWidth="1"/>
    <col min="8198" max="8198" width="16.42578125" style="26" customWidth="1"/>
    <col min="8199" max="8200" width="9.140625" style="26"/>
    <col min="8201" max="8201" width="17.7109375" style="26" customWidth="1"/>
    <col min="8202" max="8202" width="19.28515625" style="26" customWidth="1"/>
    <col min="8203" max="8448" width="9.140625" style="26"/>
    <col min="8449" max="8449" width="8.85546875" style="26" customWidth="1"/>
    <col min="8450" max="8450" width="47.7109375" style="26" customWidth="1"/>
    <col min="8451" max="8451" width="5.85546875" style="26" customWidth="1"/>
    <col min="8452" max="8452" width="7.28515625" style="26" customWidth="1"/>
    <col min="8453" max="8453" width="13.85546875" style="26" customWidth="1"/>
    <col min="8454" max="8454" width="16.42578125" style="26" customWidth="1"/>
    <col min="8455" max="8456" width="9.140625" style="26"/>
    <col min="8457" max="8457" width="17.7109375" style="26" customWidth="1"/>
    <col min="8458" max="8458" width="19.28515625" style="26" customWidth="1"/>
    <col min="8459" max="8704" width="9.140625" style="26"/>
    <col min="8705" max="8705" width="8.85546875" style="26" customWidth="1"/>
    <col min="8706" max="8706" width="47.7109375" style="26" customWidth="1"/>
    <col min="8707" max="8707" width="5.85546875" style="26" customWidth="1"/>
    <col min="8708" max="8708" width="7.28515625" style="26" customWidth="1"/>
    <col min="8709" max="8709" width="13.85546875" style="26" customWidth="1"/>
    <col min="8710" max="8710" width="16.42578125" style="26" customWidth="1"/>
    <col min="8711" max="8712" width="9.140625" style="26"/>
    <col min="8713" max="8713" width="17.7109375" style="26" customWidth="1"/>
    <col min="8714" max="8714" width="19.28515625" style="26" customWidth="1"/>
    <col min="8715" max="8960" width="9.140625" style="26"/>
    <col min="8961" max="8961" width="8.85546875" style="26" customWidth="1"/>
    <col min="8962" max="8962" width="47.7109375" style="26" customWidth="1"/>
    <col min="8963" max="8963" width="5.85546875" style="26" customWidth="1"/>
    <col min="8964" max="8964" width="7.28515625" style="26" customWidth="1"/>
    <col min="8965" max="8965" width="13.85546875" style="26" customWidth="1"/>
    <col min="8966" max="8966" width="16.42578125" style="26" customWidth="1"/>
    <col min="8967" max="8968" width="9.140625" style="26"/>
    <col min="8969" max="8969" width="17.7109375" style="26" customWidth="1"/>
    <col min="8970" max="8970" width="19.28515625" style="26" customWidth="1"/>
    <col min="8971" max="9216" width="9.140625" style="26"/>
    <col min="9217" max="9217" width="8.85546875" style="26" customWidth="1"/>
    <col min="9218" max="9218" width="47.7109375" style="26" customWidth="1"/>
    <col min="9219" max="9219" width="5.85546875" style="26" customWidth="1"/>
    <col min="9220" max="9220" width="7.28515625" style="26" customWidth="1"/>
    <col min="9221" max="9221" width="13.85546875" style="26" customWidth="1"/>
    <col min="9222" max="9222" width="16.42578125" style="26" customWidth="1"/>
    <col min="9223" max="9224" width="9.140625" style="26"/>
    <col min="9225" max="9225" width="17.7109375" style="26" customWidth="1"/>
    <col min="9226" max="9226" width="19.28515625" style="26" customWidth="1"/>
    <col min="9227" max="9472" width="9.140625" style="26"/>
    <col min="9473" max="9473" width="8.85546875" style="26" customWidth="1"/>
    <col min="9474" max="9474" width="47.7109375" style="26" customWidth="1"/>
    <col min="9475" max="9475" width="5.85546875" style="26" customWidth="1"/>
    <col min="9476" max="9476" width="7.28515625" style="26" customWidth="1"/>
    <col min="9477" max="9477" width="13.85546875" style="26" customWidth="1"/>
    <col min="9478" max="9478" width="16.42578125" style="26" customWidth="1"/>
    <col min="9479" max="9480" width="9.140625" style="26"/>
    <col min="9481" max="9481" width="17.7109375" style="26" customWidth="1"/>
    <col min="9482" max="9482" width="19.28515625" style="26" customWidth="1"/>
    <col min="9483" max="9728" width="9.140625" style="26"/>
    <col min="9729" max="9729" width="8.85546875" style="26" customWidth="1"/>
    <col min="9730" max="9730" width="47.7109375" style="26" customWidth="1"/>
    <col min="9731" max="9731" width="5.85546875" style="26" customWidth="1"/>
    <col min="9732" max="9732" width="7.28515625" style="26" customWidth="1"/>
    <col min="9733" max="9733" width="13.85546875" style="26" customWidth="1"/>
    <col min="9734" max="9734" width="16.42578125" style="26" customWidth="1"/>
    <col min="9735" max="9736" width="9.140625" style="26"/>
    <col min="9737" max="9737" width="17.7109375" style="26" customWidth="1"/>
    <col min="9738" max="9738" width="19.28515625" style="26" customWidth="1"/>
    <col min="9739" max="9984" width="9.140625" style="26"/>
    <col min="9985" max="9985" width="8.85546875" style="26" customWidth="1"/>
    <col min="9986" max="9986" width="47.7109375" style="26" customWidth="1"/>
    <col min="9987" max="9987" width="5.85546875" style="26" customWidth="1"/>
    <col min="9988" max="9988" width="7.28515625" style="26" customWidth="1"/>
    <col min="9989" max="9989" width="13.85546875" style="26" customWidth="1"/>
    <col min="9990" max="9990" width="16.42578125" style="26" customWidth="1"/>
    <col min="9991" max="9992" width="9.140625" style="26"/>
    <col min="9993" max="9993" width="17.7109375" style="26" customWidth="1"/>
    <col min="9994" max="9994" width="19.28515625" style="26" customWidth="1"/>
    <col min="9995" max="10240" width="9.140625" style="26"/>
    <col min="10241" max="10241" width="8.85546875" style="26" customWidth="1"/>
    <col min="10242" max="10242" width="47.7109375" style="26" customWidth="1"/>
    <col min="10243" max="10243" width="5.85546875" style="26" customWidth="1"/>
    <col min="10244" max="10244" width="7.28515625" style="26" customWidth="1"/>
    <col min="10245" max="10245" width="13.85546875" style="26" customWidth="1"/>
    <col min="10246" max="10246" width="16.42578125" style="26" customWidth="1"/>
    <col min="10247" max="10248" width="9.140625" style="26"/>
    <col min="10249" max="10249" width="17.7109375" style="26" customWidth="1"/>
    <col min="10250" max="10250" width="19.28515625" style="26" customWidth="1"/>
    <col min="10251" max="10496" width="9.140625" style="26"/>
    <col min="10497" max="10497" width="8.85546875" style="26" customWidth="1"/>
    <col min="10498" max="10498" width="47.7109375" style="26" customWidth="1"/>
    <col min="10499" max="10499" width="5.85546875" style="26" customWidth="1"/>
    <col min="10500" max="10500" width="7.28515625" style="26" customWidth="1"/>
    <col min="10501" max="10501" width="13.85546875" style="26" customWidth="1"/>
    <col min="10502" max="10502" width="16.42578125" style="26" customWidth="1"/>
    <col min="10503" max="10504" width="9.140625" style="26"/>
    <col min="10505" max="10505" width="17.7109375" style="26" customWidth="1"/>
    <col min="10506" max="10506" width="19.28515625" style="26" customWidth="1"/>
    <col min="10507" max="10752" width="9.140625" style="26"/>
    <col min="10753" max="10753" width="8.85546875" style="26" customWidth="1"/>
    <col min="10754" max="10754" width="47.7109375" style="26" customWidth="1"/>
    <col min="10755" max="10755" width="5.85546875" style="26" customWidth="1"/>
    <col min="10756" max="10756" width="7.28515625" style="26" customWidth="1"/>
    <col min="10757" max="10757" width="13.85546875" style="26" customWidth="1"/>
    <col min="10758" max="10758" width="16.42578125" style="26" customWidth="1"/>
    <col min="10759" max="10760" width="9.140625" style="26"/>
    <col min="10761" max="10761" width="17.7109375" style="26" customWidth="1"/>
    <col min="10762" max="10762" width="19.28515625" style="26" customWidth="1"/>
    <col min="10763" max="11008" width="9.140625" style="26"/>
    <col min="11009" max="11009" width="8.85546875" style="26" customWidth="1"/>
    <col min="11010" max="11010" width="47.7109375" style="26" customWidth="1"/>
    <col min="11011" max="11011" width="5.85546875" style="26" customWidth="1"/>
    <col min="11012" max="11012" width="7.28515625" style="26" customWidth="1"/>
    <col min="11013" max="11013" width="13.85546875" style="26" customWidth="1"/>
    <col min="11014" max="11014" width="16.42578125" style="26" customWidth="1"/>
    <col min="11015" max="11016" width="9.140625" style="26"/>
    <col min="11017" max="11017" width="17.7109375" style="26" customWidth="1"/>
    <col min="11018" max="11018" width="19.28515625" style="26" customWidth="1"/>
    <col min="11019" max="11264" width="9.140625" style="26"/>
    <col min="11265" max="11265" width="8.85546875" style="26" customWidth="1"/>
    <col min="11266" max="11266" width="47.7109375" style="26" customWidth="1"/>
    <col min="11267" max="11267" width="5.85546875" style="26" customWidth="1"/>
    <col min="11268" max="11268" width="7.28515625" style="26" customWidth="1"/>
    <col min="11269" max="11269" width="13.85546875" style="26" customWidth="1"/>
    <col min="11270" max="11270" width="16.42578125" style="26" customWidth="1"/>
    <col min="11271" max="11272" width="9.140625" style="26"/>
    <col min="11273" max="11273" width="17.7109375" style="26" customWidth="1"/>
    <col min="11274" max="11274" width="19.28515625" style="26" customWidth="1"/>
    <col min="11275" max="11520" width="9.140625" style="26"/>
    <col min="11521" max="11521" width="8.85546875" style="26" customWidth="1"/>
    <col min="11522" max="11522" width="47.7109375" style="26" customWidth="1"/>
    <col min="11523" max="11523" width="5.85546875" style="26" customWidth="1"/>
    <col min="11524" max="11524" width="7.28515625" style="26" customWidth="1"/>
    <col min="11525" max="11525" width="13.85546875" style="26" customWidth="1"/>
    <col min="11526" max="11526" width="16.42578125" style="26" customWidth="1"/>
    <col min="11527" max="11528" width="9.140625" style="26"/>
    <col min="11529" max="11529" width="17.7109375" style="26" customWidth="1"/>
    <col min="11530" max="11530" width="19.28515625" style="26" customWidth="1"/>
    <col min="11531" max="11776" width="9.140625" style="26"/>
    <col min="11777" max="11777" width="8.85546875" style="26" customWidth="1"/>
    <col min="11778" max="11778" width="47.7109375" style="26" customWidth="1"/>
    <col min="11779" max="11779" width="5.85546875" style="26" customWidth="1"/>
    <col min="11780" max="11780" width="7.28515625" style="26" customWidth="1"/>
    <col min="11781" max="11781" width="13.85546875" style="26" customWidth="1"/>
    <col min="11782" max="11782" width="16.42578125" style="26" customWidth="1"/>
    <col min="11783" max="11784" width="9.140625" style="26"/>
    <col min="11785" max="11785" width="17.7109375" style="26" customWidth="1"/>
    <col min="11786" max="11786" width="19.28515625" style="26" customWidth="1"/>
    <col min="11787" max="12032" width="9.140625" style="26"/>
    <col min="12033" max="12033" width="8.85546875" style="26" customWidth="1"/>
    <col min="12034" max="12034" width="47.7109375" style="26" customWidth="1"/>
    <col min="12035" max="12035" width="5.85546875" style="26" customWidth="1"/>
    <col min="12036" max="12036" width="7.28515625" style="26" customWidth="1"/>
    <col min="12037" max="12037" width="13.85546875" style="26" customWidth="1"/>
    <col min="12038" max="12038" width="16.42578125" style="26" customWidth="1"/>
    <col min="12039" max="12040" width="9.140625" style="26"/>
    <col min="12041" max="12041" width="17.7109375" style="26" customWidth="1"/>
    <col min="12042" max="12042" width="19.28515625" style="26" customWidth="1"/>
    <col min="12043" max="12288" width="9.140625" style="26"/>
    <col min="12289" max="12289" width="8.85546875" style="26" customWidth="1"/>
    <col min="12290" max="12290" width="47.7109375" style="26" customWidth="1"/>
    <col min="12291" max="12291" width="5.85546875" style="26" customWidth="1"/>
    <col min="12292" max="12292" width="7.28515625" style="26" customWidth="1"/>
    <col min="12293" max="12293" width="13.85546875" style="26" customWidth="1"/>
    <col min="12294" max="12294" width="16.42578125" style="26" customWidth="1"/>
    <col min="12295" max="12296" width="9.140625" style="26"/>
    <col min="12297" max="12297" width="17.7109375" style="26" customWidth="1"/>
    <col min="12298" max="12298" width="19.28515625" style="26" customWidth="1"/>
    <col min="12299" max="12544" width="9.140625" style="26"/>
    <col min="12545" max="12545" width="8.85546875" style="26" customWidth="1"/>
    <col min="12546" max="12546" width="47.7109375" style="26" customWidth="1"/>
    <col min="12547" max="12547" width="5.85546875" style="26" customWidth="1"/>
    <col min="12548" max="12548" width="7.28515625" style="26" customWidth="1"/>
    <col min="12549" max="12549" width="13.85546875" style="26" customWidth="1"/>
    <col min="12550" max="12550" width="16.42578125" style="26" customWidth="1"/>
    <col min="12551" max="12552" width="9.140625" style="26"/>
    <col min="12553" max="12553" width="17.7109375" style="26" customWidth="1"/>
    <col min="12554" max="12554" width="19.28515625" style="26" customWidth="1"/>
    <col min="12555" max="12800" width="9.140625" style="26"/>
    <col min="12801" max="12801" width="8.85546875" style="26" customWidth="1"/>
    <col min="12802" max="12802" width="47.7109375" style="26" customWidth="1"/>
    <col min="12803" max="12803" width="5.85546875" style="26" customWidth="1"/>
    <col min="12804" max="12804" width="7.28515625" style="26" customWidth="1"/>
    <col min="12805" max="12805" width="13.85546875" style="26" customWidth="1"/>
    <col min="12806" max="12806" width="16.42578125" style="26" customWidth="1"/>
    <col min="12807" max="12808" width="9.140625" style="26"/>
    <col min="12809" max="12809" width="17.7109375" style="26" customWidth="1"/>
    <col min="12810" max="12810" width="19.28515625" style="26" customWidth="1"/>
    <col min="12811" max="13056" width="9.140625" style="26"/>
    <col min="13057" max="13057" width="8.85546875" style="26" customWidth="1"/>
    <col min="13058" max="13058" width="47.7109375" style="26" customWidth="1"/>
    <col min="13059" max="13059" width="5.85546875" style="26" customWidth="1"/>
    <col min="13060" max="13060" width="7.28515625" style="26" customWidth="1"/>
    <col min="13061" max="13061" width="13.85546875" style="26" customWidth="1"/>
    <col min="13062" max="13062" width="16.42578125" style="26" customWidth="1"/>
    <col min="13063" max="13064" width="9.140625" style="26"/>
    <col min="13065" max="13065" width="17.7109375" style="26" customWidth="1"/>
    <col min="13066" max="13066" width="19.28515625" style="26" customWidth="1"/>
    <col min="13067" max="13312" width="9.140625" style="26"/>
    <col min="13313" max="13313" width="8.85546875" style="26" customWidth="1"/>
    <col min="13314" max="13314" width="47.7109375" style="26" customWidth="1"/>
    <col min="13315" max="13315" width="5.85546875" style="26" customWidth="1"/>
    <col min="13316" max="13316" width="7.28515625" style="26" customWidth="1"/>
    <col min="13317" max="13317" width="13.85546875" style="26" customWidth="1"/>
    <col min="13318" max="13318" width="16.42578125" style="26" customWidth="1"/>
    <col min="13319" max="13320" width="9.140625" style="26"/>
    <col min="13321" max="13321" width="17.7109375" style="26" customWidth="1"/>
    <col min="13322" max="13322" width="19.28515625" style="26" customWidth="1"/>
    <col min="13323" max="13568" width="9.140625" style="26"/>
    <col min="13569" max="13569" width="8.85546875" style="26" customWidth="1"/>
    <col min="13570" max="13570" width="47.7109375" style="26" customWidth="1"/>
    <col min="13571" max="13571" width="5.85546875" style="26" customWidth="1"/>
    <col min="13572" max="13572" width="7.28515625" style="26" customWidth="1"/>
    <col min="13573" max="13573" width="13.85546875" style="26" customWidth="1"/>
    <col min="13574" max="13574" width="16.42578125" style="26" customWidth="1"/>
    <col min="13575" max="13576" width="9.140625" style="26"/>
    <col min="13577" max="13577" width="17.7109375" style="26" customWidth="1"/>
    <col min="13578" max="13578" width="19.28515625" style="26" customWidth="1"/>
    <col min="13579" max="13824" width="9.140625" style="26"/>
    <col min="13825" max="13825" width="8.85546875" style="26" customWidth="1"/>
    <col min="13826" max="13826" width="47.7109375" style="26" customWidth="1"/>
    <col min="13827" max="13827" width="5.85546875" style="26" customWidth="1"/>
    <col min="13828" max="13828" width="7.28515625" style="26" customWidth="1"/>
    <col min="13829" max="13829" width="13.85546875" style="26" customWidth="1"/>
    <col min="13830" max="13830" width="16.42578125" style="26" customWidth="1"/>
    <col min="13831" max="13832" width="9.140625" style="26"/>
    <col min="13833" max="13833" width="17.7109375" style="26" customWidth="1"/>
    <col min="13834" max="13834" width="19.28515625" style="26" customWidth="1"/>
    <col min="13835" max="14080" width="9.140625" style="26"/>
    <col min="14081" max="14081" width="8.85546875" style="26" customWidth="1"/>
    <col min="14082" max="14082" width="47.7109375" style="26" customWidth="1"/>
    <col min="14083" max="14083" width="5.85546875" style="26" customWidth="1"/>
    <col min="14084" max="14084" width="7.28515625" style="26" customWidth="1"/>
    <col min="14085" max="14085" width="13.85546875" style="26" customWidth="1"/>
    <col min="14086" max="14086" width="16.42578125" style="26" customWidth="1"/>
    <col min="14087" max="14088" width="9.140625" style="26"/>
    <col min="14089" max="14089" width="17.7109375" style="26" customWidth="1"/>
    <col min="14090" max="14090" width="19.28515625" style="26" customWidth="1"/>
    <col min="14091" max="14336" width="9.140625" style="26"/>
    <col min="14337" max="14337" width="8.85546875" style="26" customWidth="1"/>
    <col min="14338" max="14338" width="47.7109375" style="26" customWidth="1"/>
    <col min="14339" max="14339" width="5.85546875" style="26" customWidth="1"/>
    <col min="14340" max="14340" width="7.28515625" style="26" customWidth="1"/>
    <col min="14341" max="14341" width="13.85546875" style="26" customWidth="1"/>
    <col min="14342" max="14342" width="16.42578125" style="26" customWidth="1"/>
    <col min="14343" max="14344" width="9.140625" style="26"/>
    <col min="14345" max="14345" width="17.7109375" style="26" customWidth="1"/>
    <col min="14346" max="14346" width="19.28515625" style="26" customWidth="1"/>
    <col min="14347" max="14592" width="9.140625" style="26"/>
    <col min="14593" max="14593" width="8.85546875" style="26" customWidth="1"/>
    <col min="14594" max="14594" width="47.7109375" style="26" customWidth="1"/>
    <col min="14595" max="14595" width="5.85546875" style="26" customWidth="1"/>
    <col min="14596" max="14596" width="7.28515625" style="26" customWidth="1"/>
    <col min="14597" max="14597" width="13.85546875" style="26" customWidth="1"/>
    <col min="14598" max="14598" width="16.42578125" style="26" customWidth="1"/>
    <col min="14599" max="14600" width="9.140625" style="26"/>
    <col min="14601" max="14601" width="17.7109375" style="26" customWidth="1"/>
    <col min="14602" max="14602" width="19.28515625" style="26" customWidth="1"/>
    <col min="14603" max="14848" width="9.140625" style="26"/>
    <col min="14849" max="14849" width="8.85546875" style="26" customWidth="1"/>
    <col min="14850" max="14850" width="47.7109375" style="26" customWidth="1"/>
    <col min="14851" max="14851" width="5.85546875" style="26" customWidth="1"/>
    <col min="14852" max="14852" width="7.28515625" style="26" customWidth="1"/>
    <col min="14853" max="14853" width="13.85546875" style="26" customWidth="1"/>
    <col min="14854" max="14854" width="16.42578125" style="26" customWidth="1"/>
    <col min="14855" max="14856" width="9.140625" style="26"/>
    <col min="14857" max="14857" width="17.7109375" style="26" customWidth="1"/>
    <col min="14858" max="14858" width="19.28515625" style="26" customWidth="1"/>
    <col min="14859" max="15104" width="9.140625" style="26"/>
    <col min="15105" max="15105" width="8.85546875" style="26" customWidth="1"/>
    <col min="15106" max="15106" width="47.7109375" style="26" customWidth="1"/>
    <col min="15107" max="15107" width="5.85546875" style="26" customWidth="1"/>
    <col min="15108" max="15108" width="7.28515625" style="26" customWidth="1"/>
    <col min="15109" max="15109" width="13.85546875" style="26" customWidth="1"/>
    <col min="15110" max="15110" width="16.42578125" style="26" customWidth="1"/>
    <col min="15111" max="15112" width="9.140625" style="26"/>
    <col min="15113" max="15113" width="17.7109375" style="26" customWidth="1"/>
    <col min="15114" max="15114" width="19.28515625" style="26" customWidth="1"/>
    <col min="15115" max="15360" width="9.140625" style="26"/>
    <col min="15361" max="15361" width="8.85546875" style="26" customWidth="1"/>
    <col min="15362" max="15362" width="47.7109375" style="26" customWidth="1"/>
    <col min="15363" max="15363" width="5.85546875" style="26" customWidth="1"/>
    <col min="15364" max="15364" width="7.28515625" style="26" customWidth="1"/>
    <col min="15365" max="15365" width="13.85546875" style="26" customWidth="1"/>
    <col min="15366" max="15366" width="16.42578125" style="26" customWidth="1"/>
    <col min="15367" max="15368" width="9.140625" style="26"/>
    <col min="15369" max="15369" width="17.7109375" style="26" customWidth="1"/>
    <col min="15370" max="15370" width="19.28515625" style="26" customWidth="1"/>
    <col min="15371" max="15616" width="9.140625" style="26"/>
    <col min="15617" max="15617" width="8.85546875" style="26" customWidth="1"/>
    <col min="15618" max="15618" width="47.7109375" style="26" customWidth="1"/>
    <col min="15619" max="15619" width="5.85546875" style="26" customWidth="1"/>
    <col min="15620" max="15620" width="7.28515625" style="26" customWidth="1"/>
    <col min="15621" max="15621" width="13.85546875" style="26" customWidth="1"/>
    <col min="15622" max="15622" width="16.42578125" style="26" customWidth="1"/>
    <col min="15623" max="15624" width="9.140625" style="26"/>
    <col min="15625" max="15625" width="17.7109375" style="26" customWidth="1"/>
    <col min="15626" max="15626" width="19.28515625" style="26" customWidth="1"/>
    <col min="15627" max="15872" width="9.140625" style="26"/>
    <col min="15873" max="15873" width="8.85546875" style="26" customWidth="1"/>
    <col min="15874" max="15874" width="47.7109375" style="26" customWidth="1"/>
    <col min="15875" max="15875" width="5.85546875" style="26" customWidth="1"/>
    <col min="15876" max="15876" width="7.28515625" style="26" customWidth="1"/>
    <col min="15877" max="15877" width="13.85546875" style="26" customWidth="1"/>
    <col min="15878" max="15878" width="16.42578125" style="26" customWidth="1"/>
    <col min="15879" max="15880" width="9.140625" style="26"/>
    <col min="15881" max="15881" width="17.7109375" style="26" customWidth="1"/>
    <col min="15882" max="15882" width="19.28515625" style="26" customWidth="1"/>
    <col min="15883" max="16128" width="9.140625" style="26"/>
    <col min="16129" max="16129" width="8.85546875" style="26" customWidth="1"/>
    <col min="16130" max="16130" width="47.7109375" style="26" customWidth="1"/>
    <col min="16131" max="16131" width="5.85546875" style="26" customWidth="1"/>
    <col min="16132" max="16132" width="7.28515625" style="26" customWidth="1"/>
    <col min="16133" max="16133" width="13.85546875" style="26" customWidth="1"/>
    <col min="16134" max="16134" width="16.42578125" style="26" customWidth="1"/>
    <col min="16135" max="16136" width="9.140625" style="26"/>
    <col min="16137" max="16137" width="17.7109375" style="26" customWidth="1"/>
    <col min="16138" max="16138" width="19.28515625" style="26" customWidth="1"/>
    <col min="16139" max="16384" width="9.140625" style="26"/>
  </cols>
  <sheetData>
    <row r="1" spans="1:11" s="77" customFormat="1" ht="26.25" x14ac:dyDescent="0.4">
      <c r="A1" s="175"/>
      <c r="B1" s="176" t="s">
        <v>803</v>
      </c>
      <c r="C1" s="138"/>
      <c r="D1" s="168"/>
      <c r="E1" s="139"/>
      <c r="F1" s="139"/>
      <c r="G1" s="139"/>
      <c r="H1" s="139"/>
      <c r="I1" s="139"/>
      <c r="J1" s="139"/>
    </row>
    <row r="2" spans="1:11" x14ac:dyDescent="0.25">
      <c r="A2" s="177"/>
      <c r="B2" s="178"/>
      <c r="C2" s="179"/>
      <c r="D2" s="224"/>
      <c r="E2" s="181"/>
      <c r="F2" s="181"/>
    </row>
    <row r="4" spans="1:11" x14ac:dyDescent="0.25">
      <c r="B4" s="182"/>
      <c r="C4" s="183"/>
      <c r="D4" s="225"/>
      <c r="E4" s="185"/>
      <c r="F4" s="185"/>
    </row>
    <row r="5" spans="1:11" s="192" customFormat="1" ht="30" x14ac:dyDescent="0.25">
      <c r="A5" s="186" t="s">
        <v>641</v>
      </c>
      <c r="B5" s="187" t="s">
        <v>642</v>
      </c>
      <c r="C5" s="188" t="s">
        <v>643</v>
      </c>
      <c r="D5" s="187" t="s">
        <v>644</v>
      </c>
      <c r="E5" s="141" t="s">
        <v>645</v>
      </c>
      <c r="F5" s="141" t="s">
        <v>646</v>
      </c>
      <c r="G5" s="141" t="s">
        <v>647</v>
      </c>
      <c r="H5" s="141" t="s">
        <v>648</v>
      </c>
      <c r="I5" s="141" t="s">
        <v>649</v>
      </c>
      <c r="J5" s="141" t="s">
        <v>650</v>
      </c>
      <c r="K5" s="191"/>
    </row>
    <row r="6" spans="1:11" x14ac:dyDescent="0.25">
      <c r="E6" s="243"/>
    </row>
    <row r="7" spans="1:11" x14ac:dyDescent="0.25">
      <c r="E7" s="243"/>
    </row>
    <row r="8" spans="1:11" ht="96" x14ac:dyDescent="0.25">
      <c r="A8" s="202" t="s">
        <v>630</v>
      </c>
      <c r="B8" s="213" t="s">
        <v>663</v>
      </c>
      <c r="C8" s="204"/>
      <c r="D8" s="227"/>
      <c r="E8" s="245"/>
      <c r="F8" s="206"/>
    </row>
    <row r="9" spans="1:11" x14ac:dyDescent="0.25">
      <c r="A9" s="207"/>
      <c r="B9" s="203"/>
      <c r="C9" s="204"/>
      <c r="D9" s="227"/>
      <c r="E9" s="245"/>
      <c r="F9" s="208"/>
    </row>
    <row r="10" spans="1:11" x14ac:dyDescent="0.25">
      <c r="A10" s="207"/>
      <c r="B10" s="209" t="s">
        <v>664</v>
      </c>
      <c r="C10" s="210" t="s">
        <v>875</v>
      </c>
      <c r="D10" s="211">
        <v>39</v>
      </c>
      <c r="E10" s="246"/>
      <c r="F10" s="219">
        <f>+E10*D10</f>
        <v>0</v>
      </c>
      <c r="G10" s="169">
        <f>+E10*OS</f>
        <v>0</v>
      </c>
      <c r="H10" s="169">
        <f>+G10*D10</f>
        <v>0</v>
      </c>
      <c r="I10" s="170">
        <f>+E10-G10</f>
        <v>0</v>
      </c>
      <c r="J10" s="170">
        <f>+I10*D10</f>
        <v>0</v>
      </c>
    </row>
    <row r="11" spans="1:11" x14ac:dyDescent="0.25">
      <c r="A11" s="207"/>
      <c r="B11" s="203"/>
      <c r="C11" s="204"/>
      <c r="D11" s="227"/>
      <c r="E11" s="245"/>
      <c r="F11" s="206"/>
    </row>
    <row r="12" spans="1:11" x14ac:dyDescent="0.25">
      <c r="A12" s="207"/>
      <c r="B12" s="203"/>
      <c r="C12" s="204"/>
      <c r="D12" s="227"/>
      <c r="E12" s="245"/>
      <c r="F12" s="206"/>
    </row>
    <row r="13" spans="1:11" ht="84" x14ac:dyDescent="0.25">
      <c r="A13" s="202" t="s">
        <v>632</v>
      </c>
      <c r="B13" s="213" t="s">
        <v>665</v>
      </c>
      <c r="C13" s="204"/>
      <c r="D13" s="227"/>
      <c r="E13" s="245"/>
      <c r="F13" s="206"/>
    </row>
    <row r="14" spans="1:11" x14ac:dyDescent="0.25">
      <c r="A14" s="207"/>
      <c r="B14" s="203"/>
      <c r="C14" s="204"/>
      <c r="D14" s="227"/>
      <c r="E14" s="245"/>
      <c r="F14" s="208"/>
    </row>
    <row r="15" spans="1:11" x14ac:dyDescent="0.25">
      <c r="A15" s="207"/>
      <c r="B15" s="203"/>
      <c r="C15" s="204"/>
      <c r="D15" s="227"/>
      <c r="E15" s="245"/>
      <c r="F15" s="208"/>
    </row>
    <row r="16" spans="1:11" x14ac:dyDescent="0.25">
      <c r="A16" s="207"/>
      <c r="B16" s="209" t="s">
        <v>666</v>
      </c>
      <c r="C16" s="210" t="s">
        <v>876</v>
      </c>
      <c r="D16" s="211">
        <v>399</v>
      </c>
      <c r="E16" s="246"/>
      <c r="F16" s="219">
        <f>+E16*D16</f>
        <v>0</v>
      </c>
      <c r="G16" s="169">
        <f>+E16*OS</f>
        <v>0</v>
      </c>
      <c r="H16" s="169">
        <f>+G16*D16</f>
        <v>0</v>
      </c>
      <c r="I16" s="170">
        <f>+E16-G16</f>
        <v>0</v>
      </c>
      <c r="J16" s="170">
        <f>+I16*D16</f>
        <v>0</v>
      </c>
    </row>
    <row r="17" spans="1:12" x14ac:dyDescent="0.25">
      <c r="A17" s="207"/>
      <c r="B17" s="203"/>
      <c r="C17" s="204"/>
      <c r="D17" s="227"/>
      <c r="E17" s="245"/>
      <c r="F17" s="206"/>
    </row>
    <row r="18" spans="1:12" x14ac:dyDescent="0.25">
      <c r="A18" s="207"/>
      <c r="B18" s="203"/>
      <c r="C18" s="204"/>
      <c r="D18" s="227"/>
      <c r="E18" s="245"/>
      <c r="F18" s="206"/>
    </row>
    <row r="19" spans="1:12" ht="84" x14ac:dyDescent="0.25">
      <c r="A19" s="202" t="s">
        <v>667</v>
      </c>
      <c r="B19" s="213" t="s">
        <v>668</v>
      </c>
      <c r="C19" s="204"/>
      <c r="D19" s="227"/>
      <c r="E19" s="245"/>
      <c r="F19" s="206"/>
    </row>
    <row r="20" spans="1:12" x14ac:dyDescent="0.25">
      <c r="A20" s="207"/>
      <c r="B20" s="203"/>
      <c r="C20" s="204"/>
      <c r="D20" s="227"/>
      <c r="E20" s="245"/>
      <c r="F20" s="208"/>
    </row>
    <row r="21" spans="1:12" x14ac:dyDescent="0.25">
      <c r="A21" s="207"/>
      <c r="B21" s="209" t="s">
        <v>669</v>
      </c>
      <c r="C21" s="210" t="s">
        <v>877</v>
      </c>
      <c r="D21" s="211">
        <v>149</v>
      </c>
      <c r="E21" s="246"/>
      <c r="F21" s="219">
        <f>+E21*D21</f>
        <v>0</v>
      </c>
      <c r="G21" s="169">
        <f>+E21*OS</f>
        <v>0</v>
      </c>
      <c r="H21" s="169">
        <f>+G21*D21</f>
        <v>0</v>
      </c>
      <c r="I21" s="170">
        <f>+E21-G21</f>
        <v>0</v>
      </c>
      <c r="J21" s="170">
        <f>+I21*D21</f>
        <v>0</v>
      </c>
    </row>
    <row r="22" spans="1:12" x14ac:dyDescent="0.25">
      <c r="A22" s="207"/>
      <c r="B22" s="203"/>
      <c r="C22" s="204"/>
      <c r="D22" s="227"/>
      <c r="E22" s="245"/>
      <c r="F22" s="206"/>
    </row>
    <row r="23" spans="1:12" x14ac:dyDescent="0.25">
      <c r="A23" s="207"/>
      <c r="B23" s="203"/>
      <c r="C23" s="204"/>
      <c r="D23" s="227"/>
      <c r="E23" s="245"/>
      <c r="F23" s="206"/>
    </row>
    <row r="24" spans="1:12" ht="84" x14ac:dyDescent="0.25">
      <c r="A24" s="202" t="s">
        <v>670</v>
      </c>
      <c r="B24" s="213" t="s">
        <v>671</v>
      </c>
      <c r="C24" s="204"/>
      <c r="D24" s="227"/>
      <c r="E24" s="245"/>
      <c r="F24" s="206"/>
    </row>
    <row r="25" spans="1:12" x14ac:dyDescent="0.25">
      <c r="A25" s="207"/>
      <c r="B25" s="203"/>
      <c r="C25" s="204"/>
      <c r="D25" s="227"/>
      <c r="E25" s="245"/>
      <c r="F25" s="208"/>
    </row>
    <row r="26" spans="1:12" x14ac:dyDescent="0.25">
      <c r="A26" s="207"/>
      <c r="B26" s="209" t="s">
        <v>672</v>
      </c>
      <c r="C26" s="210" t="s">
        <v>877</v>
      </c>
      <c r="D26" s="211">
        <v>14.55</v>
      </c>
      <c r="E26" s="246"/>
      <c r="F26" s="219">
        <f>+E26*D26</f>
        <v>0</v>
      </c>
      <c r="G26" s="169">
        <f>+E26*OS</f>
        <v>0</v>
      </c>
      <c r="H26" s="169">
        <f>+G26*D26</f>
        <v>0</v>
      </c>
      <c r="I26" s="170">
        <f>+E26-G26</f>
        <v>0</v>
      </c>
      <c r="J26" s="170">
        <f>+I26*D26</f>
        <v>0</v>
      </c>
    </row>
    <row r="27" spans="1:12" x14ac:dyDescent="0.25">
      <c r="A27" s="207"/>
      <c r="B27" s="203"/>
      <c r="C27" s="204"/>
      <c r="D27" s="227"/>
      <c r="E27" s="245"/>
      <c r="F27" s="206"/>
    </row>
    <row r="28" spans="1:12" x14ac:dyDescent="0.25">
      <c r="A28" s="207"/>
      <c r="B28" s="203"/>
      <c r="C28" s="204"/>
      <c r="D28" s="227"/>
      <c r="E28" s="245"/>
      <c r="F28" s="206"/>
    </row>
    <row r="29" spans="1:12" ht="96" x14ac:dyDescent="0.25">
      <c r="A29" s="202" t="s">
        <v>673</v>
      </c>
      <c r="B29" s="213" t="s">
        <v>865</v>
      </c>
      <c r="C29" s="204"/>
      <c r="D29" s="227"/>
      <c r="E29" s="245"/>
      <c r="F29" s="206"/>
    </row>
    <row r="30" spans="1:12" x14ac:dyDescent="0.25">
      <c r="A30" s="207"/>
      <c r="B30" s="203"/>
      <c r="C30" s="204"/>
      <c r="D30" s="227"/>
      <c r="E30" s="245"/>
      <c r="F30" s="208"/>
    </row>
    <row r="31" spans="1:12" x14ac:dyDescent="0.25">
      <c r="A31" s="207"/>
      <c r="B31" s="203"/>
      <c r="C31" s="204"/>
      <c r="D31" s="227"/>
      <c r="E31" s="245"/>
      <c r="F31" s="208"/>
    </row>
    <row r="32" spans="1:12" x14ac:dyDescent="0.25">
      <c r="A32" s="207"/>
      <c r="B32" s="209" t="s">
        <v>674</v>
      </c>
      <c r="C32" s="210" t="s">
        <v>876</v>
      </c>
      <c r="D32" s="211">
        <v>3450</v>
      </c>
      <c r="E32" s="246"/>
      <c r="F32" s="219">
        <f>+E32*D32</f>
        <v>0</v>
      </c>
      <c r="G32" s="169">
        <f>+E32*OS</f>
        <v>0</v>
      </c>
      <c r="H32" s="169">
        <f>+G32*D32</f>
        <v>0</v>
      </c>
      <c r="I32" s="170">
        <f>+E32-G32</f>
        <v>0</v>
      </c>
      <c r="J32" s="170">
        <f>+I32*D32</f>
        <v>0</v>
      </c>
      <c r="L32" s="140"/>
    </row>
    <row r="33" spans="1:10" x14ac:dyDescent="0.25">
      <c r="A33" s="207"/>
      <c r="B33" s="203"/>
      <c r="C33" s="204"/>
      <c r="D33" s="227"/>
      <c r="E33" s="245"/>
      <c r="F33" s="206"/>
    </row>
    <row r="34" spans="1:10" x14ac:dyDescent="0.25">
      <c r="A34" s="207"/>
      <c r="B34" s="203"/>
      <c r="C34" s="204"/>
      <c r="D34" s="227"/>
      <c r="E34" s="245"/>
      <c r="F34" s="206"/>
    </row>
    <row r="35" spans="1:10" ht="84" x14ac:dyDescent="0.25">
      <c r="A35" s="202" t="s">
        <v>675</v>
      </c>
      <c r="B35" s="213" t="s">
        <v>676</v>
      </c>
      <c r="C35" s="204"/>
      <c r="D35" s="227"/>
      <c r="E35" s="245"/>
      <c r="F35" s="206"/>
    </row>
    <row r="36" spans="1:10" x14ac:dyDescent="0.25">
      <c r="A36" s="207"/>
      <c r="B36" s="203"/>
      <c r="C36" s="204"/>
      <c r="D36" s="227"/>
      <c r="E36" s="245"/>
      <c r="F36" s="208"/>
    </row>
    <row r="37" spans="1:10" x14ac:dyDescent="0.25">
      <c r="A37" s="207"/>
      <c r="B37" s="209" t="s">
        <v>677</v>
      </c>
      <c r="C37" s="210" t="s">
        <v>655</v>
      </c>
      <c r="D37" s="211">
        <v>4</v>
      </c>
      <c r="E37" s="246"/>
      <c r="F37" s="219">
        <f>+E37*D37</f>
        <v>0</v>
      </c>
      <c r="G37" s="169">
        <f>+E37*OS</f>
        <v>0</v>
      </c>
      <c r="H37" s="169">
        <f>+G37*D37</f>
        <v>0</v>
      </c>
      <c r="I37" s="170">
        <f>+E37-G37</f>
        <v>0</v>
      </c>
      <c r="J37" s="170">
        <f>+I37*D37</f>
        <v>0</v>
      </c>
    </row>
    <row r="38" spans="1:10" x14ac:dyDescent="0.25">
      <c r="A38" s="207"/>
      <c r="B38" s="203"/>
      <c r="C38" s="204"/>
      <c r="D38" s="227"/>
      <c r="E38" s="245"/>
      <c r="F38" s="206"/>
    </row>
    <row r="39" spans="1:10" x14ac:dyDescent="0.25">
      <c r="A39" s="207"/>
      <c r="B39" s="203"/>
      <c r="C39" s="204"/>
      <c r="D39" s="227"/>
      <c r="E39" s="245"/>
      <c r="F39" s="206"/>
    </row>
    <row r="40" spans="1:10" ht="84" x14ac:dyDescent="0.25">
      <c r="A40" s="202" t="s">
        <v>678</v>
      </c>
      <c r="B40" s="213" t="s">
        <v>679</v>
      </c>
      <c r="C40" s="204"/>
      <c r="D40" s="227"/>
      <c r="E40" s="245"/>
      <c r="F40" s="206"/>
    </row>
    <row r="41" spans="1:10" x14ac:dyDescent="0.25">
      <c r="A41" s="207"/>
      <c r="B41" s="203"/>
      <c r="C41" s="204"/>
      <c r="D41" s="227"/>
      <c r="E41" s="245"/>
      <c r="F41" s="208"/>
    </row>
    <row r="42" spans="1:10" x14ac:dyDescent="0.25">
      <c r="A42" s="207"/>
      <c r="B42" s="209" t="s">
        <v>680</v>
      </c>
      <c r="C42" s="210" t="s">
        <v>875</v>
      </c>
      <c r="D42" s="211">
        <v>72</v>
      </c>
      <c r="E42" s="246"/>
      <c r="F42" s="219">
        <f>+E42*D42</f>
        <v>0</v>
      </c>
      <c r="G42" s="169">
        <f>+E42*OS</f>
        <v>0</v>
      </c>
      <c r="H42" s="169">
        <f>+G42*D42</f>
        <v>0</v>
      </c>
      <c r="I42" s="170">
        <f>+E42-G42</f>
        <v>0</v>
      </c>
      <c r="J42" s="170">
        <f>+I42*D42</f>
        <v>0</v>
      </c>
    </row>
    <row r="43" spans="1:10" x14ac:dyDescent="0.25">
      <c r="A43" s="207"/>
      <c r="B43" s="203"/>
      <c r="C43" s="204"/>
      <c r="D43" s="227"/>
      <c r="E43" s="245"/>
      <c r="F43" s="206"/>
    </row>
    <row r="44" spans="1:10" x14ac:dyDescent="0.25">
      <c r="A44" s="207"/>
      <c r="B44" s="203"/>
      <c r="C44" s="204"/>
      <c r="D44" s="227"/>
      <c r="E44" s="245"/>
      <c r="F44" s="206"/>
    </row>
    <row r="45" spans="1:10" ht="96" x14ac:dyDescent="0.25">
      <c r="A45" s="202" t="s">
        <v>681</v>
      </c>
      <c r="B45" s="213" t="s">
        <v>682</v>
      </c>
      <c r="C45" s="204"/>
      <c r="D45" s="227"/>
      <c r="E45" s="245"/>
      <c r="F45" s="206"/>
    </row>
    <row r="46" spans="1:10" x14ac:dyDescent="0.25">
      <c r="A46" s="207"/>
      <c r="B46" s="203"/>
      <c r="C46" s="204"/>
      <c r="D46" s="227"/>
      <c r="E46" s="245"/>
      <c r="F46" s="208"/>
    </row>
    <row r="47" spans="1:10" x14ac:dyDescent="0.25">
      <c r="A47" s="207"/>
      <c r="B47" s="209" t="s">
        <v>683</v>
      </c>
      <c r="C47" s="210" t="s">
        <v>876</v>
      </c>
      <c r="D47" s="211">
        <v>108</v>
      </c>
      <c r="E47" s="246"/>
      <c r="F47" s="219">
        <f>+E47*D47</f>
        <v>0</v>
      </c>
      <c r="G47" s="169">
        <f>+E47*OS</f>
        <v>0</v>
      </c>
      <c r="H47" s="169">
        <f>+G47*D47</f>
        <v>0</v>
      </c>
      <c r="I47" s="170">
        <f>+E47-G47</f>
        <v>0</v>
      </c>
      <c r="J47" s="170">
        <f>+I47*D47</f>
        <v>0</v>
      </c>
    </row>
    <row r="48" spans="1:10" x14ac:dyDescent="0.25">
      <c r="A48" s="207"/>
      <c r="B48" s="203"/>
      <c r="C48" s="204"/>
      <c r="D48" s="227"/>
      <c r="E48" s="245"/>
      <c r="F48" s="206"/>
    </row>
    <row r="49" spans="1:10" x14ac:dyDescent="0.25">
      <c r="A49" s="207"/>
      <c r="B49" s="203"/>
      <c r="C49" s="204"/>
      <c r="D49" s="227"/>
      <c r="E49" s="245"/>
      <c r="F49" s="206"/>
    </row>
    <row r="50" spans="1:10" ht="72.75" x14ac:dyDescent="0.25">
      <c r="A50" s="202" t="s">
        <v>684</v>
      </c>
      <c r="B50" s="203" t="s">
        <v>685</v>
      </c>
      <c r="C50" s="204"/>
      <c r="D50" s="227"/>
      <c r="E50" s="245"/>
      <c r="F50" s="206"/>
    </row>
    <row r="51" spans="1:10" x14ac:dyDescent="0.25">
      <c r="A51" s="207"/>
      <c r="B51" s="203" t="s">
        <v>686</v>
      </c>
      <c r="C51" s="204"/>
      <c r="D51" s="227"/>
      <c r="E51" s="245"/>
      <c r="F51" s="208"/>
    </row>
    <row r="52" spans="1:10" x14ac:dyDescent="0.25">
      <c r="A52" s="207"/>
      <c r="B52" s="203"/>
      <c r="C52" s="204"/>
      <c r="D52" s="227"/>
      <c r="E52" s="245"/>
      <c r="F52" s="208"/>
    </row>
    <row r="53" spans="1:10" x14ac:dyDescent="0.25">
      <c r="A53" s="207"/>
      <c r="B53" s="209" t="s">
        <v>687</v>
      </c>
      <c r="C53" s="210" t="s">
        <v>654</v>
      </c>
      <c r="D53" s="211">
        <v>217.5</v>
      </c>
      <c r="E53" s="246"/>
      <c r="F53" s="219">
        <f>+E53*D53</f>
        <v>0</v>
      </c>
      <c r="G53" s="169">
        <f>+E53*OS</f>
        <v>0</v>
      </c>
      <c r="H53" s="169">
        <f>+G53*D53</f>
        <v>0</v>
      </c>
      <c r="I53" s="170">
        <f>+E53-G53</f>
        <v>0</v>
      </c>
      <c r="J53" s="170">
        <f>+I53*D53</f>
        <v>0</v>
      </c>
    </row>
    <row r="54" spans="1:10" x14ac:dyDescent="0.25">
      <c r="A54" s="207"/>
      <c r="B54" s="203"/>
      <c r="C54" s="204"/>
      <c r="D54" s="227"/>
      <c r="E54" s="245"/>
      <c r="F54" s="206"/>
    </row>
    <row r="55" spans="1:10" x14ac:dyDescent="0.25">
      <c r="A55" s="207"/>
      <c r="B55" s="203"/>
      <c r="C55" s="204"/>
      <c r="D55" s="227"/>
      <c r="E55" s="245"/>
      <c r="F55" s="206"/>
    </row>
    <row r="56" spans="1:10" ht="72.75" x14ac:dyDescent="0.25">
      <c r="A56" s="202" t="s">
        <v>688</v>
      </c>
      <c r="B56" s="203" t="s">
        <v>689</v>
      </c>
      <c r="C56" s="204"/>
      <c r="D56" s="227"/>
      <c r="E56" s="245"/>
      <c r="F56" s="206"/>
    </row>
    <row r="57" spans="1:10" x14ac:dyDescent="0.25">
      <c r="A57" s="207"/>
      <c r="B57" s="203" t="s">
        <v>690</v>
      </c>
      <c r="C57" s="204"/>
      <c r="D57" s="227"/>
      <c r="E57" s="245"/>
      <c r="F57" s="208"/>
    </row>
    <row r="58" spans="1:10" x14ac:dyDescent="0.25">
      <c r="A58" s="207"/>
      <c r="B58" s="203"/>
      <c r="C58" s="204"/>
      <c r="D58" s="227"/>
      <c r="E58" s="245"/>
      <c r="F58" s="208"/>
    </row>
    <row r="59" spans="1:10" x14ac:dyDescent="0.25">
      <c r="A59" s="207"/>
      <c r="B59" s="209" t="s">
        <v>691</v>
      </c>
      <c r="C59" s="210" t="s">
        <v>654</v>
      </c>
      <c r="D59" s="211">
        <v>568.5</v>
      </c>
      <c r="E59" s="246"/>
      <c r="F59" s="219">
        <f>+E59*D59</f>
        <v>0</v>
      </c>
      <c r="G59" s="169">
        <f>+E59*OS</f>
        <v>0</v>
      </c>
      <c r="H59" s="169">
        <f>+G59*D59</f>
        <v>0</v>
      </c>
      <c r="I59" s="170">
        <f>+E59-G59</f>
        <v>0</v>
      </c>
      <c r="J59" s="170">
        <f>+I59*D59</f>
        <v>0</v>
      </c>
    </row>
    <row r="60" spans="1:10" x14ac:dyDescent="0.25">
      <c r="A60" s="207"/>
      <c r="B60" s="203"/>
      <c r="C60" s="204"/>
      <c r="D60" s="227"/>
      <c r="E60" s="245"/>
      <c r="F60" s="206"/>
    </row>
    <row r="61" spans="1:10" x14ac:dyDescent="0.25">
      <c r="A61" s="207"/>
      <c r="B61" s="203"/>
      <c r="C61" s="204"/>
      <c r="D61" s="227"/>
      <c r="E61" s="245"/>
      <c r="F61" s="206"/>
    </row>
    <row r="62" spans="1:10" ht="72.75" x14ac:dyDescent="0.25">
      <c r="A62" s="202" t="s">
        <v>692</v>
      </c>
      <c r="B62" s="203" t="s">
        <v>689</v>
      </c>
      <c r="C62" s="204"/>
      <c r="D62" s="227"/>
      <c r="E62" s="245"/>
      <c r="F62" s="206"/>
    </row>
    <row r="63" spans="1:10" x14ac:dyDescent="0.25">
      <c r="A63" s="207"/>
      <c r="B63" s="203" t="s">
        <v>693</v>
      </c>
      <c r="C63" s="204"/>
      <c r="D63" s="227"/>
      <c r="E63" s="245"/>
      <c r="F63" s="208"/>
    </row>
    <row r="64" spans="1:10" x14ac:dyDescent="0.25">
      <c r="A64" s="207"/>
      <c r="B64" s="203"/>
      <c r="C64" s="204"/>
      <c r="D64" s="227"/>
      <c r="E64" s="245"/>
      <c r="F64" s="208"/>
    </row>
    <row r="65" spans="1:10" x14ac:dyDescent="0.25">
      <c r="A65" s="207"/>
      <c r="B65" s="209" t="s">
        <v>691</v>
      </c>
      <c r="C65" s="210" t="s">
        <v>654</v>
      </c>
      <c r="D65" s="211">
        <v>942</v>
      </c>
      <c r="E65" s="246"/>
      <c r="F65" s="219">
        <f>+E65*D65</f>
        <v>0</v>
      </c>
      <c r="G65" s="169">
        <f>+E65*OS</f>
        <v>0</v>
      </c>
      <c r="H65" s="169">
        <f>+G65*D65</f>
        <v>0</v>
      </c>
      <c r="I65" s="170">
        <f>+E65-G65</f>
        <v>0</v>
      </c>
      <c r="J65" s="170">
        <f>+I65*D65</f>
        <v>0</v>
      </c>
    </row>
    <row r="66" spans="1:10" x14ac:dyDescent="0.25">
      <c r="A66" s="207"/>
      <c r="B66" s="203"/>
      <c r="C66" s="204"/>
      <c r="D66" s="227"/>
      <c r="E66" s="245"/>
      <c r="F66" s="206"/>
    </row>
    <row r="67" spans="1:10" x14ac:dyDescent="0.25">
      <c r="A67" s="207"/>
      <c r="B67" s="203"/>
      <c r="C67" s="204"/>
      <c r="D67" s="227"/>
      <c r="E67" s="245"/>
      <c r="F67" s="206"/>
    </row>
    <row r="68" spans="1:10" ht="72.75" x14ac:dyDescent="0.25">
      <c r="A68" s="202" t="s">
        <v>694</v>
      </c>
      <c r="B68" s="203" t="s">
        <v>695</v>
      </c>
      <c r="C68" s="204"/>
      <c r="D68" s="227"/>
      <c r="E68" s="245"/>
      <c r="F68" s="206"/>
    </row>
    <row r="69" spans="1:10" x14ac:dyDescent="0.25">
      <c r="A69" s="207"/>
      <c r="B69" s="203" t="s">
        <v>696</v>
      </c>
      <c r="C69" s="204"/>
      <c r="D69" s="227"/>
      <c r="E69" s="245"/>
      <c r="F69" s="208"/>
    </row>
    <row r="70" spans="1:10" x14ac:dyDescent="0.25">
      <c r="A70" s="207"/>
      <c r="B70" s="203"/>
      <c r="C70" s="204"/>
      <c r="D70" s="227"/>
      <c r="E70" s="245"/>
      <c r="F70" s="208"/>
    </row>
    <row r="71" spans="1:10" x14ac:dyDescent="0.25">
      <c r="A71" s="207"/>
      <c r="B71" s="209" t="s">
        <v>691</v>
      </c>
      <c r="C71" s="210" t="s">
        <v>654</v>
      </c>
      <c r="D71" s="211">
        <v>26.599999999999998</v>
      </c>
      <c r="E71" s="246"/>
      <c r="F71" s="219">
        <f>+E71*D71</f>
        <v>0</v>
      </c>
      <c r="G71" s="169">
        <f>+E71*OS</f>
        <v>0</v>
      </c>
      <c r="H71" s="169">
        <f>+G71*D71</f>
        <v>0</v>
      </c>
      <c r="I71" s="170">
        <f>+E71-G71</f>
        <v>0</v>
      </c>
      <c r="J71" s="170">
        <f>+I71*D71</f>
        <v>0</v>
      </c>
    </row>
    <row r="72" spans="1:10" x14ac:dyDescent="0.25">
      <c r="A72" s="207"/>
      <c r="B72" s="203"/>
      <c r="C72" s="204"/>
      <c r="D72" s="227"/>
      <c r="E72" s="245"/>
      <c r="F72" s="206"/>
    </row>
    <row r="73" spans="1:10" x14ac:dyDescent="0.25">
      <c r="A73" s="207"/>
      <c r="B73" s="203"/>
      <c r="C73" s="204"/>
      <c r="D73" s="227"/>
      <c r="E73" s="245"/>
      <c r="F73" s="206"/>
    </row>
    <row r="74" spans="1:10" ht="60.75" x14ac:dyDescent="0.25">
      <c r="A74" s="202" t="s">
        <v>697</v>
      </c>
      <c r="B74" s="203" t="s">
        <v>698</v>
      </c>
      <c r="C74" s="204"/>
      <c r="D74" s="227"/>
      <c r="E74" s="245"/>
      <c r="F74" s="206"/>
    </row>
    <row r="75" spans="1:10" x14ac:dyDescent="0.25">
      <c r="A75" s="207"/>
      <c r="B75" s="203" t="s">
        <v>699</v>
      </c>
      <c r="C75" s="204"/>
      <c r="D75" s="227"/>
      <c r="E75" s="245"/>
      <c r="F75" s="208"/>
    </row>
    <row r="76" spans="1:10" x14ac:dyDescent="0.25">
      <c r="A76" s="207"/>
      <c r="B76" s="203"/>
      <c r="C76" s="204"/>
      <c r="D76" s="227"/>
      <c r="E76" s="245"/>
      <c r="F76" s="208"/>
    </row>
    <row r="77" spans="1:10" x14ac:dyDescent="0.25">
      <c r="A77" s="207"/>
      <c r="B77" s="209" t="s">
        <v>687</v>
      </c>
      <c r="C77" s="210" t="s">
        <v>654</v>
      </c>
      <c r="D77" s="211">
        <v>36</v>
      </c>
      <c r="E77" s="246"/>
      <c r="F77" s="219">
        <f>+E77*D77</f>
        <v>0</v>
      </c>
      <c r="G77" s="169">
        <f>+E77*OS</f>
        <v>0</v>
      </c>
      <c r="H77" s="169">
        <f>+G77*D77</f>
        <v>0</v>
      </c>
      <c r="I77" s="170">
        <f>+E77-G77</f>
        <v>0</v>
      </c>
      <c r="J77" s="170">
        <f>+I77*D77</f>
        <v>0</v>
      </c>
    </row>
    <row r="78" spans="1:10" x14ac:dyDescent="0.25">
      <c r="A78" s="207"/>
      <c r="B78" s="203"/>
      <c r="C78" s="204"/>
      <c r="D78" s="227"/>
      <c r="E78" s="245"/>
      <c r="F78" s="206"/>
    </row>
    <row r="79" spans="1:10" x14ac:dyDescent="0.25">
      <c r="A79" s="207"/>
      <c r="B79" s="203"/>
      <c r="C79" s="204"/>
      <c r="D79" s="227"/>
      <c r="E79" s="245"/>
      <c r="F79" s="206"/>
    </row>
    <row r="80" spans="1:10" ht="60" x14ac:dyDescent="0.25">
      <c r="A80" s="202" t="s">
        <v>700</v>
      </c>
      <c r="B80" s="213" t="s">
        <v>701</v>
      </c>
      <c r="C80" s="204"/>
      <c r="D80" s="227"/>
      <c r="E80" s="245"/>
      <c r="F80" s="206"/>
    </row>
    <row r="81" spans="1:10" x14ac:dyDescent="0.25">
      <c r="A81" s="207"/>
      <c r="B81" s="203"/>
      <c r="C81" s="204"/>
      <c r="D81" s="227"/>
      <c r="E81" s="245"/>
      <c r="F81" s="208"/>
    </row>
    <row r="82" spans="1:10" x14ac:dyDescent="0.25">
      <c r="A82" s="207"/>
      <c r="B82" s="209" t="s">
        <v>702</v>
      </c>
      <c r="C82" s="210" t="s">
        <v>654</v>
      </c>
      <c r="D82" s="211">
        <v>345</v>
      </c>
      <c r="E82" s="246"/>
      <c r="F82" s="219">
        <f>+E82*D82</f>
        <v>0</v>
      </c>
      <c r="G82" s="169">
        <f>+E82*OS</f>
        <v>0</v>
      </c>
      <c r="H82" s="169">
        <f>+G82*D82</f>
        <v>0</v>
      </c>
      <c r="I82" s="170">
        <f>+E82-G82</f>
        <v>0</v>
      </c>
      <c r="J82" s="170">
        <f>+I82*D82</f>
        <v>0</v>
      </c>
    </row>
    <row r="83" spans="1:10" x14ac:dyDescent="0.25">
      <c r="A83" s="207"/>
      <c r="B83" s="203"/>
      <c r="C83" s="204"/>
      <c r="D83" s="227"/>
      <c r="E83" s="245"/>
      <c r="F83" s="206"/>
    </row>
    <row r="84" spans="1:10" x14ac:dyDescent="0.25">
      <c r="A84" s="207"/>
      <c r="B84" s="203"/>
      <c r="C84" s="204"/>
      <c r="D84" s="227"/>
      <c r="E84" s="245"/>
      <c r="F84" s="206"/>
    </row>
    <row r="85" spans="1:10" ht="36" x14ac:dyDescent="0.25">
      <c r="A85" s="202" t="s">
        <v>703</v>
      </c>
      <c r="B85" s="213" t="s">
        <v>704</v>
      </c>
      <c r="C85" s="204"/>
      <c r="D85" s="228"/>
      <c r="E85" s="245"/>
      <c r="F85" s="206"/>
    </row>
    <row r="86" spans="1:10" x14ac:dyDescent="0.25">
      <c r="A86" s="207"/>
      <c r="B86" s="203"/>
      <c r="C86" s="204"/>
      <c r="D86" s="227"/>
      <c r="E86" s="245"/>
      <c r="F86" s="208"/>
    </row>
    <row r="87" spans="1:10" x14ac:dyDescent="0.25">
      <c r="A87" s="207"/>
      <c r="B87" s="209" t="s">
        <v>705</v>
      </c>
      <c r="C87" s="210" t="s">
        <v>654</v>
      </c>
      <c r="D87" s="211">
        <v>203</v>
      </c>
      <c r="E87" s="246"/>
      <c r="F87" s="219">
        <f>+E87*D87</f>
        <v>0</v>
      </c>
      <c r="G87" s="169">
        <f>+E87*OS</f>
        <v>0</v>
      </c>
      <c r="H87" s="169">
        <f>+G87*D87</f>
        <v>0</v>
      </c>
      <c r="I87" s="170">
        <f>+E87-G87</f>
        <v>0</v>
      </c>
      <c r="J87" s="170">
        <f>+I87*D87</f>
        <v>0</v>
      </c>
    </row>
    <row r="88" spans="1:10" x14ac:dyDescent="0.25">
      <c r="A88" s="207"/>
      <c r="B88" s="203"/>
      <c r="C88" s="204"/>
      <c r="D88" s="227"/>
      <c r="E88" s="245"/>
      <c r="F88" s="206"/>
    </row>
    <row r="89" spans="1:10" x14ac:dyDescent="0.25">
      <c r="A89" s="207"/>
      <c r="B89" s="203"/>
      <c r="C89" s="204"/>
      <c r="D89" s="227"/>
      <c r="E89" s="245"/>
      <c r="F89" s="206"/>
    </row>
    <row r="90" spans="1:10" ht="36.75" x14ac:dyDescent="0.25">
      <c r="A90" s="202" t="s">
        <v>706</v>
      </c>
      <c r="B90" s="203" t="s">
        <v>707</v>
      </c>
      <c r="C90" s="204"/>
      <c r="D90" s="227"/>
      <c r="E90" s="245"/>
      <c r="F90" s="206"/>
    </row>
    <row r="91" spans="1:10" x14ac:dyDescent="0.25">
      <c r="A91" s="207"/>
      <c r="B91" s="203" t="s">
        <v>708</v>
      </c>
      <c r="C91" s="204"/>
      <c r="D91" s="205"/>
      <c r="E91" s="247"/>
      <c r="F91" s="208"/>
    </row>
    <row r="92" spans="1:10" x14ac:dyDescent="0.25">
      <c r="A92" s="207"/>
      <c r="B92" s="203"/>
      <c r="C92" s="204"/>
      <c r="D92" s="227"/>
      <c r="E92" s="245"/>
      <c r="F92" s="208"/>
    </row>
    <row r="93" spans="1:10" x14ac:dyDescent="0.25">
      <c r="A93" s="207"/>
      <c r="B93" s="209" t="s">
        <v>709</v>
      </c>
      <c r="C93" s="210" t="s">
        <v>654</v>
      </c>
      <c r="D93" s="211">
        <v>2.6</v>
      </c>
      <c r="E93" s="246"/>
      <c r="F93" s="219">
        <f>+E93*D93</f>
        <v>0</v>
      </c>
      <c r="G93" s="169">
        <f>+E93*OS</f>
        <v>0</v>
      </c>
      <c r="H93" s="169">
        <f>+G93*D93</f>
        <v>0</v>
      </c>
      <c r="I93" s="170">
        <f>+E93-G93</f>
        <v>0</v>
      </c>
      <c r="J93" s="170">
        <f>+I93*D93</f>
        <v>0</v>
      </c>
    </row>
    <row r="94" spans="1:10" x14ac:dyDescent="0.25">
      <c r="A94" s="207"/>
      <c r="B94" s="203"/>
      <c r="C94" s="204"/>
      <c r="D94" s="227"/>
      <c r="E94" s="245"/>
      <c r="F94" s="206"/>
    </row>
    <row r="95" spans="1:10" x14ac:dyDescent="0.25">
      <c r="A95" s="207"/>
      <c r="B95" s="203"/>
      <c r="C95" s="204"/>
      <c r="D95" s="227"/>
      <c r="E95" s="245"/>
      <c r="F95" s="206"/>
    </row>
    <row r="96" spans="1:10" ht="36.75" x14ac:dyDescent="0.25">
      <c r="A96" s="202" t="s">
        <v>710</v>
      </c>
      <c r="B96" s="203" t="s">
        <v>711</v>
      </c>
      <c r="C96" s="204"/>
      <c r="D96" s="227"/>
      <c r="E96" s="245"/>
      <c r="F96" s="206"/>
    </row>
    <row r="97" spans="1:10" x14ac:dyDescent="0.25">
      <c r="A97" s="207"/>
      <c r="B97" s="203" t="s">
        <v>712</v>
      </c>
      <c r="C97" s="204"/>
      <c r="D97" s="205"/>
      <c r="E97" s="247"/>
      <c r="F97" s="208"/>
    </row>
    <row r="98" spans="1:10" ht="24.75" x14ac:dyDescent="0.25">
      <c r="A98" s="207"/>
      <c r="B98" s="203" t="s">
        <v>713</v>
      </c>
      <c r="C98" s="204"/>
      <c r="D98" s="227"/>
      <c r="E98" s="245"/>
      <c r="F98" s="208"/>
    </row>
    <row r="99" spans="1:10" x14ac:dyDescent="0.25">
      <c r="A99" s="207"/>
      <c r="B99" s="209" t="s">
        <v>714</v>
      </c>
      <c r="C99" s="210" t="s">
        <v>654</v>
      </c>
      <c r="D99" s="211">
        <v>31</v>
      </c>
      <c r="E99" s="246"/>
      <c r="F99" s="219">
        <f>+E99*D99</f>
        <v>0</v>
      </c>
      <c r="G99" s="169">
        <f>+E99*OS</f>
        <v>0</v>
      </c>
      <c r="H99" s="169">
        <f>+G99*D99</f>
        <v>0</v>
      </c>
      <c r="I99" s="170">
        <f>+E99-G99</f>
        <v>0</v>
      </c>
      <c r="J99" s="170">
        <f>+I99*D99</f>
        <v>0</v>
      </c>
    </row>
    <row r="100" spans="1:10" x14ac:dyDescent="0.25">
      <c r="A100" s="207"/>
      <c r="B100" s="203"/>
      <c r="C100" s="204"/>
      <c r="D100" s="227"/>
      <c r="E100" s="245"/>
      <c r="F100" s="206"/>
    </row>
    <row r="101" spans="1:10" x14ac:dyDescent="0.25">
      <c r="A101" s="207"/>
      <c r="B101" s="203"/>
      <c r="C101" s="204"/>
      <c r="D101" s="227"/>
      <c r="E101" s="245"/>
      <c r="F101" s="206"/>
    </row>
    <row r="102" spans="1:10" ht="36.75" x14ac:dyDescent="0.25">
      <c r="A102" s="202" t="s">
        <v>715</v>
      </c>
      <c r="B102" s="203" t="s">
        <v>716</v>
      </c>
      <c r="C102" s="204"/>
      <c r="D102" s="227"/>
      <c r="E102" s="245"/>
      <c r="F102" s="208"/>
    </row>
    <row r="103" spans="1:10" x14ac:dyDescent="0.25">
      <c r="A103" s="207"/>
      <c r="B103" s="203"/>
      <c r="C103" s="204"/>
      <c r="D103" s="227"/>
      <c r="E103" s="245"/>
      <c r="F103" s="208"/>
    </row>
    <row r="104" spans="1:10" x14ac:dyDescent="0.25">
      <c r="A104" s="207"/>
      <c r="B104" s="209" t="s">
        <v>717</v>
      </c>
      <c r="C104" s="210" t="s">
        <v>653</v>
      </c>
      <c r="D104" s="211">
        <v>36</v>
      </c>
      <c r="E104" s="246"/>
      <c r="F104" s="219">
        <f>+E104*D104</f>
        <v>0</v>
      </c>
      <c r="G104" s="169">
        <f>+E104*OS</f>
        <v>0</v>
      </c>
      <c r="H104" s="169">
        <f>+G104*D104</f>
        <v>0</v>
      </c>
      <c r="I104" s="170">
        <f>+E104-G104</f>
        <v>0</v>
      </c>
      <c r="J104" s="170">
        <f>+I104*D104</f>
        <v>0</v>
      </c>
    </row>
    <row r="105" spans="1:10" x14ac:dyDescent="0.25">
      <c r="A105" s="207"/>
      <c r="B105" s="203"/>
      <c r="C105" s="204"/>
      <c r="D105" s="227"/>
      <c r="E105" s="245"/>
      <c r="F105" s="208"/>
    </row>
    <row r="106" spans="1:10" x14ac:dyDescent="0.25">
      <c r="A106" s="207"/>
      <c r="B106" s="203"/>
      <c r="C106" s="204"/>
      <c r="D106" s="227"/>
      <c r="E106" s="245"/>
      <c r="F106" s="208"/>
    </row>
    <row r="107" spans="1:10" ht="48.75" x14ac:dyDescent="0.25">
      <c r="A107" s="202" t="s">
        <v>718</v>
      </c>
      <c r="B107" s="203" t="s">
        <v>719</v>
      </c>
      <c r="C107" s="204"/>
      <c r="D107" s="227"/>
      <c r="E107" s="245"/>
      <c r="F107" s="208"/>
    </row>
    <row r="108" spans="1:10" x14ac:dyDescent="0.25">
      <c r="A108" s="207"/>
      <c r="B108" s="203" t="s">
        <v>712</v>
      </c>
      <c r="C108" s="204"/>
      <c r="D108" s="227"/>
      <c r="E108" s="245"/>
      <c r="F108" s="208"/>
    </row>
    <row r="109" spans="1:10" ht="24.75" x14ac:dyDescent="0.25">
      <c r="A109" s="207"/>
      <c r="B109" s="203" t="s">
        <v>713</v>
      </c>
      <c r="C109" s="204"/>
      <c r="D109" s="227"/>
      <c r="E109" s="245"/>
      <c r="F109" s="208"/>
    </row>
    <row r="110" spans="1:10" x14ac:dyDescent="0.25">
      <c r="A110" s="207"/>
      <c r="B110" s="209" t="s">
        <v>720</v>
      </c>
      <c r="C110" s="210" t="s">
        <v>654</v>
      </c>
      <c r="D110" s="211">
        <v>2.7</v>
      </c>
      <c r="E110" s="246"/>
      <c r="F110" s="219">
        <f>+E110*D110</f>
        <v>0</v>
      </c>
      <c r="G110" s="169">
        <f>+E110*OS</f>
        <v>0</v>
      </c>
      <c r="H110" s="169">
        <f>+G110*D110</f>
        <v>0</v>
      </c>
      <c r="I110" s="170">
        <f>+E110-G110</f>
        <v>0</v>
      </c>
      <c r="J110" s="170">
        <f>+I110*D110</f>
        <v>0</v>
      </c>
    </row>
    <row r="111" spans="1:10" x14ac:dyDescent="0.25">
      <c r="A111" s="207"/>
      <c r="B111" s="209" t="s">
        <v>721</v>
      </c>
      <c r="C111" s="210" t="s">
        <v>654</v>
      </c>
      <c r="D111" s="211">
        <v>11</v>
      </c>
      <c r="E111" s="246"/>
      <c r="F111" s="219">
        <f>+E111*D111</f>
        <v>0</v>
      </c>
      <c r="G111" s="169">
        <f>+E111*OS</f>
        <v>0</v>
      </c>
      <c r="H111" s="169">
        <f>+G111*D111</f>
        <v>0</v>
      </c>
      <c r="I111" s="170">
        <f>+E111-G111</f>
        <v>0</v>
      </c>
      <c r="J111" s="170">
        <f>+I111*D111</f>
        <v>0</v>
      </c>
    </row>
    <row r="112" spans="1:10" x14ac:dyDescent="0.25">
      <c r="A112" s="207"/>
      <c r="B112" s="209" t="s">
        <v>722</v>
      </c>
      <c r="C112" s="210"/>
      <c r="D112" s="211"/>
      <c r="E112" s="248"/>
      <c r="F112" s="212"/>
    </row>
    <row r="113" spans="1:10" x14ac:dyDescent="0.25">
      <c r="A113" s="207"/>
      <c r="B113" s="209" t="s">
        <v>723</v>
      </c>
      <c r="C113" s="210" t="s">
        <v>653</v>
      </c>
      <c r="D113" s="211">
        <v>60</v>
      </c>
      <c r="E113" s="246"/>
      <c r="F113" s="219">
        <f>+E113*D113</f>
        <v>0</v>
      </c>
      <c r="G113" s="169">
        <f>+E113*OS</f>
        <v>0</v>
      </c>
      <c r="H113" s="169">
        <f>+G113*D113</f>
        <v>0</v>
      </c>
      <c r="I113" s="170">
        <f>+E113-G113</f>
        <v>0</v>
      </c>
      <c r="J113" s="170">
        <f>+I113*D113</f>
        <v>0</v>
      </c>
    </row>
    <row r="114" spans="1:10" x14ac:dyDescent="0.25">
      <c r="A114" s="207"/>
      <c r="B114" s="209" t="s">
        <v>724</v>
      </c>
      <c r="C114" s="210" t="s">
        <v>653</v>
      </c>
      <c r="D114" s="211">
        <v>53</v>
      </c>
      <c r="E114" s="246"/>
      <c r="F114" s="219">
        <f>+E114*D114</f>
        <v>0</v>
      </c>
      <c r="G114" s="169">
        <f>+E114*OS</f>
        <v>0</v>
      </c>
      <c r="H114" s="169">
        <f>+G114*D114</f>
        <v>0</v>
      </c>
      <c r="I114" s="170">
        <f>+E114-G114</f>
        <v>0</v>
      </c>
      <c r="J114" s="170">
        <f>+I114*D114</f>
        <v>0</v>
      </c>
    </row>
    <row r="115" spans="1:10" x14ac:dyDescent="0.25">
      <c r="A115" s="207"/>
      <c r="B115" s="203"/>
      <c r="C115" s="204"/>
      <c r="D115" s="227"/>
      <c r="E115" s="245"/>
      <c r="F115" s="208"/>
    </row>
    <row r="116" spans="1:10" ht="48" x14ac:dyDescent="0.25">
      <c r="A116" s="202" t="s">
        <v>725</v>
      </c>
      <c r="B116" s="213" t="s">
        <v>726</v>
      </c>
      <c r="C116" s="204"/>
      <c r="D116" s="227"/>
      <c r="E116" s="245"/>
      <c r="F116" s="206"/>
    </row>
    <row r="117" spans="1:10" x14ac:dyDescent="0.25">
      <c r="A117" s="207"/>
      <c r="B117" s="203"/>
      <c r="C117" s="204"/>
      <c r="D117" s="227"/>
      <c r="E117" s="245"/>
      <c r="F117" s="208"/>
    </row>
    <row r="118" spans="1:10" x14ac:dyDescent="0.25">
      <c r="A118" s="207"/>
      <c r="B118" s="209" t="s">
        <v>727</v>
      </c>
      <c r="C118" s="210" t="s">
        <v>875</v>
      </c>
      <c r="D118" s="211">
        <v>39</v>
      </c>
      <c r="E118" s="246"/>
      <c r="F118" s="219">
        <f>+E118*D118</f>
        <v>0</v>
      </c>
      <c r="G118" s="169">
        <f>+E118*OS</f>
        <v>0</v>
      </c>
      <c r="H118" s="169">
        <f>+G118*D118</f>
        <v>0</v>
      </c>
      <c r="I118" s="170">
        <f>+E118-G118</f>
        <v>0</v>
      </c>
      <c r="J118" s="170">
        <f>+I118*D118</f>
        <v>0</v>
      </c>
    </row>
    <row r="119" spans="1:10" x14ac:dyDescent="0.25">
      <c r="A119" s="207"/>
      <c r="B119" s="203"/>
      <c r="C119" s="204"/>
      <c r="D119" s="227"/>
      <c r="E119" s="245"/>
      <c r="F119" s="206"/>
    </row>
    <row r="120" spans="1:10" x14ac:dyDescent="0.25">
      <c r="A120" s="207"/>
      <c r="B120" s="203"/>
      <c r="C120" s="204"/>
      <c r="D120" s="227"/>
      <c r="E120" s="245"/>
      <c r="F120" s="206"/>
    </row>
    <row r="121" spans="1:10" ht="48.75" x14ac:dyDescent="0.25">
      <c r="A121" s="202" t="s">
        <v>728</v>
      </c>
      <c r="B121" s="203" t="s">
        <v>729</v>
      </c>
      <c r="C121" s="204"/>
      <c r="D121" s="227"/>
      <c r="E121" s="245"/>
      <c r="F121" s="208"/>
    </row>
    <row r="122" spans="1:10" x14ac:dyDescent="0.25">
      <c r="A122" s="207"/>
      <c r="B122" s="203" t="s">
        <v>730</v>
      </c>
      <c r="C122" s="204"/>
      <c r="D122" s="227"/>
      <c r="E122" s="245"/>
      <c r="F122" s="208"/>
    </row>
    <row r="123" spans="1:10" x14ac:dyDescent="0.25">
      <c r="A123" s="207"/>
      <c r="B123" s="209" t="s">
        <v>731</v>
      </c>
      <c r="C123" s="210" t="s">
        <v>732</v>
      </c>
      <c r="D123" s="211">
        <v>3300</v>
      </c>
      <c r="E123" s="246"/>
      <c r="F123" s="219">
        <f>+E123*D123</f>
        <v>0</v>
      </c>
      <c r="G123" s="169">
        <f>+E123*OS</f>
        <v>0</v>
      </c>
      <c r="H123" s="169">
        <f>+G123*D123</f>
        <v>0</v>
      </c>
      <c r="I123" s="170">
        <f>+E123-G123</f>
        <v>0</v>
      </c>
      <c r="J123" s="170">
        <f>+I123*D123</f>
        <v>0</v>
      </c>
    </row>
    <row r="124" spans="1:10" x14ac:dyDescent="0.25">
      <c r="A124" s="229"/>
      <c r="B124" s="230"/>
      <c r="C124" s="231"/>
      <c r="D124" s="232"/>
      <c r="E124" s="249"/>
      <c r="F124" s="233"/>
    </row>
    <row r="125" spans="1:10" x14ac:dyDescent="0.25">
      <c r="A125" s="229"/>
      <c r="B125" s="230"/>
      <c r="C125" s="231"/>
      <c r="D125" s="232"/>
      <c r="E125" s="249"/>
      <c r="F125" s="233"/>
    </row>
    <row r="126" spans="1:10" ht="48.75" x14ac:dyDescent="0.25">
      <c r="A126" s="202" t="s">
        <v>733</v>
      </c>
      <c r="B126" s="203" t="s">
        <v>729</v>
      </c>
      <c r="C126" s="204"/>
      <c r="D126" s="227"/>
      <c r="E126" s="245"/>
      <c r="F126" s="208"/>
    </row>
    <row r="127" spans="1:10" x14ac:dyDescent="0.25">
      <c r="A127" s="207"/>
      <c r="B127" s="203" t="s">
        <v>734</v>
      </c>
      <c r="C127" s="204"/>
      <c r="D127" s="227"/>
      <c r="E127" s="245"/>
      <c r="F127" s="208"/>
    </row>
    <row r="128" spans="1:10" x14ac:dyDescent="0.25">
      <c r="A128" s="207"/>
      <c r="B128" s="209" t="s">
        <v>735</v>
      </c>
      <c r="C128" s="210" t="s">
        <v>732</v>
      </c>
      <c r="D128" s="211">
        <v>428</v>
      </c>
      <c r="E128" s="246"/>
      <c r="F128" s="219">
        <f>+E128*D128</f>
        <v>0</v>
      </c>
      <c r="G128" s="169">
        <f>+E128*OS</f>
        <v>0</v>
      </c>
      <c r="H128" s="169">
        <f>+G128*D128</f>
        <v>0</v>
      </c>
      <c r="I128" s="170">
        <f>+E128-G128</f>
        <v>0</v>
      </c>
      <c r="J128" s="170">
        <f>+I128*D128</f>
        <v>0</v>
      </c>
    </row>
    <row r="129" spans="1:10" x14ac:dyDescent="0.25">
      <c r="A129" s="229"/>
      <c r="B129" s="230"/>
      <c r="C129" s="231"/>
      <c r="D129" s="232"/>
      <c r="E129" s="249"/>
      <c r="F129" s="233"/>
    </row>
    <row r="130" spans="1:10" x14ac:dyDescent="0.25">
      <c r="A130" s="229"/>
      <c r="B130" s="230"/>
      <c r="C130" s="231"/>
      <c r="D130" s="232"/>
      <c r="E130" s="249"/>
      <c r="F130" s="233"/>
    </row>
    <row r="131" spans="1:10" ht="36" x14ac:dyDescent="0.25">
      <c r="A131" s="202" t="s">
        <v>736</v>
      </c>
      <c r="B131" s="213" t="s">
        <v>737</v>
      </c>
      <c r="C131" s="204"/>
      <c r="D131" s="204"/>
      <c r="E131" s="245"/>
      <c r="F131" s="206"/>
    </row>
    <row r="132" spans="1:10" x14ac:dyDescent="0.25">
      <c r="A132" s="207"/>
      <c r="B132" s="203"/>
      <c r="C132" s="204"/>
      <c r="D132" s="227"/>
      <c r="E132" s="245"/>
      <c r="F132" s="208"/>
    </row>
    <row r="133" spans="1:10" x14ac:dyDescent="0.25">
      <c r="A133" s="207"/>
      <c r="B133" s="209" t="s">
        <v>738</v>
      </c>
      <c r="C133" s="210" t="s">
        <v>653</v>
      </c>
      <c r="D133" s="211">
        <v>164</v>
      </c>
      <c r="E133" s="246"/>
      <c r="F133" s="219">
        <f>+E133*D133</f>
        <v>0</v>
      </c>
      <c r="G133" s="169">
        <f>+E133*OS</f>
        <v>0</v>
      </c>
      <c r="H133" s="169">
        <f>+G133*D133</f>
        <v>0</v>
      </c>
      <c r="I133" s="170">
        <f>+E133-G133</f>
        <v>0</v>
      </c>
      <c r="J133" s="170">
        <f>+I133*D133</f>
        <v>0</v>
      </c>
    </row>
    <row r="134" spans="1:10" x14ac:dyDescent="0.25">
      <c r="A134" s="207"/>
      <c r="B134" s="203"/>
      <c r="C134" s="204"/>
      <c r="D134" s="227"/>
      <c r="E134" s="245"/>
      <c r="F134" s="206"/>
    </row>
    <row r="135" spans="1:10" x14ac:dyDescent="0.25">
      <c r="A135" s="207"/>
      <c r="B135" s="203"/>
      <c r="C135" s="204"/>
      <c r="D135" s="227"/>
      <c r="E135" s="245"/>
      <c r="F135" s="206"/>
    </row>
    <row r="136" spans="1:10" ht="36" x14ac:dyDescent="0.25">
      <c r="A136" s="202" t="s">
        <v>739</v>
      </c>
      <c r="B136" s="213" t="s">
        <v>740</v>
      </c>
      <c r="C136" s="204"/>
      <c r="D136" s="227"/>
      <c r="E136" s="245"/>
      <c r="F136" s="208"/>
    </row>
    <row r="137" spans="1:10" x14ac:dyDescent="0.25">
      <c r="A137" s="207"/>
      <c r="B137" s="203"/>
      <c r="C137" s="204"/>
      <c r="D137" s="227"/>
      <c r="E137" s="245"/>
      <c r="F137" s="208"/>
    </row>
    <row r="138" spans="1:10" x14ac:dyDescent="0.25">
      <c r="A138" s="207"/>
      <c r="B138" s="209" t="s">
        <v>741</v>
      </c>
      <c r="C138" s="210" t="s">
        <v>656</v>
      </c>
      <c r="D138" s="211">
        <v>29.4</v>
      </c>
      <c r="E138" s="246"/>
      <c r="F138" s="219">
        <f>+E138*D138</f>
        <v>0</v>
      </c>
      <c r="G138" s="169">
        <f>+E138*OS</f>
        <v>0</v>
      </c>
      <c r="H138" s="169">
        <f>+G138*D138</f>
        <v>0</v>
      </c>
      <c r="I138" s="170">
        <f>+E138-G138</f>
        <v>0</v>
      </c>
      <c r="J138" s="170">
        <f>+I138*D138</f>
        <v>0</v>
      </c>
    </row>
    <row r="139" spans="1:10" x14ac:dyDescent="0.25">
      <c r="A139" s="207"/>
      <c r="B139" s="203"/>
      <c r="C139" s="204"/>
      <c r="D139" s="227"/>
      <c r="E139" s="245"/>
      <c r="F139" s="208"/>
    </row>
    <row r="140" spans="1:10" x14ac:dyDescent="0.25">
      <c r="A140" s="207"/>
      <c r="B140" s="203"/>
      <c r="C140" s="204"/>
      <c r="D140" s="227"/>
      <c r="E140" s="245"/>
      <c r="F140" s="208"/>
    </row>
    <row r="141" spans="1:10" ht="276" x14ac:dyDescent="0.25">
      <c r="A141" s="202" t="s">
        <v>742</v>
      </c>
      <c r="B141" s="213" t="s">
        <v>797</v>
      </c>
      <c r="C141" s="204"/>
      <c r="D141" s="227"/>
      <c r="E141" s="245"/>
      <c r="F141" s="208"/>
    </row>
    <row r="142" spans="1:10" ht="60" x14ac:dyDescent="0.25">
      <c r="A142" s="207"/>
      <c r="B142" s="213" t="s">
        <v>743</v>
      </c>
      <c r="C142" s="204"/>
      <c r="D142" s="227"/>
      <c r="E142" s="245"/>
      <c r="F142" s="208"/>
    </row>
    <row r="143" spans="1:10" x14ac:dyDescent="0.25">
      <c r="A143" s="207"/>
      <c r="B143" s="203"/>
      <c r="C143" s="204"/>
      <c r="D143" s="227"/>
      <c r="E143" s="245"/>
      <c r="F143" s="208"/>
    </row>
    <row r="144" spans="1:10" x14ac:dyDescent="0.25">
      <c r="A144" s="207"/>
      <c r="B144" s="209" t="s">
        <v>744</v>
      </c>
      <c r="C144" s="210" t="s">
        <v>652</v>
      </c>
      <c r="D144" s="211">
        <v>1</v>
      </c>
      <c r="E144" s="246"/>
      <c r="F144" s="219">
        <f>+E144*D144</f>
        <v>0</v>
      </c>
      <c r="G144" s="169">
        <f>+E144*OS</f>
        <v>0</v>
      </c>
      <c r="H144" s="169">
        <f>+G144*D144</f>
        <v>0</v>
      </c>
      <c r="I144" s="170">
        <f>+E144-G144</f>
        <v>0</v>
      </c>
      <c r="J144" s="170">
        <f>+I144*D144</f>
        <v>0</v>
      </c>
    </row>
    <row r="145" spans="1:10" x14ac:dyDescent="0.25">
      <c r="A145" s="229"/>
      <c r="B145" s="230"/>
      <c r="C145" s="231"/>
      <c r="D145" s="232"/>
      <c r="E145" s="249"/>
      <c r="F145" s="233"/>
    </row>
    <row r="146" spans="1:10" x14ac:dyDescent="0.25">
      <c r="A146" s="229"/>
      <c r="B146" s="230"/>
      <c r="C146" s="231"/>
      <c r="D146" s="232"/>
      <c r="E146" s="249"/>
      <c r="F146" s="233"/>
    </row>
    <row r="147" spans="1:10" ht="24" x14ac:dyDescent="0.25">
      <c r="A147" s="202" t="s">
        <v>745</v>
      </c>
      <c r="B147" s="213" t="s">
        <v>746</v>
      </c>
      <c r="C147" s="204"/>
      <c r="D147" s="227"/>
      <c r="E147" s="245"/>
      <c r="F147" s="208"/>
    </row>
    <row r="148" spans="1:10" x14ac:dyDescent="0.25">
      <c r="A148" s="207"/>
      <c r="B148" s="203" t="s">
        <v>747</v>
      </c>
      <c r="C148" s="204"/>
      <c r="D148" s="227"/>
      <c r="E148" s="245"/>
      <c r="F148" s="208"/>
    </row>
    <row r="149" spans="1:10" x14ac:dyDescent="0.25">
      <c r="A149" s="207"/>
      <c r="B149" s="203"/>
      <c r="C149" s="204"/>
      <c r="D149" s="227"/>
      <c r="E149" s="245"/>
      <c r="F149" s="208"/>
    </row>
    <row r="150" spans="1:10" x14ac:dyDescent="0.25">
      <c r="A150" s="207"/>
      <c r="B150" s="209" t="s">
        <v>878</v>
      </c>
      <c r="C150" s="234" t="s">
        <v>879</v>
      </c>
      <c r="D150" s="211">
        <v>2505</v>
      </c>
      <c r="E150" s="246"/>
      <c r="F150" s="219">
        <f>+E150*D150</f>
        <v>0</v>
      </c>
      <c r="G150" s="169">
        <f>+E150*OS</f>
        <v>0</v>
      </c>
      <c r="H150" s="169">
        <f>+G150*D150</f>
        <v>0</v>
      </c>
      <c r="I150" s="170">
        <f>+E150-G150</f>
        <v>0</v>
      </c>
      <c r="J150" s="170">
        <f>+I150*D150</f>
        <v>0</v>
      </c>
    </row>
    <row r="151" spans="1:10" x14ac:dyDescent="0.25">
      <c r="A151" s="229"/>
      <c r="B151" s="230"/>
      <c r="C151" s="231"/>
      <c r="D151" s="232"/>
      <c r="E151" s="249"/>
      <c r="F151" s="233"/>
    </row>
    <row r="152" spans="1:10" x14ac:dyDescent="0.25">
      <c r="A152" s="229"/>
      <c r="B152" s="230"/>
      <c r="C152" s="231"/>
      <c r="D152" s="232"/>
      <c r="E152" s="249"/>
      <c r="F152" s="233"/>
    </row>
    <row r="153" spans="1:10" ht="24" x14ac:dyDescent="0.25">
      <c r="A153" s="202" t="s">
        <v>748</v>
      </c>
      <c r="B153" s="213" t="s">
        <v>749</v>
      </c>
      <c r="C153" s="204"/>
      <c r="D153" s="227"/>
      <c r="E153" s="245"/>
      <c r="F153" s="208"/>
    </row>
    <row r="154" spans="1:10" x14ac:dyDescent="0.25">
      <c r="A154" s="207"/>
      <c r="B154" s="203" t="s">
        <v>747</v>
      </c>
      <c r="C154" s="204"/>
      <c r="D154" s="227"/>
      <c r="E154" s="245"/>
      <c r="F154" s="208"/>
    </row>
    <row r="155" spans="1:10" x14ac:dyDescent="0.25">
      <c r="A155" s="207"/>
      <c r="B155" s="203"/>
      <c r="C155" s="204"/>
      <c r="D155" s="227"/>
      <c r="E155" s="245"/>
      <c r="F155" s="208"/>
    </row>
    <row r="156" spans="1:10" x14ac:dyDescent="0.25">
      <c r="A156" s="207"/>
      <c r="B156" s="209" t="s">
        <v>880</v>
      </c>
      <c r="C156" s="234" t="s">
        <v>879</v>
      </c>
      <c r="D156" s="211">
        <v>2580</v>
      </c>
      <c r="E156" s="246"/>
      <c r="F156" s="219">
        <f>+E156*D156</f>
        <v>0</v>
      </c>
      <c r="G156" s="169">
        <f>+E156*OS</f>
        <v>0</v>
      </c>
      <c r="H156" s="169">
        <f>+G156*D156</f>
        <v>0</v>
      </c>
      <c r="I156" s="170">
        <f>+E156-G156</f>
        <v>0</v>
      </c>
      <c r="J156" s="170">
        <f>+I156*D156</f>
        <v>0</v>
      </c>
    </row>
    <row r="157" spans="1:10" x14ac:dyDescent="0.25">
      <c r="A157" s="229"/>
      <c r="B157" s="230"/>
      <c r="C157" s="231"/>
      <c r="D157" s="232"/>
      <c r="E157" s="249"/>
      <c r="F157" s="233"/>
    </row>
    <row r="158" spans="1:10" x14ac:dyDescent="0.25">
      <c r="A158" s="229"/>
      <c r="B158" s="230"/>
      <c r="C158" s="231"/>
      <c r="D158" s="232"/>
      <c r="E158" s="249"/>
      <c r="F158" s="233"/>
    </row>
    <row r="159" spans="1:10" ht="36" x14ac:dyDescent="0.25">
      <c r="A159" s="235" t="s">
        <v>750</v>
      </c>
      <c r="B159" s="213" t="s">
        <v>751</v>
      </c>
      <c r="C159" s="204"/>
      <c r="D159" s="227"/>
      <c r="E159" s="245"/>
      <c r="F159" s="208"/>
    </row>
    <row r="160" spans="1:10" x14ac:dyDescent="0.25">
      <c r="A160" s="207"/>
      <c r="B160" s="203" t="s">
        <v>752</v>
      </c>
      <c r="C160" s="204"/>
      <c r="D160" s="227"/>
      <c r="E160" s="245"/>
      <c r="F160" s="208"/>
    </row>
    <row r="161" spans="1:10" x14ac:dyDescent="0.25">
      <c r="A161" s="207"/>
      <c r="B161" s="203"/>
      <c r="C161" s="204"/>
      <c r="D161" s="227"/>
      <c r="E161" s="245"/>
      <c r="F161" s="208"/>
    </row>
    <row r="162" spans="1:10" x14ac:dyDescent="0.25">
      <c r="A162" s="207"/>
      <c r="B162" s="209" t="s">
        <v>881</v>
      </c>
      <c r="C162" s="234" t="s">
        <v>882</v>
      </c>
      <c r="D162" s="211">
        <v>308</v>
      </c>
      <c r="E162" s="246"/>
      <c r="F162" s="219">
        <f>+E162*D162</f>
        <v>0</v>
      </c>
      <c r="G162" s="169">
        <f>+E162*OS</f>
        <v>0</v>
      </c>
      <c r="H162" s="169">
        <f>+G162*D162</f>
        <v>0</v>
      </c>
      <c r="I162" s="170">
        <f>+E162-G162</f>
        <v>0</v>
      </c>
      <c r="J162" s="170">
        <f>+I162*D162</f>
        <v>0</v>
      </c>
    </row>
    <row r="163" spans="1:10" x14ac:dyDescent="0.25">
      <c r="A163" s="207"/>
      <c r="B163" s="203"/>
      <c r="C163" s="204"/>
      <c r="D163" s="227"/>
      <c r="E163" s="245"/>
      <c r="F163" s="208"/>
    </row>
    <row r="164" spans="1:10" x14ac:dyDescent="0.25">
      <c r="A164" s="207"/>
      <c r="B164" s="209" t="s">
        <v>883</v>
      </c>
      <c r="C164" s="234" t="s">
        <v>882</v>
      </c>
      <c r="D164" s="211">
        <v>155</v>
      </c>
      <c r="E164" s="246"/>
      <c r="F164" s="219">
        <f>+E164*D164</f>
        <v>0</v>
      </c>
      <c r="G164" s="169">
        <f>+E164*OS</f>
        <v>0</v>
      </c>
      <c r="H164" s="169">
        <f>+G164*D164</f>
        <v>0</v>
      </c>
      <c r="I164" s="170">
        <f>+E164-G164</f>
        <v>0</v>
      </c>
      <c r="J164" s="170">
        <f>+I164*D164</f>
        <v>0</v>
      </c>
    </row>
    <row r="165" spans="1:10" x14ac:dyDescent="0.25">
      <c r="A165" s="229"/>
      <c r="B165" s="230"/>
      <c r="C165" s="231"/>
      <c r="D165" s="232"/>
      <c r="E165" s="249"/>
      <c r="F165" s="233"/>
    </row>
    <row r="166" spans="1:10" x14ac:dyDescent="0.25">
      <c r="A166" s="229"/>
      <c r="B166" s="230"/>
      <c r="C166" s="231"/>
      <c r="D166" s="232"/>
      <c r="E166" s="249"/>
      <c r="F166" s="233"/>
    </row>
    <row r="167" spans="1:10" ht="36" x14ac:dyDescent="0.25">
      <c r="A167" s="202" t="s">
        <v>753</v>
      </c>
      <c r="B167" s="213" t="s">
        <v>754</v>
      </c>
      <c r="C167" s="204"/>
      <c r="D167" s="227"/>
      <c r="E167" s="245"/>
      <c r="F167" s="208"/>
    </row>
    <row r="168" spans="1:10" x14ac:dyDescent="0.25">
      <c r="A168" s="207"/>
      <c r="B168" s="203" t="s">
        <v>752</v>
      </c>
      <c r="C168" s="204"/>
      <c r="D168" s="227"/>
      <c r="E168" s="245"/>
      <c r="F168" s="208"/>
    </row>
    <row r="169" spans="1:10" x14ac:dyDescent="0.25">
      <c r="A169" s="207"/>
      <c r="B169" s="203"/>
      <c r="C169" s="204"/>
      <c r="D169" s="227"/>
      <c r="E169" s="245"/>
      <c r="F169" s="208"/>
    </row>
    <row r="170" spans="1:10" x14ac:dyDescent="0.25">
      <c r="A170" s="207"/>
      <c r="B170" s="209" t="s">
        <v>884</v>
      </c>
      <c r="C170" s="234" t="s">
        <v>882</v>
      </c>
      <c r="D170" s="211">
        <v>72</v>
      </c>
      <c r="E170" s="246"/>
      <c r="F170" s="219">
        <f>+E170*D170</f>
        <v>0</v>
      </c>
      <c r="G170" s="169">
        <f>+E170*OS</f>
        <v>0</v>
      </c>
      <c r="H170" s="169">
        <f>+G170*D170</f>
        <v>0</v>
      </c>
      <c r="I170" s="170">
        <f>+E170-G170</f>
        <v>0</v>
      </c>
      <c r="J170" s="170">
        <f>+I170*D170</f>
        <v>0</v>
      </c>
    </row>
    <row r="171" spans="1:10" x14ac:dyDescent="0.25">
      <c r="A171" s="207"/>
      <c r="B171" s="203"/>
      <c r="C171" s="204"/>
      <c r="D171" s="227"/>
      <c r="E171" s="245"/>
      <c r="F171" s="208"/>
    </row>
    <row r="172" spans="1:10" x14ac:dyDescent="0.25">
      <c r="A172" s="207"/>
      <c r="B172" s="209" t="s">
        <v>885</v>
      </c>
      <c r="C172" s="234" t="s">
        <v>882</v>
      </c>
      <c r="D172" s="211">
        <v>119</v>
      </c>
      <c r="E172" s="246"/>
      <c r="F172" s="219">
        <f>+E172*D172</f>
        <v>0</v>
      </c>
      <c r="G172" s="169">
        <f>+E172*OS</f>
        <v>0</v>
      </c>
      <c r="H172" s="169">
        <f>+G172*D172</f>
        <v>0</v>
      </c>
      <c r="I172" s="170">
        <f>+E172-G172</f>
        <v>0</v>
      </c>
      <c r="J172" s="170">
        <f>+I172*D172</f>
        <v>0</v>
      </c>
    </row>
    <row r="173" spans="1:10" x14ac:dyDescent="0.25">
      <c r="A173" s="229"/>
      <c r="B173" s="230"/>
      <c r="C173" s="231"/>
      <c r="D173" s="232"/>
      <c r="E173" s="249"/>
      <c r="F173" s="233"/>
    </row>
    <row r="174" spans="1:10" x14ac:dyDescent="0.25">
      <c r="A174" s="229"/>
      <c r="B174" s="230"/>
      <c r="C174" s="231"/>
      <c r="D174" s="232"/>
      <c r="E174" s="249"/>
      <c r="F174" s="233"/>
    </row>
    <row r="175" spans="1:10" ht="36" x14ac:dyDescent="0.25">
      <c r="A175" s="202" t="s">
        <v>755</v>
      </c>
      <c r="B175" s="213" t="s">
        <v>754</v>
      </c>
      <c r="C175" s="204"/>
      <c r="D175" s="227"/>
      <c r="E175" s="245"/>
      <c r="F175" s="208"/>
    </row>
    <row r="176" spans="1:10" x14ac:dyDescent="0.25">
      <c r="A176" s="207"/>
      <c r="B176" s="203" t="s">
        <v>752</v>
      </c>
      <c r="C176" s="204"/>
      <c r="D176" s="227"/>
      <c r="E176" s="245"/>
      <c r="F176" s="208"/>
    </row>
    <row r="177" spans="1:10" x14ac:dyDescent="0.25">
      <c r="A177" s="207"/>
      <c r="B177" s="203"/>
      <c r="C177" s="204"/>
      <c r="D177" s="227"/>
      <c r="E177" s="245"/>
      <c r="F177" s="208"/>
    </row>
    <row r="178" spans="1:10" x14ac:dyDescent="0.25">
      <c r="A178" s="207"/>
      <c r="B178" s="209" t="s">
        <v>886</v>
      </c>
      <c r="C178" s="234" t="s">
        <v>882</v>
      </c>
      <c r="D178" s="211">
        <v>86</v>
      </c>
      <c r="E178" s="246"/>
      <c r="F178" s="219">
        <f>+E178*D178</f>
        <v>0</v>
      </c>
      <c r="G178" s="169">
        <f>+E178*OS</f>
        <v>0</v>
      </c>
      <c r="H178" s="169">
        <f>+G178*D178</f>
        <v>0</v>
      </c>
      <c r="I178" s="170">
        <f>+E178-G178</f>
        <v>0</v>
      </c>
      <c r="J178" s="170">
        <f>+I178*D178</f>
        <v>0</v>
      </c>
    </row>
    <row r="179" spans="1:10" x14ac:dyDescent="0.25">
      <c r="A179" s="207"/>
      <c r="B179" s="203"/>
      <c r="C179" s="204"/>
      <c r="D179" s="227"/>
      <c r="E179" s="245"/>
      <c r="F179" s="208"/>
    </row>
    <row r="180" spans="1:10" x14ac:dyDescent="0.25">
      <c r="A180" s="207"/>
      <c r="B180" s="209" t="s">
        <v>887</v>
      </c>
      <c r="C180" s="234" t="s">
        <v>882</v>
      </c>
      <c r="D180" s="211">
        <v>43</v>
      </c>
      <c r="E180" s="246"/>
      <c r="F180" s="219">
        <f>+E180*D180</f>
        <v>0</v>
      </c>
      <c r="G180" s="169">
        <f>+E180*OS</f>
        <v>0</v>
      </c>
      <c r="H180" s="169">
        <f>+G180*D180</f>
        <v>0</v>
      </c>
      <c r="I180" s="170">
        <f>+E180-G180</f>
        <v>0</v>
      </c>
      <c r="J180" s="170">
        <f>+I180*D180</f>
        <v>0</v>
      </c>
    </row>
    <row r="181" spans="1:10" x14ac:dyDescent="0.25">
      <c r="A181" s="207"/>
      <c r="B181" s="203"/>
      <c r="C181" s="204"/>
      <c r="D181" s="227"/>
      <c r="E181" s="245"/>
      <c r="F181" s="208"/>
    </row>
    <row r="182" spans="1:10" x14ac:dyDescent="0.25">
      <c r="A182" s="207"/>
      <c r="B182" s="203"/>
      <c r="C182" s="204"/>
      <c r="D182" s="227"/>
      <c r="E182" s="245"/>
      <c r="F182" s="208"/>
    </row>
    <row r="183" spans="1:10" ht="36" x14ac:dyDescent="0.25">
      <c r="A183" s="202" t="s">
        <v>756</v>
      </c>
      <c r="B183" s="213" t="s">
        <v>754</v>
      </c>
      <c r="C183" s="204"/>
      <c r="D183" s="227"/>
      <c r="E183" s="245"/>
      <c r="F183" s="208"/>
    </row>
    <row r="184" spans="1:10" x14ac:dyDescent="0.25">
      <c r="A184" s="207"/>
      <c r="B184" s="203" t="s">
        <v>752</v>
      </c>
      <c r="C184" s="204"/>
      <c r="D184" s="227"/>
      <c r="E184" s="245"/>
      <c r="F184" s="208"/>
    </row>
    <row r="185" spans="1:10" x14ac:dyDescent="0.25">
      <c r="A185" s="207"/>
      <c r="B185" s="203"/>
      <c r="C185" s="204"/>
      <c r="D185" s="227"/>
      <c r="E185" s="245"/>
      <c r="F185" s="208"/>
    </row>
    <row r="186" spans="1:10" x14ac:dyDescent="0.25">
      <c r="A186" s="207"/>
      <c r="B186" s="209" t="s">
        <v>888</v>
      </c>
      <c r="C186" s="234" t="s">
        <v>882</v>
      </c>
      <c r="D186" s="211">
        <v>22</v>
      </c>
      <c r="E186" s="246"/>
      <c r="F186" s="219">
        <f>+E186*D186</f>
        <v>0</v>
      </c>
      <c r="G186" s="169">
        <f>+E186*OS</f>
        <v>0</v>
      </c>
      <c r="H186" s="169">
        <f>+G186*D186</f>
        <v>0</v>
      </c>
      <c r="I186" s="170">
        <f>+E186-G186</f>
        <v>0</v>
      </c>
      <c r="J186" s="170">
        <f>+I186*D186</f>
        <v>0</v>
      </c>
    </row>
    <row r="187" spans="1:10" x14ac:dyDescent="0.25">
      <c r="A187" s="207"/>
      <c r="B187" s="203"/>
      <c r="C187" s="236"/>
      <c r="D187" s="205"/>
      <c r="E187" s="250"/>
      <c r="F187" s="214"/>
    </row>
    <row r="188" spans="1:10" x14ac:dyDescent="0.25">
      <c r="A188" s="229"/>
      <c r="B188" s="230"/>
      <c r="C188" s="231"/>
      <c r="D188" s="232"/>
      <c r="E188" s="249"/>
      <c r="F188" s="233"/>
    </row>
    <row r="189" spans="1:10" ht="36" x14ac:dyDescent="0.25">
      <c r="A189" s="202" t="s">
        <v>757</v>
      </c>
      <c r="B189" s="213" t="s">
        <v>758</v>
      </c>
      <c r="C189" s="204" t="s">
        <v>759</v>
      </c>
      <c r="D189" s="227"/>
      <c r="E189" s="245"/>
      <c r="F189" s="208"/>
    </row>
    <row r="190" spans="1:10" x14ac:dyDescent="0.25">
      <c r="A190" s="207"/>
      <c r="B190" s="203" t="s">
        <v>747</v>
      </c>
      <c r="C190" s="204"/>
      <c r="D190" s="227"/>
      <c r="E190" s="245"/>
      <c r="F190" s="208"/>
    </row>
    <row r="191" spans="1:10" x14ac:dyDescent="0.25">
      <c r="A191" s="207"/>
      <c r="B191" s="203"/>
      <c r="C191" s="204"/>
      <c r="D191" s="227"/>
      <c r="E191" s="245"/>
      <c r="F191" s="208"/>
    </row>
    <row r="192" spans="1:10" x14ac:dyDescent="0.25">
      <c r="A192" s="207"/>
      <c r="B192" s="209" t="s">
        <v>760</v>
      </c>
      <c r="C192" s="234" t="s">
        <v>879</v>
      </c>
      <c r="D192" s="237">
        <v>1062</v>
      </c>
      <c r="E192" s="246"/>
      <c r="F192" s="219">
        <f>+E192*D192</f>
        <v>0</v>
      </c>
      <c r="G192" s="169">
        <f>+E192*OS</f>
        <v>0</v>
      </c>
      <c r="H192" s="169">
        <f>+G192*D192</f>
        <v>0</v>
      </c>
      <c r="I192" s="170">
        <f>+E192-G192</f>
        <v>0</v>
      </c>
      <c r="J192" s="170">
        <f>+I192*D192</f>
        <v>0</v>
      </c>
    </row>
    <row r="193" spans="1:10" x14ac:dyDescent="0.25">
      <c r="A193" s="229"/>
      <c r="B193" s="230"/>
      <c r="C193" s="231"/>
      <c r="D193" s="232"/>
      <c r="E193" s="249"/>
      <c r="F193" s="233"/>
    </row>
    <row r="194" spans="1:10" x14ac:dyDescent="0.25">
      <c r="A194" s="229"/>
      <c r="B194" s="230"/>
      <c r="C194" s="231"/>
      <c r="D194" s="232"/>
      <c r="E194" s="249"/>
      <c r="F194" s="233"/>
    </row>
    <row r="195" spans="1:10" ht="36" x14ac:dyDescent="0.25">
      <c r="A195" s="202" t="s">
        <v>761</v>
      </c>
      <c r="B195" s="213" t="s">
        <v>762</v>
      </c>
      <c r="C195" s="204"/>
      <c r="D195" s="227"/>
      <c r="E195" s="245"/>
      <c r="F195" s="208"/>
    </row>
    <row r="196" spans="1:10" x14ac:dyDescent="0.25">
      <c r="A196" s="207"/>
      <c r="B196" s="203" t="s">
        <v>747</v>
      </c>
      <c r="C196" s="204"/>
      <c r="D196" s="227"/>
      <c r="E196" s="245"/>
      <c r="F196" s="208"/>
    </row>
    <row r="197" spans="1:10" x14ac:dyDescent="0.25">
      <c r="A197" s="207"/>
      <c r="B197" s="203"/>
      <c r="C197" s="204"/>
      <c r="D197" s="227"/>
      <c r="E197" s="245"/>
      <c r="F197" s="208"/>
    </row>
    <row r="198" spans="1:10" x14ac:dyDescent="0.25">
      <c r="A198" s="207"/>
      <c r="B198" s="209" t="s">
        <v>763</v>
      </c>
      <c r="C198" s="234" t="s">
        <v>879</v>
      </c>
      <c r="D198" s="237">
        <v>1062</v>
      </c>
      <c r="E198" s="246"/>
      <c r="F198" s="219">
        <f>+E198*D198</f>
        <v>0</v>
      </c>
      <c r="G198" s="169">
        <f>+E198*OS</f>
        <v>0</v>
      </c>
      <c r="H198" s="169">
        <f>+G198*D198</f>
        <v>0</v>
      </c>
      <c r="I198" s="170">
        <f>+E198-G198</f>
        <v>0</v>
      </c>
      <c r="J198" s="170">
        <f>+I198*D198</f>
        <v>0</v>
      </c>
    </row>
    <row r="199" spans="1:10" x14ac:dyDescent="0.25">
      <c r="A199" s="229"/>
      <c r="B199" s="230"/>
      <c r="C199" s="231"/>
      <c r="D199" s="232"/>
      <c r="E199" s="249"/>
      <c r="F199" s="233"/>
    </row>
    <row r="200" spans="1:10" x14ac:dyDescent="0.25">
      <c r="A200" s="229"/>
      <c r="B200" s="230"/>
      <c r="C200" s="231"/>
      <c r="D200" s="232"/>
      <c r="E200" s="249"/>
      <c r="F200" s="233"/>
    </row>
    <row r="201" spans="1:10" ht="36" x14ac:dyDescent="0.25">
      <c r="A201" s="202" t="s">
        <v>764</v>
      </c>
      <c r="B201" s="213" t="s">
        <v>765</v>
      </c>
      <c r="C201" s="204"/>
      <c r="D201" s="227"/>
      <c r="E201" s="245"/>
      <c r="F201" s="208"/>
    </row>
    <row r="202" spans="1:10" x14ac:dyDescent="0.25">
      <c r="A202" s="207"/>
      <c r="B202" s="203" t="s">
        <v>747</v>
      </c>
      <c r="C202" s="204"/>
      <c r="D202" s="227"/>
      <c r="E202" s="245"/>
      <c r="F202" s="208"/>
    </row>
    <row r="203" spans="1:10" x14ac:dyDescent="0.25">
      <c r="A203" s="207"/>
      <c r="B203" s="203"/>
      <c r="C203" s="204"/>
      <c r="D203" s="227"/>
      <c r="E203" s="245"/>
      <c r="F203" s="208"/>
    </row>
    <row r="204" spans="1:10" x14ac:dyDescent="0.25">
      <c r="A204" s="207"/>
      <c r="B204" s="209" t="s">
        <v>766</v>
      </c>
      <c r="C204" s="234" t="s">
        <v>879</v>
      </c>
      <c r="D204" s="237">
        <v>435</v>
      </c>
      <c r="E204" s="246"/>
      <c r="F204" s="219">
        <f>+E204*D204</f>
        <v>0</v>
      </c>
      <c r="G204" s="169">
        <f>+E204*OS</f>
        <v>0</v>
      </c>
      <c r="H204" s="169">
        <f>+G204*D204</f>
        <v>0</v>
      </c>
      <c r="I204" s="170">
        <f>+E204-G204</f>
        <v>0</v>
      </c>
      <c r="J204" s="170">
        <f>+I204*D204</f>
        <v>0</v>
      </c>
    </row>
    <row r="205" spans="1:10" x14ac:dyDescent="0.25">
      <c r="A205" s="229"/>
      <c r="B205" s="230"/>
      <c r="C205" s="231"/>
      <c r="D205" s="232"/>
      <c r="E205" s="249"/>
      <c r="F205" s="233"/>
    </row>
    <row r="206" spans="1:10" x14ac:dyDescent="0.25">
      <c r="A206" s="229"/>
      <c r="B206" s="230"/>
      <c r="C206" s="231"/>
      <c r="D206" s="232"/>
      <c r="E206" s="249"/>
      <c r="F206" s="233"/>
    </row>
    <row r="207" spans="1:10" ht="36" x14ac:dyDescent="0.25">
      <c r="A207" s="202" t="s">
        <v>767</v>
      </c>
      <c r="B207" s="213" t="s">
        <v>768</v>
      </c>
      <c r="C207" s="204"/>
      <c r="D207" s="227"/>
      <c r="E207" s="245"/>
      <c r="F207" s="208"/>
    </row>
    <row r="208" spans="1:10" x14ac:dyDescent="0.25">
      <c r="A208" s="207"/>
      <c r="B208" s="203" t="s">
        <v>747</v>
      </c>
      <c r="C208" s="204"/>
      <c r="D208" s="227"/>
      <c r="E208" s="245"/>
      <c r="F208" s="208"/>
    </row>
    <row r="209" spans="1:10" x14ac:dyDescent="0.25">
      <c r="A209" s="207"/>
      <c r="B209" s="203"/>
      <c r="C209" s="204"/>
      <c r="D209" s="227"/>
      <c r="E209" s="245"/>
      <c r="F209" s="208"/>
    </row>
    <row r="210" spans="1:10" x14ac:dyDescent="0.25">
      <c r="A210" s="207"/>
      <c r="B210" s="209" t="s">
        <v>769</v>
      </c>
      <c r="C210" s="234" t="s">
        <v>879</v>
      </c>
      <c r="D210" s="237">
        <v>435</v>
      </c>
      <c r="E210" s="246"/>
      <c r="F210" s="219">
        <f>+E210*D210</f>
        <v>0</v>
      </c>
      <c r="G210" s="169">
        <f>+E210*OS</f>
        <v>0</v>
      </c>
      <c r="H210" s="169">
        <f>+G210*D210</f>
        <v>0</v>
      </c>
      <c r="I210" s="170">
        <f>+E210-G210</f>
        <v>0</v>
      </c>
      <c r="J210" s="170">
        <f>+I210*D210</f>
        <v>0</v>
      </c>
    </row>
    <row r="211" spans="1:10" x14ac:dyDescent="0.25">
      <c r="A211" s="229"/>
      <c r="B211" s="230"/>
      <c r="C211" s="231"/>
      <c r="D211" s="232"/>
      <c r="E211" s="249"/>
      <c r="F211" s="214"/>
    </row>
    <row r="212" spans="1:10" x14ac:dyDescent="0.25">
      <c r="A212" s="229"/>
      <c r="B212" s="230"/>
      <c r="C212" s="231"/>
      <c r="D212" s="232"/>
      <c r="E212" s="249"/>
      <c r="F212" s="214"/>
    </row>
    <row r="213" spans="1:10" ht="108" x14ac:dyDescent="0.25">
      <c r="A213" s="202" t="s">
        <v>770</v>
      </c>
      <c r="B213" s="213" t="s">
        <v>866</v>
      </c>
      <c r="C213" s="204"/>
      <c r="D213" s="227"/>
      <c r="E213" s="245"/>
      <c r="F213" s="214"/>
    </row>
    <row r="214" spans="1:10" x14ac:dyDescent="0.25">
      <c r="A214" s="207"/>
      <c r="B214" s="203" t="s">
        <v>771</v>
      </c>
      <c r="C214" s="204"/>
      <c r="D214" s="227"/>
      <c r="E214" s="245"/>
      <c r="F214" s="214"/>
    </row>
    <row r="215" spans="1:10" x14ac:dyDescent="0.25">
      <c r="A215" s="207"/>
      <c r="B215" s="209" t="s">
        <v>867</v>
      </c>
      <c r="C215" s="234" t="s">
        <v>879</v>
      </c>
      <c r="D215" s="237">
        <v>587</v>
      </c>
      <c r="E215" s="246"/>
      <c r="F215" s="219">
        <f>+E215*D215</f>
        <v>0</v>
      </c>
      <c r="G215" s="169">
        <f>+E215*OS</f>
        <v>0</v>
      </c>
      <c r="H215" s="169">
        <f>+G215*D215</f>
        <v>0</v>
      </c>
      <c r="I215" s="170">
        <f>+E215-G215</f>
        <v>0</v>
      </c>
      <c r="J215" s="170">
        <f>+I215*D215</f>
        <v>0</v>
      </c>
    </row>
    <row r="216" spans="1:10" x14ac:dyDescent="0.25">
      <c r="A216" s="207"/>
      <c r="B216" s="209" t="s">
        <v>868</v>
      </c>
      <c r="C216" s="234" t="s">
        <v>879</v>
      </c>
      <c r="D216" s="237">
        <v>173</v>
      </c>
      <c r="E216" s="246"/>
      <c r="F216" s="219">
        <f>+E216*D216</f>
        <v>0</v>
      </c>
      <c r="G216" s="169">
        <f>+E216*OS</f>
        <v>0</v>
      </c>
      <c r="H216" s="169">
        <f>+G216*D216</f>
        <v>0</v>
      </c>
      <c r="I216" s="170">
        <f>+E216-G216</f>
        <v>0</v>
      </c>
      <c r="J216" s="170">
        <f>+I216*D216</f>
        <v>0</v>
      </c>
    </row>
    <row r="217" spans="1:10" x14ac:dyDescent="0.25">
      <c r="A217" s="207"/>
      <c r="B217" s="209" t="s">
        <v>869</v>
      </c>
      <c r="C217" s="234" t="s">
        <v>879</v>
      </c>
      <c r="D217" s="237">
        <v>114</v>
      </c>
      <c r="E217" s="246"/>
      <c r="F217" s="219">
        <f>+E217*D217</f>
        <v>0</v>
      </c>
      <c r="G217" s="169">
        <f>+E217*OS</f>
        <v>0</v>
      </c>
      <c r="H217" s="169">
        <f>+G217*D217</f>
        <v>0</v>
      </c>
      <c r="I217" s="170">
        <f>+E217-G217</f>
        <v>0</v>
      </c>
      <c r="J217" s="170">
        <f>+I217*D217</f>
        <v>0</v>
      </c>
    </row>
    <row r="218" spans="1:10" x14ac:dyDescent="0.25">
      <c r="A218" s="207"/>
      <c r="B218" s="209" t="s">
        <v>870</v>
      </c>
      <c r="C218" s="234" t="s">
        <v>879</v>
      </c>
      <c r="D218" s="237">
        <v>189</v>
      </c>
      <c r="E218" s="246"/>
      <c r="F218" s="219">
        <f>+E218*D218</f>
        <v>0</v>
      </c>
      <c r="G218" s="169">
        <f>+E218*OS</f>
        <v>0</v>
      </c>
      <c r="H218" s="169">
        <f>+G218*D218</f>
        <v>0</v>
      </c>
      <c r="I218" s="170">
        <f>+E218-G218</f>
        <v>0</v>
      </c>
      <c r="J218" s="170">
        <f>+I218*D218</f>
        <v>0</v>
      </c>
    </row>
    <row r="219" spans="1:10" x14ac:dyDescent="0.25">
      <c r="A219" s="207"/>
      <c r="B219" s="203"/>
      <c r="C219" s="204"/>
      <c r="D219" s="227"/>
      <c r="E219" s="245"/>
      <c r="F219" s="214"/>
    </row>
    <row r="220" spans="1:10" x14ac:dyDescent="0.25">
      <c r="A220" s="207"/>
      <c r="B220" s="203"/>
      <c r="C220" s="204"/>
      <c r="D220" s="227"/>
      <c r="E220" s="245"/>
      <c r="F220" s="214"/>
    </row>
    <row r="221" spans="1:10" x14ac:dyDescent="0.25">
      <c r="A221" s="229"/>
      <c r="B221" s="230"/>
      <c r="C221" s="231"/>
      <c r="D221" s="232"/>
      <c r="E221" s="249"/>
      <c r="F221" s="233"/>
    </row>
    <row r="222" spans="1:10" x14ac:dyDescent="0.25">
      <c r="A222" s="229"/>
      <c r="B222" s="230"/>
      <c r="C222" s="231"/>
      <c r="D222" s="232"/>
      <c r="E222" s="249"/>
      <c r="F222" s="233"/>
    </row>
    <row r="223" spans="1:10" ht="48" x14ac:dyDescent="0.25">
      <c r="A223" s="202" t="s">
        <v>772</v>
      </c>
      <c r="B223" s="213" t="s">
        <v>773</v>
      </c>
      <c r="C223" s="204"/>
      <c r="D223" s="227"/>
      <c r="E223" s="245"/>
      <c r="F223" s="208"/>
    </row>
    <row r="224" spans="1:10" x14ac:dyDescent="0.25">
      <c r="A224" s="207"/>
      <c r="B224" s="203" t="s">
        <v>774</v>
      </c>
      <c r="C224" s="204"/>
      <c r="D224" s="227"/>
      <c r="E224" s="245"/>
      <c r="F224" s="208"/>
    </row>
    <row r="225" spans="1:10" x14ac:dyDescent="0.25">
      <c r="A225" s="207"/>
      <c r="B225" s="203"/>
      <c r="C225" s="204"/>
      <c r="D225" s="227"/>
      <c r="E225" s="245"/>
      <c r="F225" s="208"/>
    </row>
    <row r="226" spans="1:10" x14ac:dyDescent="0.25">
      <c r="A226" s="207"/>
      <c r="B226" s="209" t="s">
        <v>775</v>
      </c>
      <c r="C226" s="234" t="s">
        <v>889</v>
      </c>
      <c r="D226" s="237">
        <v>39</v>
      </c>
      <c r="E226" s="246"/>
      <c r="F226" s="219">
        <f>+E226*D226</f>
        <v>0</v>
      </c>
      <c r="G226" s="169">
        <f>+E226*OS</f>
        <v>0</v>
      </c>
      <c r="H226" s="169">
        <f>+G226*D226</f>
        <v>0</v>
      </c>
      <c r="I226" s="170">
        <f>+E226-G226</f>
        <v>0</v>
      </c>
      <c r="J226" s="170">
        <f>+I226*D226</f>
        <v>0</v>
      </c>
    </row>
    <row r="227" spans="1:10" x14ac:dyDescent="0.25">
      <c r="A227" s="229"/>
      <c r="B227" s="230"/>
      <c r="C227" s="231"/>
      <c r="D227" s="232"/>
      <c r="E227" s="249"/>
      <c r="F227" s="233"/>
    </row>
    <row r="228" spans="1:10" x14ac:dyDescent="0.25">
      <c r="A228" s="229"/>
      <c r="B228" s="230"/>
      <c r="C228" s="231"/>
      <c r="D228" s="232"/>
      <c r="E228" s="249"/>
      <c r="F228" s="233"/>
    </row>
    <row r="229" spans="1:10" ht="48" x14ac:dyDescent="0.25">
      <c r="A229" s="202" t="s">
        <v>776</v>
      </c>
      <c r="B229" s="213" t="s">
        <v>777</v>
      </c>
      <c r="C229" s="204"/>
      <c r="D229" s="227"/>
      <c r="E229" s="245"/>
      <c r="F229" s="208"/>
    </row>
    <row r="230" spans="1:10" x14ac:dyDescent="0.25">
      <c r="A230" s="207"/>
      <c r="B230" s="203" t="s">
        <v>771</v>
      </c>
      <c r="C230" s="204"/>
      <c r="D230" s="227"/>
      <c r="E230" s="245"/>
      <c r="F230" s="208"/>
    </row>
    <row r="231" spans="1:10" x14ac:dyDescent="0.25">
      <c r="A231" s="207"/>
      <c r="B231" s="203"/>
      <c r="C231" s="204"/>
      <c r="D231" s="227"/>
      <c r="E231" s="245"/>
      <c r="F231" s="208"/>
    </row>
    <row r="232" spans="1:10" x14ac:dyDescent="0.25">
      <c r="A232" s="207"/>
      <c r="B232" s="209" t="s">
        <v>778</v>
      </c>
      <c r="C232" s="234" t="s">
        <v>879</v>
      </c>
      <c r="D232" s="211">
        <v>117</v>
      </c>
      <c r="E232" s="246"/>
      <c r="F232" s="219">
        <f>+E232*D232</f>
        <v>0</v>
      </c>
      <c r="G232" s="169">
        <f>+E232*OS</f>
        <v>0</v>
      </c>
      <c r="H232" s="169">
        <f>+G232*D232</f>
        <v>0</v>
      </c>
      <c r="I232" s="170">
        <f>+E232-G232</f>
        <v>0</v>
      </c>
      <c r="J232" s="170">
        <f>+I232*D232</f>
        <v>0</v>
      </c>
    </row>
    <row r="233" spans="1:10" x14ac:dyDescent="0.25">
      <c r="A233" s="229"/>
      <c r="B233" s="230"/>
      <c r="C233" s="231"/>
      <c r="D233" s="232"/>
      <c r="E233" s="249"/>
      <c r="F233" s="233"/>
    </row>
    <row r="234" spans="1:10" x14ac:dyDescent="0.25">
      <c r="A234" s="229"/>
      <c r="B234" s="230"/>
      <c r="C234" s="231"/>
      <c r="D234" s="232"/>
      <c r="E234" s="249"/>
      <c r="F234" s="233"/>
    </row>
    <row r="235" spans="1:10" ht="60" x14ac:dyDescent="0.25">
      <c r="A235" s="202" t="s">
        <v>779</v>
      </c>
      <c r="B235" s="213" t="s">
        <v>780</v>
      </c>
      <c r="C235" s="204"/>
      <c r="D235" s="227"/>
      <c r="E235" s="245"/>
      <c r="F235" s="208"/>
    </row>
    <row r="236" spans="1:10" x14ac:dyDescent="0.25">
      <c r="A236" s="207"/>
      <c r="B236" s="203" t="s">
        <v>774</v>
      </c>
      <c r="C236" s="204"/>
      <c r="D236" s="227"/>
      <c r="E236" s="245"/>
      <c r="F236" s="208"/>
    </row>
    <row r="237" spans="1:10" x14ac:dyDescent="0.25">
      <c r="A237" s="207"/>
      <c r="B237" s="203"/>
      <c r="C237" s="204"/>
      <c r="D237" s="227"/>
      <c r="E237" s="245"/>
      <c r="F237" s="208"/>
    </row>
    <row r="238" spans="1:10" x14ac:dyDescent="0.25">
      <c r="A238" s="207"/>
      <c r="B238" s="209" t="s">
        <v>781</v>
      </c>
      <c r="C238" s="234" t="s">
        <v>889</v>
      </c>
      <c r="D238" s="237">
        <v>609</v>
      </c>
      <c r="E238" s="246"/>
      <c r="F238" s="219">
        <f>+E238*D238</f>
        <v>0</v>
      </c>
      <c r="G238" s="169">
        <f>+E238*OS</f>
        <v>0</v>
      </c>
      <c r="H238" s="169">
        <f>+G238*D238</f>
        <v>0</v>
      </c>
      <c r="I238" s="170">
        <f>+E238-G238</f>
        <v>0</v>
      </c>
      <c r="J238" s="170">
        <f>+I238*D238</f>
        <v>0</v>
      </c>
    </row>
    <row r="239" spans="1:10" x14ac:dyDescent="0.25">
      <c r="A239" s="229"/>
      <c r="B239" s="230"/>
      <c r="C239" s="231"/>
      <c r="D239" s="232"/>
      <c r="E239" s="249"/>
      <c r="F239" s="233"/>
    </row>
    <row r="240" spans="1:10" x14ac:dyDescent="0.25">
      <c r="A240" s="229"/>
      <c r="B240" s="230"/>
      <c r="C240" s="231"/>
      <c r="D240" s="232"/>
      <c r="E240" s="249"/>
      <c r="F240" s="233"/>
    </row>
    <row r="241" spans="1:10" ht="24" x14ac:dyDescent="0.25">
      <c r="A241" s="202" t="s">
        <v>782</v>
      </c>
      <c r="B241" s="213" t="s">
        <v>783</v>
      </c>
      <c r="C241" s="204" t="s">
        <v>759</v>
      </c>
      <c r="D241" s="227"/>
      <c r="E241" s="245"/>
      <c r="F241" s="208"/>
    </row>
    <row r="242" spans="1:10" x14ac:dyDescent="0.25">
      <c r="A242" s="207"/>
      <c r="B242" s="203" t="s">
        <v>784</v>
      </c>
      <c r="C242" s="204"/>
      <c r="D242" s="227"/>
      <c r="E242" s="245"/>
      <c r="F242" s="208"/>
    </row>
    <row r="243" spans="1:10" x14ac:dyDescent="0.25">
      <c r="A243" s="207"/>
      <c r="B243" s="203"/>
      <c r="C243" s="204"/>
      <c r="D243" s="227"/>
      <c r="E243" s="245"/>
      <c r="F243" s="208"/>
    </row>
    <row r="244" spans="1:10" x14ac:dyDescent="0.25">
      <c r="A244" s="207"/>
      <c r="B244" s="209" t="s">
        <v>785</v>
      </c>
      <c r="C244" s="234" t="s">
        <v>882</v>
      </c>
      <c r="D244" s="211">
        <v>15</v>
      </c>
      <c r="E244" s="246"/>
      <c r="F244" s="219">
        <f>+E244*D244</f>
        <v>0</v>
      </c>
      <c r="G244" s="169">
        <f>+E244*OS</f>
        <v>0</v>
      </c>
      <c r="H244" s="169">
        <f>+G244*D244</f>
        <v>0</v>
      </c>
      <c r="I244" s="170">
        <f>+E244-G244</f>
        <v>0</v>
      </c>
      <c r="J244" s="170">
        <f>+I244*D244</f>
        <v>0</v>
      </c>
    </row>
    <row r="245" spans="1:10" x14ac:dyDescent="0.25">
      <c r="A245" s="229"/>
      <c r="B245" s="230"/>
      <c r="C245" s="231"/>
      <c r="D245" s="232"/>
      <c r="E245" s="249"/>
      <c r="F245" s="233"/>
    </row>
    <row r="246" spans="1:10" x14ac:dyDescent="0.25">
      <c r="A246" s="229"/>
      <c r="B246" s="230"/>
      <c r="C246" s="231"/>
      <c r="D246" s="232"/>
      <c r="E246" s="249"/>
      <c r="F246" s="233"/>
    </row>
    <row r="247" spans="1:10" ht="72" x14ac:dyDescent="0.25">
      <c r="A247" s="202" t="s">
        <v>786</v>
      </c>
      <c r="B247" s="213" t="s">
        <v>787</v>
      </c>
      <c r="C247" s="204"/>
      <c r="D247" s="227"/>
      <c r="E247" s="245"/>
      <c r="F247" s="208"/>
    </row>
    <row r="248" spans="1:10" x14ac:dyDescent="0.25">
      <c r="A248" s="207"/>
      <c r="B248" s="203" t="s">
        <v>788</v>
      </c>
      <c r="C248" s="204"/>
      <c r="D248" s="227"/>
      <c r="E248" s="245"/>
      <c r="F248" s="208"/>
    </row>
    <row r="249" spans="1:10" x14ac:dyDescent="0.25">
      <c r="A249" s="207"/>
      <c r="B249" s="203"/>
      <c r="C249" s="204"/>
      <c r="D249" s="227"/>
      <c r="E249" s="245"/>
      <c r="F249" s="208"/>
    </row>
    <row r="250" spans="1:10" x14ac:dyDescent="0.25">
      <c r="A250" s="207"/>
      <c r="B250" s="209" t="s">
        <v>890</v>
      </c>
      <c r="C250" s="234" t="s">
        <v>879</v>
      </c>
      <c r="D250" s="237">
        <v>2198</v>
      </c>
      <c r="E250" s="246"/>
      <c r="F250" s="219">
        <f>+E250*D250</f>
        <v>0</v>
      </c>
      <c r="G250" s="169">
        <f>+E250*OS</f>
        <v>0</v>
      </c>
      <c r="H250" s="169">
        <f>+G250*D250</f>
        <v>0</v>
      </c>
      <c r="I250" s="170">
        <f>+E250-G250</f>
        <v>0</v>
      </c>
      <c r="J250" s="170">
        <f>+I250*D250</f>
        <v>0</v>
      </c>
    </row>
    <row r="251" spans="1:10" x14ac:dyDescent="0.25">
      <c r="A251" s="229"/>
      <c r="B251" s="230"/>
      <c r="C251" s="231"/>
      <c r="D251" s="232"/>
      <c r="E251" s="249"/>
      <c r="F251" s="233"/>
    </row>
    <row r="252" spans="1:10" x14ac:dyDescent="0.25">
      <c r="A252" s="229"/>
      <c r="B252" s="230"/>
      <c r="C252" s="231"/>
      <c r="D252" s="232"/>
      <c r="E252" s="249"/>
      <c r="F252" s="233"/>
    </row>
    <row r="253" spans="1:10" ht="108" x14ac:dyDescent="0.25">
      <c r="A253" s="202" t="s">
        <v>789</v>
      </c>
      <c r="B253" s="213" t="s">
        <v>790</v>
      </c>
      <c r="C253" s="204"/>
      <c r="D253" s="227"/>
      <c r="E253" s="245"/>
      <c r="F253" s="208"/>
    </row>
    <row r="254" spans="1:10" ht="84" x14ac:dyDescent="0.25">
      <c r="A254" s="202"/>
      <c r="B254" s="213" t="s">
        <v>791</v>
      </c>
      <c r="C254" s="204"/>
      <c r="D254" s="227"/>
      <c r="E254" s="245"/>
      <c r="F254" s="208"/>
    </row>
    <row r="255" spans="1:10" ht="72" x14ac:dyDescent="0.25">
      <c r="A255" s="202"/>
      <c r="B255" s="213" t="s">
        <v>792</v>
      </c>
      <c r="C255" s="204"/>
      <c r="D255" s="227"/>
      <c r="E255" s="245"/>
      <c r="F255" s="208"/>
    </row>
    <row r="256" spans="1:10" ht="57" x14ac:dyDescent="0.25">
      <c r="A256" s="229"/>
      <c r="B256" s="230" t="s">
        <v>793</v>
      </c>
      <c r="C256" s="231"/>
      <c r="D256" s="232"/>
      <c r="E256" s="249"/>
      <c r="F256" s="233"/>
    </row>
    <row r="257" spans="1:10" x14ac:dyDescent="0.25">
      <c r="A257" s="229"/>
      <c r="B257" s="230"/>
      <c r="C257" s="231"/>
      <c r="D257" s="232"/>
      <c r="E257" s="249"/>
      <c r="F257" s="233"/>
    </row>
    <row r="258" spans="1:10" x14ac:dyDescent="0.25">
      <c r="A258" s="207"/>
      <c r="B258" s="209" t="s">
        <v>794</v>
      </c>
      <c r="C258" s="234" t="s">
        <v>889</v>
      </c>
      <c r="D258" s="211">
        <v>239</v>
      </c>
      <c r="E258" s="246"/>
      <c r="F258" s="219">
        <f>+E258*D258</f>
        <v>0</v>
      </c>
      <c r="G258" s="169">
        <f>+E258*OS</f>
        <v>0</v>
      </c>
      <c r="H258" s="169">
        <f>+G258*D258</f>
        <v>0</v>
      </c>
      <c r="I258" s="170">
        <f>+E258-G258</f>
        <v>0</v>
      </c>
      <c r="J258" s="170">
        <f>+I258*D258</f>
        <v>0</v>
      </c>
    </row>
    <row r="259" spans="1:10" x14ac:dyDescent="0.25">
      <c r="A259" s="229"/>
      <c r="B259" s="230"/>
      <c r="C259" s="231"/>
      <c r="D259" s="232"/>
      <c r="E259" s="249"/>
      <c r="F259" s="233"/>
    </row>
    <row r="260" spans="1:10" x14ac:dyDescent="0.25">
      <c r="A260" s="207"/>
      <c r="B260" s="209" t="s">
        <v>795</v>
      </c>
      <c r="C260" s="210" t="s">
        <v>655</v>
      </c>
      <c r="D260" s="211">
        <v>66</v>
      </c>
      <c r="E260" s="246"/>
      <c r="F260" s="219">
        <f>+E260*D260</f>
        <v>0</v>
      </c>
      <c r="G260" s="169">
        <f>+E260*OS</f>
        <v>0</v>
      </c>
      <c r="H260" s="169">
        <f>+G260*D260</f>
        <v>0</v>
      </c>
      <c r="I260" s="170">
        <f>+E260-G260</f>
        <v>0</v>
      </c>
      <c r="J260" s="170">
        <f>+I260*D260</f>
        <v>0</v>
      </c>
    </row>
    <row r="261" spans="1:10" x14ac:dyDescent="0.25">
      <c r="A261" s="229"/>
      <c r="B261" s="230"/>
      <c r="C261" s="231"/>
      <c r="D261" s="232"/>
      <c r="E261" s="249"/>
      <c r="F261" s="233"/>
    </row>
    <row r="262" spans="1:10" x14ac:dyDescent="0.25">
      <c r="A262" s="207"/>
      <c r="B262" s="209" t="s">
        <v>796</v>
      </c>
      <c r="C262" s="210" t="s">
        <v>655</v>
      </c>
      <c r="D262" s="211">
        <v>1</v>
      </c>
      <c r="E262" s="246"/>
      <c r="F262" s="219">
        <f>+E262*D262</f>
        <v>0</v>
      </c>
      <c r="G262" s="169">
        <f>+E262*OS</f>
        <v>0</v>
      </c>
      <c r="H262" s="169">
        <f>+G262*D262</f>
        <v>0</v>
      </c>
      <c r="I262" s="170">
        <f>+E262-G262</f>
        <v>0</v>
      </c>
      <c r="J262" s="170">
        <f>+I262*D262</f>
        <v>0</v>
      </c>
    </row>
    <row r="263" spans="1:10" x14ac:dyDescent="0.25">
      <c r="A263" s="229"/>
      <c r="B263" s="230"/>
      <c r="C263" s="231"/>
      <c r="D263" s="238"/>
      <c r="E263" s="249"/>
      <c r="F263" s="233"/>
    </row>
    <row r="264" spans="1:10" x14ac:dyDescent="0.25">
      <c r="A264" s="229"/>
      <c r="B264" s="230"/>
      <c r="C264" s="231"/>
      <c r="D264" s="238"/>
      <c r="E264" s="249"/>
      <c r="F264" s="233"/>
    </row>
    <row r="265" spans="1:10" x14ac:dyDescent="0.25">
      <c r="E265" s="243"/>
    </row>
    <row r="266" spans="1:10" s="201" customFormat="1" ht="35.1" customHeight="1" x14ac:dyDescent="0.25">
      <c r="A266" s="195"/>
      <c r="B266" s="195" t="s">
        <v>872</v>
      </c>
      <c r="C266" s="196"/>
      <c r="D266" s="239"/>
      <c r="E266" s="198"/>
      <c r="F266" s="199">
        <f>SUM(F6:F265)</f>
        <v>0</v>
      </c>
      <c r="G266" s="200"/>
      <c r="H266" s="199">
        <f>SUM(H6:H265)</f>
        <v>0</v>
      </c>
      <c r="I266" s="200"/>
      <c r="J266" s="199">
        <f>SUM(J6:J265)</f>
        <v>0</v>
      </c>
    </row>
  </sheetData>
  <sheetProtection algorithmName="SHA-512" hashValue="dBs2YxWYC6sSKXj56JntPDVNdQLZqwJi5CRGnVmlfV9wcFV41OsVy9A2wA4uHKpRdKOpOaBiksKQVuNDW0WKVw==" saltValue="l7yml1n06Iy3tLbPKzT1pg==" spinCount="100000" sheet="1" objects="1" scenarios="1"/>
  <autoFilter ref="A5:J264" xr:uid="{3A984835-08CB-4C1D-96A4-6E7230985A73}"/>
  <conditionalFormatting sqref="D192">
    <cfRule type="cellIs" dxfId="7" priority="9" operator="equal">
      <formula>0</formula>
    </cfRule>
  </conditionalFormatting>
  <conditionalFormatting sqref="D198">
    <cfRule type="cellIs" dxfId="6" priority="10" operator="equal">
      <formula>0</formula>
    </cfRule>
  </conditionalFormatting>
  <conditionalFormatting sqref="D204">
    <cfRule type="cellIs" dxfId="5" priority="6" operator="equal">
      <formula>0</formula>
    </cfRule>
  </conditionalFormatting>
  <conditionalFormatting sqref="D210">
    <cfRule type="cellIs" dxfId="4" priority="5" operator="equal">
      <formula>0</formula>
    </cfRule>
  </conditionalFormatting>
  <conditionalFormatting sqref="D215:D218">
    <cfRule type="cellIs" dxfId="3" priority="1" operator="equal">
      <formula>0</formula>
    </cfRule>
  </conditionalFormatting>
  <conditionalFormatting sqref="D226">
    <cfRule type="cellIs" dxfId="2" priority="8" operator="equal">
      <formula>0</formula>
    </cfRule>
  </conditionalFormatting>
  <conditionalFormatting sqref="D238">
    <cfRule type="cellIs" dxfId="1" priority="7" operator="equal">
      <formula>0</formula>
    </cfRule>
  </conditionalFormatting>
  <conditionalFormatting sqref="D250">
    <cfRule type="cellIs" dxfId="0" priority="11" operator="equal">
      <formula>0</formula>
    </cfRule>
  </conditionalFormatting>
  <pageMargins left="0.70866141732283472" right="0.70866141732283472" top="0.74803149606299213" bottom="0.74803149606299213" header="0.31496062992125984" footer="0.31496062992125984"/>
  <pageSetup paperSize="9" scale="73" fitToHeight="0" orientation="landscape" r:id="rId1"/>
  <headerFooter>
    <oddHeader>&amp;C&amp;"+,Običajno"PRENOVA IGRIŠČA VRTCA PEDENJPED, ENOTA SLADKOSNED</oddHeader>
    <oddFooter>Stran &amp;P od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5DA50-6333-43B1-A464-C4B90FABD484}">
  <sheetPr>
    <tabColor rgb="FF006600"/>
    <pageSetUpPr fitToPage="1"/>
  </sheetPr>
  <dimension ref="A1:E14"/>
  <sheetViews>
    <sheetView showZeros="0" view="pageLayout" zoomScaleNormal="100" workbookViewId="0">
      <selection activeCell="D30" sqref="D30"/>
    </sheetView>
  </sheetViews>
  <sheetFormatPr defaultColWidth="10.28515625" defaultRowHeight="15" x14ac:dyDescent="0.25"/>
  <cols>
    <col min="1" max="1" width="8.7109375" style="121" customWidth="1"/>
    <col min="2" max="2" width="69.28515625" style="121" customWidth="1"/>
    <col min="3" max="3" width="23.5703125" style="122" customWidth="1"/>
    <col min="4" max="5" width="23.5703125" style="121" customWidth="1"/>
    <col min="6" max="253" width="9.5703125" style="121" customWidth="1"/>
    <col min="254" max="1021" width="12.28515625" style="121" customWidth="1"/>
    <col min="1022" max="16384" width="10.28515625" style="121"/>
  </cols>
  <sheetData>
    <row r="1" spans="1:5" s="26" customFormat="1" x14ac:dyDescent="0.25">
      <c r="A1" s="25" t="s">
        <v>8</v>
      </c>
      <c r="C1" s="27"/>
    </row>
    <row r="2" spans="1:5" s="26" customFormat="1" x14ac:dyDescent="0.25">
      <c r="C2" s="27"/>
    </row>
    <row r="3" spans="1:5" s="26" customFormat="1" x14ac:dyDescent="0.25">
      <c r="A3" s="28" t="s">
        <v>9</v>
      </c>
      <c r="B3" s="26" t="s">
        <v>10</v>
      </c>
      <c r="C3" s="27"/>
    </row>
    <row r="4" spans="1:5" s="26" customFormat="1" x14ac:dyDescent="0.25">
      <c r="A4" s="28"/>
      <c r="B4" s="26" t="s">
        <v>11</v>
      </c>
      <c r="C4" s="27"/>
    </row>
    <row r="5" spans="1:5" s="26" customFormat="1" ht="18.75" x14ac:dyDescent="0.3">
      <c r="A5" s="29" t="s">
        <v>12</v>
      </c>
      <c r="B5" s="120" t="s">
        <v>3</v>
      </c>
      <c r="C5" s="27"/>
    </row>
    <row r="8" spans="1:5" ht="15.75" thickBot="1" x14ac:dyDescent="0.3"/>
    <row r="9" spans="1:5" s="77" customFormat="1" ht="27" thickBot="1" x14ac:dyDescent="0.45">
      <c r="A9" s="153"/>
      <c r="B9" s="154" t="s">
        <v>800</v>
      </c>
      <c r="C9" s="155"/>
      <c r="D9" s="156"/>
      <c r="E9" s="157"/>
    </row>
    <row r="10" spans="1:5" s="26" customFormat="1" ht="21.75" thickBot="1" x14ac:dyDescent="0.4">
      <c r="A10" s="78"/>
      <c r="B10" s="79"/>
      <c r="C10" s="80"/>
      <c r="D10" s="81"/>
      <c r="E10" s="82"/>
    </row>
    <row r="11" spans="1:5" s="83" customFormat="1" ht="30" x14ac:dyDescent="0.25">
      <c r="A11" s="123"/>
      <c r="B11" s="124" t="s">
        <v>16</v>
      </c>
      <c r="C11" s="125" t="s">
        <v>17</v>
      </c>
      <c r="D11" s="125" t="s">
        <v>18</v>
      </c>
      <c r="E11" s="126" t="s">
        <v>19</v>
      </c>
    </row>
    <row r="12" spans="1:5" s="131" customFormat="1" ht="24.95" customHeight="1" x14ac:dyDescent="0.2">
      <c r="A12" s="127"/>
      <c r="B12" s="128" t="s">
        <v>849</v>
      </c>
      <c r="C12" s="129">
        <f>'3.ZUNANJA IGRALA'!$F$84</f>
        <v>0</v>
      </c>
      <c r="D12" s="129">
        <f>'3.ZUNANJA IGRALA'!$H$84</f>
        <v>0</v>
      </c>
      <c r="E12" s="130">
        <f>'3.ZUNANJA IGRALA'!$J$84</f>
        <v>0</v>
      </c>
    </row>
    <row r="13" spans="1:5" s="136" customFormat="1" ht="24.95" customHeight="1" thickBot="1" x14ac:dyDescent="0.3">
      <c r="A13" s="132"/>
      <c r="B13" s="133" t="s">
        <v>801</v>
      </c>
      <c r="C13" s="134">
        <f>SUM(C12:C12)</f>
        <v>0</v>
      </c>
      <c r="D13" s="134">
        <f>SUM(D12:D12)</f>
        <v>0</v>
      </c>
      <c r="E13" s="135">
        <f>SUM(E12:E12)</f>
        <v>0</v>
      </c>
    </row>
    <row r="14" spans="1:5" ht="20.100000000000001" customHeight="1" x14ac:dyDescent="0.25">
      <c r="A14" s="137"/>
    </row>
  </sheetData>
  <sheetProtection algorithmName="SHA-512" hashValue="5iwrzcfsX6unqrDxpyCNtQTF+6KOuuG9CYQJJv9t9skdgTd2gZYofY7cXMmu/W2A+S4IJLMpnmFma/MVIxvvcw==" saltValue="QPdUrB3sfZJf1FUfONLvHQ==" spinCount="100000" sheet="1" objects="1" scenarios="1"/>
  <pageMargins left="0.70866141732283472" right="0.70866141732283472" top="0.74803149606299213" bottom="0.74803149606299213" header="0.31496062992125984" footer="0.31496062992125984"/>
  <pageSetup paperSize="9" scale="88" fitToHeight="0" orientation="landscape" r:id="rId1"/>
  <headerFooter>
    <oddHeader>&amp;C&amp;"+,Običajno"PRENOVA IGRIŠČA VRTCA PEDENJPED, ENOTA SLADKOSNED</oddHead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6</vt:i4>
      </vt:variant>
    </vt:vector>
  </HeadingPairs>
  <TitlesOfParts>
    <vt:vector size="18" baseType="lpstr">
      <vt:lpstr>NASLOVNICA</vt:lpstr>
      <vt:lpstr>SKUPNA REKAPITULACIJA</vt:lpstr>
      <vt:lpstr>SPLOŠNA NAVODILA</vt:lpstr>
      <vt:lpstr>REKAPITULACIJA</vt:lpstr>
      <vt:lpstr>REK. 1_PRIPRAVLJALNA DELA</vt:lpstr>
      <vt:lpstr>1.PRIPRAVLJALNA DELA</vt:lpstr>
      <vt:lpstr>REK. 2_GRADBENO-OBRTNA DELA</vt:lpstr>
      <vt:lpstr>2.GRADBENO-OBRTNA DELA</vt:lpstr>
      <vt:lpstr>REK. 3_ZUNANJA IGRALA</vt:lpstr>
      <vt:lpstr>3.ZUNANJA IGRALA</vt:lpstr>
      <vt:lpstr>REK. 4_RAZNA DELA</vt:lpstr>
      <vt:lpstr>4.RAZNA DELA</vt:lpstr>
      <vt:lpstr>OS</vt:lpstr>
      <vt:lpstr>PS</vt:lpstr>
      <vt:lpstr>'1.PRIPRAVLJALNA DELA'!Tiskanje_naslovov</vt:lpstr>
      <vt:lpstr>'2.GRADBENO-OBRTNA DELA'!Tiskanje_naslovov</vt:lpstr>
      <vt:lpstr>'3.ZUNANJA IGRALA'!Tiskanje_naslovov</vt:lpstr>
      <vt:lpstr>'4.RAZNA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Mico</dc:creator>
  <cp:lastModifiedBy>Mico</cp:lastModifiedBy>
  <cp:lastPrinted>2023-04-13T09:07:08Z</cp:lastPrinted>
  <dcterms:created xsi:type="dcterms:W3CDTF">2023-02-28T17:13:39Z</dcterms:created>
  <dcterms:modified xsi:type="dcterms:W3CDTF">2023-06-15T20:36:37Z</dcterms:modified>
</cp:coreProperties>
</file>