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Moji dokumenti\RAZPISI Aleš\RAZPISI 2019\430-2329_2019 Rekonstrukcija Strossmayerjeve ulice\Popisi del\"/>
    </mc:Choice>
  </mc:AlternateContent>
  <bookViews>
    <workbookView xWindow="-120" yWindow="-120" windowWidth="29040" windowHeight="17640"/>
  </bookViews>
  <sheets>
    <sheet name="PRVA STRAN" sheetId="3" r:id="rId1"/>
    <sheet name="POPIS" sheetId="1" r:id="rId2"/>
    <sheet name="REKAP" sheetId="2" r:id="rId3"/>
  </sheets>
  <externalReferences>
    <externalReference r:id="rId4"/>
  </externalReferences>
  <definedNames>
    <definedName name="_xlnm.Print_Titles" localSheetId="1">POPIS!$1:$2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14" i="3" l="1"/>
  <c r="F133" i="1" l="1"/>
  <c r="F25" i="1"/>
  <c r="F117" i="1" l="1"/>
  <c r="F116" i="1"/>
  <c r="F115" i="1"/>
  <c r="F114" i="1"/>
  <c r="F93" i="1" l="1"/>
  <c r="F132" i="1" l="1"/>
  <c r="F106" i="1"/>
  <c r="F108" i="1"/>
  <c r="F109" i="1"/>
  <c r="F64" i="1" l="1"/>
  <c r="F63" i="1"/>
  <c r="F69" i="1" l="1"/>
  <c r="F15" i="1" l="1"/>
  <c r="F14" i="1" l="1"/>
  <c r="F131" i="1" l="1"/>
  <c r="F123" i="1"/>
  <c r="F91" i="1"/>
  <c r="F95" i="1" s="1"/>
  <c r="F58" i="1" l="1"/>
  <c r="F59" i="1"/>
  <c r="F57" i="1"/>
  <c r="F54" i="1"/>
  <c r="F53" i="1"/>
  <c r="F68" i="1" l="1"/>
  <c r="F82" i="1" l="1"/>
  <c r="F83" i="1"/>
  <c r="F84" i="1"/>
  <c r="F81" i="1"/>
  <c r="F111" i="1"/>
  <c r="F51" i="1"/>
  <c r="F16" i="1"/>
  <c r="F77" i="1" l="1"/>
  <c r="F102" i="1"/>
  <c r="F112" i="1" l="1"/>
  <c r="F110" i="1"/>
  <c r="F107" i="1"/>
  <c r="F103" i="1"/>
  <c r="F101" i="1"/>
  <c r="F100" i="1"/>
  <c r="F80" i="1" l="1"/>
  <c r="F79" i="1"/>
  <c r="F76" i="1"/>
  <c r="D61" i="1" l="1"/>
  <c r="F61" i="1" l="1"/>
  <c r="F41" i="1" l="1"/>
  <c r="F39" i="1"/>
  <c r="F38" i="1"/>
  <c r="F24" i="1"/>
  <c r="F29" i="1" l="1"/>
  <c r="F31" i="1"/>
  <c r="F28" i="1"/>
  <c r="F23" i="1"/>
  <c r="F21" i="1"/>
  <c r="F20" i="1"/>
  <c r="F19" i="1"/>
  <c r="F18" i="1"/>
  <c r="F13" i="1"/>
  <c r="F9" i="1"/>
  <c r="F8" i="1"/>
  <c r="F7" i="1"/>
  <c r="F125" i="1" l="1"/>
  <c r="F126" i="1" l="1"/>
  <c r="F124" i="1"/>
  <c r="F105" i="1"/>
  <c r="F99" i="1"/>
  <c r="F85" i="1"/>
  <c r="F75" i="1"/>
  <c r="F67" i="1"/>
  <c r="F87" i="1" l="1"/>
  <c r="F50" i="1"/>
  <c r="F71" i="1" s="1"/>
  <c r="F43" i="1"/>
  <c r="F37" i="1"/>
  <c r="F6" i="1" l="1"/>
  <c r="F33" i="1" s="1"/>
  <c r="F135" i="1" l="1"/>
  <c r="H20" i="2" s="1"/>
  <c r="F128" i="1" l="1"/>
  <c r="H19" i="2" s="1"/>
  <c r="F119" i="1"/>
  <c r="H18" i="2" s="1"/>
  <c r="H17" i="2"/>
  <c r="H16" i="2"/>
  <c r="H15" i="2" l="1"/>
  <c r="F45" i="1"/>
  <c r="H14" i="2" s="1"/>
  <c r="H13" i="2"/>
  <c r="H22" i="2" l="1"/>
  <c r="H24" i="2" s="1"/>
  <c r="H26" i="2" s="1"/>
  <c r="H28" i="2" l="1"/>
  <c r="H30" i="2" s="1"/>
  <c r="H13" i="3"/>
  <c r="H26" i="3" s="1"/>
  <c r="H28" i="3" s="1"/>
  <c r="H30" i="3" s="1"/>
</calcChain>
</file>

<file path=xl/sharedStrings.xml><?xml version="1.0" encoding="utf-8"?>
<sst xmlns="http://schemas.openxmlformats.org/spreadsheetml/2006/main" count="338" uniqueCount="251">
  <si>
    <t>Šifra</t>
  </si>
  <si>
    <t>Delo</t>
  </si>
  <si>
    <t>Enota</t>
  </si>
  <si>
    <t>Količina</t>
  </si>
  <si>
    <t>Cena / enoto</t>
  </si>
  <si>
    <t>Vrednost</t>
  </si>
  <si>
    <t>SKUPAJ</t>
  </si>
  <si>
    <t>1 . 0</t>
  </si>
  <si>
    <t>PREDDELA</t>
  </si>
  <si>
    <t>1.1</t>
  </si>
  <si>
    <t>GEODETSKA DELA</t>
  </si>
  <si>
    <t>1.2</t>
  </si>
  <si>
    <t>ČIŠČENJE TERENA</t>
  </si>
  <si>
    <t>2 . 0</t>
  </si>
  <si>
    <t>ZEMELJSKA DELA</t>
  </si>
  <si>
    <t>2.1</t>
  </si>
  <si>
    <t>IZKOPI</t>
  </si>
  <si>
    <t>2.2</t>
  </si>
  <si>
    <t>NASIPI, ZASIPI, KLINI, POSTELJICA IN GLINASTI NABOJ</t>
  </si>
  <si>
    <t>BREŽINE IN ZELENICE</t>
  </si>
  <si>
    <t>3 . 0</t>
  </si>
  <si>
    <t>VOZIŠČNE KONSTRUKCIJE</t>
  </si>
  <si>
    <t>3.1</t>
  </si>
  <si>
    <t>NOSILNE PLASTI</t>
  </si>
  <si>
    <t>3.2</t>
  </si>
  <si>
    <t>OBRABNE PLASTI</t>
  </si>
  <si>
    <t>ROBNI ELEMENTI VOZIŠČ</t>
  </si>
  <si>
    <t>4 . 0</t>
  </si>
  <si>
    <t>ODVODNJAVANJE</t>
  </si>
  <si>
    <t>GLOBINSKO ODVODNJAVANJE - KANALIZACIJA</t>
  </si>
  <si>
    <t>JAŠKI</t>
  </si>
  <si>
    <t>5 . 0</t>
  </si>
  <si>
    <t>GRADBENA IN OBRTNIŠKA DELA</t>
  </si>
  <si>
    <t>5.1</t>
  </si>
  <si>
    <t>6 . 0</t>
  </si>
  <si>
    <t>OPREMA CEST</t>
  </si>
  <si>
    <t>6.1</t>
  </si>
  <si>
    <t>POKONČNA OPREMA CEST</t>
  </si>
  <si>
    <t>6.2</t>
  </si>
  <si>
    <t>OZNAČBE NA VOZIŠČIH</t>
  </si>
  <si>
    <t>7 . 0</t>
  </si>
  <si>
    <t>TUJE STORITVE</t>
  </si>
  <si>
    <t>PRESKUSI, NADZOR IN TEHNIČNA DOKUMENTACIJA</t>
  </si>
  <si>
    <t>8 . 0</t>
  </si>
  <si>
    <t>URBANA OPREMA</t>
  </si>
  <si>
    <t>REKAPITULACIJA STROŠKOV</t>
  </si>
  <si>
    <t>1.0</t>
  </si>
  <si>
    <t>2.0</t>
  </si>
  <si>
    <t>3.0</t>
  </si>
  <si>
    <t>4.0</t>
  </si>
  <si>
    <t>5.0</t>
  </si>
  <si>
    <t>6.0</t>
  </si>
  <si>
    <t>7.0</t>
  </si>
  <si>
    <t>8.0</t>
  </si>
  <si>
    <t>Nepredvidena dela</t>
  </si>
  <si>
    <t>SKUPAJ (brez DDV)</t>
  </si>
  <si>
    <t>DDV (22 %)</t>
  </si>
  <si>
    <t>SKUPAJ (z DDV)</t>
  </si>
  <si>
    <t>1.3</t>
  </si>
  <si>
    <t>PORUŠITEV IN ODSTRANITEV VOZIŠČNIH KONSTRUKCIJ</t>
  </si>
  <si>
    <t>1.2.2</t>
  </si>
  <si>
    <t>ODSTRANITEV PROMETNE SIGNALIZACIJE IN OPREME</t>
  </si>
  <si>
    <t>1.2.3</t>
  </si>
  <si>
    <t>PORUŠITEV IN ODSTRANITEV OBJEKTOV</t>
  </si>
  <si>
    <t>OSTALA PREDDELA</t>
  </si>
  <si>
    <t>1.3.1</t>
  </si>
  <si>
    <t>OMEJITVE PROMETA</t>
  </si>
  <si>
    <t>ZAČASNI OBJEKTI</t>
  </si>
  <si>
    <t>3.1.1</t>
  </si>
  <si>
    <t>NEVEZANE NOSILNE PLASTI</t>
  </si>
  <si>
    <t>VEZANE ZGORNJE NOSILNE IN NOSILNOOBRABNE PLASTI Z BITUMENSKIMI VEZIVI</t>
  </si>
  <si>
    <t>3.2.2</t>
  </si>
  <si>
    <t>VEZANE ASFALTNE OBRABNE IN ZAPORNE PLASTI - BITUMENSKI BETONI</t>
  </si>
  <si>
    <t>VEZANE OBRABNE IN ZAPORNE PLASTI - POVRŠINSKE PREVLEKE</t>
  </si>
  <si>
    <t>ROBNIKI</t>
  </si>
  <si>
    <t>Vključiti transporte, oddajo odpadnega materiala, plačilo takse gradbenih odpadkov odjemalcu, v skladu z veljavnim pravilnikom o ravnanju z odpadki, ki nastanejo pri gradbenih delih</t>
  </si>
  <si>
    <t>3.4</t>
  </si>
  <si>
    <t>REKAPITULACIJA NAČRTA BR 99/19 - PZI</t>
  </si>
  <si>
    <t>Obnova in zavarovanje zakoličbe osi trase ostale javne ceste v ravninskem terenu</t>
  </si>
  <si>
    <t>km</t>
  </si>
  <si>
    <t>Obnova in zavarovanje zakoličbe trase komunalnih vodov v ravninskem terenu</t>
  </si>
  <si>
    <t>Postavitev in zavarovanje prečnega profila ostale javne ceste v ravninskem terenu</t>
  </si>
  <si>
    <t>kos</t>
  </si>
  <si>
    <t>Določitev in preverjanje položajev, višin in smeri pri gradnji objekta s površino nad 500 m2</t>
  </si>
  <si>
    <t>Demontaža prometnega znaka na enem podstavku</t>
  </si>
  <si>
    <t>m2</t>
  </si>
  <si>
    <t>Porušitev in odstranitev asfaltne plasti v debelini do 5 cm</t>
  </si>
  <si>
    <t>Rezanje asfaltne plasti s talno diamantno žago, debele 11 do 15 cm</t>
  </si>
  <si>
    <t>m'</t>
  </si>
  <si>
    <t>Porušitev in odstranitev vtočnega jaška z notranjo stranico/premerom do 60 cm v kompletu z vezno kanalizacijo</t>
  </si>
  <si>
    <t>Odstranitev vseh vrst LTŽ pokrovov, čiščenje in vgradnja na nove višine</t>
  </si>
  <si>
    <t>Zavarovanje gradbišča v času gradnje z zaporo prometa (izbira zapore ceste se uskladi med izvajalcem del in JP LPT d.o.o.)</t>
  </si>
  <si>
    <t>dan</t>
  </si>
  <si>
    <t>Izdelava elaborata začasne prometne ureditve, pridobitev dovoljenja</t>
  </si>
  <si>
    <t>Organizacija gradbišča skladno z veljavnim pravilnikom – v ceni morajo biti zajeto: gradbiščne ograje, označbe gradbišča, postaviten in odstranitev začasnih objektov, zaščita stavb v pritlicju pred umazanijo, ureditev in čiščenje območja po koncu gradje, omogočanje prostega dostopa pešcem do vseh objektov, ki opravljaljo poslovno dejavnost</t>
  </si>
  <si>
    <t>m3</t>
  </si>
  <si>
    <t xml:space="preserve">Široki izkop vezljive zemljine – 3. kategorije – strojno z nakladanjem in odvozom na deponijo  do spodnje kote planuma </t>
  </si>
  <si>
    <t>Izkop vezljive zemljine/zrnate kamnine – 3. kategorije za temelje, kanalske rove, prepuste, jaške in drenaže, širine nad 2 m in globine 1,1 do 2,0 m – strojno</t>
  </si>
  <si>
    <t>Ureditev planuma nasipa, zasipa, klina ali posteljice iz zrnate kamnine – 3. kategorije</t>
  </si>
  <si>
    <t>Premaz robov asfaltov z dilaplastom (stik staro - novo)</t>
  </si>
  <si>
    <t>Obbetoniranje cevi za kanalizacijo s cementnim betonom C 16/20, po detajlu iz načrta, premera 15 cm</t>
  </si>
  <si>
    <t>Izvedba priklopa cestnega požiralnika na meteorno kanalizacijo preko vpadnih jaškov premera 25 cm globine 1,00 - 1,50 m</t>
  </si>
  <si>
    <t>Izdelava jaška iz cementnega betona, krožnega prereza s premerom 50 cm, globokega 1,0 do 1,5 m</t>
  </si>
  <si>
    <t>Dobava in vgraditev pokrova iz duktilne litine in ojačenega cementnega betona, z nosilnostjo 250 kN, krožnega prereza s premerom 500 mm - odtok pod robnikom</t>
  </si>
  <si>
    <t>Dobava in vgraditev pokrova iz duktilne litine in ojačenega cementnega betona, z nosilnostjo 400 kN, s prerezom 500/500 mm - rešetka</t>
  </si>
  <si>
    <t>Izdelava temelja iz cementnega betona C 12/15, globine 80 cm, premera 30 cm</t>
  </si>
  <si>
    <t>Dobava in vgraditev stebrička za prometni znak iz vroče cinkane jeklene cevi s premerom 64 mm, dolge 3500 mm</t>
  </si>
  <si>
    <t>ur</t>
  </si>
  <si>
    <t>Geotehnični nadzor</t>
  </si>
  <si>
    <t>Geodetski posnetek izvedenega stanja s pripravo geodetskega načrta</t>
  </si>
  <si>
    <t>Izdelava projektne dokumentacije za projekt izvedenih del</t>
  </si>
  <si>
    <t>Demontaža INOX zapor na parkirišču</t>
  </si>
  <si>
    <t>Odstranitev prefabriciranih betonskih podstavkov za zabojnike za odpadke</t>
  </si>
  <si>
    <t>Površinski izkop plodne zemljine v globini 15 cm – 1. kategorije – strojno z nakladanjem</t>
  </si>
  <si>
    <t>Humuziranje zelenice z valjanjem ter zatravitvijo s semenom, v debelini do 15 cm - strojno</t>
  </si>
  <si>
    <t>Izdelava nevezane nosilne plasti enakomerno zrnatega drobljenca GW 0/32 iz kamnine v debelini do 30 cm (tamponski drobljenec z utrditvijo Ev2 ≥ 100 MPa) - cestišče in parkirišče</t>
  </si>
  <si>
    <t>Dobava in vgradnja spodnje nosilne plasti bituminiziranega drobljenca (AC 22 base B50/70 A3)  v debelini 50 mm - parkirišče</t>
  </si>
  <si>
    <t>3.2.1.3</t>
  </si>
  <si>
    <t>Izdelava obrabne in zaporne plasti bitumenskega betona  (AC 11 surf B 50/70, A3) v debelini 40 mm - vozišče</t>
  </si>
  <si>
    <t>Izdelava obrabne in zaporne plasti bitumenskega betona  (AC 8 surf B 70/100, A5) v debelini 30 mm - parkirišče</t>
  </si>
  <si>
    <t>Izdelava nevezane nosilne plasti enakomerno zrnatega drobljenca GW 0/32 iz kamnine v debelini do 25 cm (tamponski drobljenec z utrditvijo Ev2 ≥ 80 MPa) - hodniki</t>
  </si>
  <si>
    <t>Izdelava obrabne in zaporne plasti bitumenskega betona  (AC 8 surf B70/100, A5) v debelini 50 mm - hodniki</t>
  </si>
  <si>
    <t xml:space="preserve">Dobava in vgradnja peskolova (revizijska kanaleta) iz betona z armirani vlakni, dolžine 0,5 m višine 570 mm, širina 210 mm </t>
  </si>
  <si>
    <t>Dobava in vgradnja zaključne stene - SLEPA za predviden tip linijske kanalete (FASERFIX STANDARD 150 ali enakovredno)</t>
  </si>
  <si>
    <t>3.4.1</t>
  </si>
  <si>
    <t>7.1</t>
  </si>
  <si>
    <t>Dobava in vgraditev granitnega robnika s prerezom 18/25 cm, stičenje s cementno malto, na vsakih 5 m je potrebno izdelati elastičen stik</t>
  </si>
  <si>
    <t>1.1.1</t>
  </si>
  <si>
    <t>1.1.2</t>
  </si>
  <si>
    <t>1.1.3</t>
  </si>
  <si>
    <t>1.1.4</t>
  </si>
  <si>
    <t>1.2.2.2</t>
  </si>
  <si>
    <t>1.2.2.3</t>
  </si>
  <si>
    <t>1.2.2.4</t>
  </si>
  <si>
    <t>1.2.3.1</t>
  </si>
  <si>
    <t>1.2.1</t>
  </si>
  <si>
    <t>1.2.1.1</t>
  </si>
  <si>
    <t>1.2.1.3</t>
  </si>
  <si>
    <t>1.2.1.4</t>
  </si>
  <si>
    <t>1.2.2.5</t>
  </si>
  <si>
    <t>1.2.3.2</t>
  </si>
  <si>
    <t>1.3.1.1</t>
  </si>
  <si>
    <t>1.3.1.2</t>
  </si>
  <si>
    <t>1.3.2</t>
  </si>
  <si>
    <t>1.3.2.1</t>
  </si>
  <si>
    <t>2.1.1</t>
  </si>
  <si>
    <t>2.1.2</t>
  </si>
  <si>
    <t>2.1.3</t>
  </si>
  <si>
    <t>2.2.1</t>
  </si>
  <si>
    <t>2.3</t>
  </si>
  <si>
    <t>2.3.1</t>
  </si>
  <si>
    <t>3.1.1.1</t>
  </si>
  <si>
    <t>3.1.1.2</t>
  </si>
  <si>
    <t>3.1.2</t>
  </si>
  <si>
    <t>3.1.2.1</t>
  </si>
  <si>
    <t>3.1.2.2</t>
  </si>
  <si>
    <t>3.2.1</t>
  </si>
  <si>
    <t>3.2.1.1</t>
  </si>
  <si>
    <t>3.2.1.2</t>
  </si>
  <si>
    <t>3.2.2.2</t>
  </si>
  <si>
    <t>3.4.1.1</t>
  </si>
  <si>
    <t>3.4.1.2</t>
  </si>
  <si>
    <t>4.1</t>
  </si>
  <si>
    <t>4.1.1</t>
  </si>
  <si>
    <t>4.1.2</t>
  </si>
  <si>
    <t>4.1.3</t>
  </si>
  <si>
    <t>4.2</t>
  </si>
  <si>
    <t>4.2.1</t>
  </si>
  <si>
    <t>4.2.2</t>
  </si>
  <si>
    <t>4.2.3</t>
  </si>
  <si>
    <t>4.2.4</t>
  </si>
  <si>
    <t>4.2.5</t>
  </si>
  <si>
    <t>4.2.6</t>
  </si>
  <si>
    <t>4.2.7</t>
  </si>
  <si>
    <t>5.1.1</t>
  </si>
  <si>
    <t>6.1.1</t>
  </si>
  <si>
    <t>6.1.2</t>
  </si>
  <si>
    <t>6.1.3</t>
  </si>
  <si>
    <t>6.1.4</t>
  </si>
  <si>
    <t>6.1.5</t>
  </si>
  <si>
    <t>6.2.1</t>
  </si>
  <si>
    <t>6.2.2</t>
  </si>
  <si>
    <t>6.2.3</t>
  </si>
  <si>
    <t>6.2.4</t>
  </si>
  <si>
    <t>6.2.5</t>
  </si>
  <si>
    <t>7.1.2</t>
  </si>
  <si>
    <t>7.1.3</t>
  </si>
  <si>
    <t>7.1.4</t>
  </si>
  <si>
    <t>Rezkanje in odstranitev asfaltne plasti v debelini nad 10 cm</t>
  </si>
  <si>
    <t>Porušitev in odstranitev robnika iz naravnega kamna z odvozom na mestno deponijo (čiščenje in priprava za ponovno vgradnjo)</t>
  </si>
  <si>
    <t>Izdelava kanalizacije iz cevi iz polietilena, vgrajenih na planumu izkopa, premera  15 cm, v globini do 1,0 m</t>
  </si>
  <si>
    <t>Dobava in vgradnja linijske kanalete iz polimernega betona, dolžine 1,0m, višine 265 mm, širina 210 m s čelno fugo za zatesnitev (kot FASERFIX STANDARD 150 tip 010 ali enakovredno)</t>
  </si>
  <si>
    <t>KLJUČAVNIČARSKA DELA IN DELA V JEKLU</t>
  </si>
  <si>
    <t>Projektantski nadzor IZS</t>
  </si>
  <si>
    <t>7.1.5</t>
  </si>
  <si>
    <t>8.1</t>
  </si>
  <si>
    <t xml:space="preserve">Dobava in vgradnja kolesarske stojala, tipsko, višina 80 cm, dolžina 110 cm. Kolesarsko stojalo je pravokotne oblike z zaobljenimi robovi in vmesno prečko. Material je gladko brušena nerjaveča pločevina
</t>
  </si>
  <si>
    <t>12 213</t>
  </si>
  <si>
    <t>Demontaža prometnega znaka na drogu javne razsvetljave oz. semaforju</t>
  </si>
  <si>
    <t>Vgraditev granitnega robnika s prerezom 18/25 cm, stičenje s cementno malto, na vsakih 5 m je potrebno izdelati elastičen stik - uporaba predhodno odstranjenih ter očiščenih robnikov</t>
  </si>
  <si>
    <t>Ljubljana, september 2019</t>
  </si>
  <si>
    <t>Doplačilo za izdelavo prekinjenih vzdolžnih označb na vozišču, širina črte 10 cm</t>
  </si>
  <si>
    <t>3.3</t>
  </si>
  <si>
    <t>TLAKOVANJE OBRABNE PLASTI</t>
  </si>
  <si>
    <t>3.3.1</t>
  </si>
  <si>
    <t>3.3.2</t>
  </si>
  <si>
    <t>Dobava in vgradnje betonske taktilne oznake - čepasta plošče dimenzije 30x30x8,5 cm, s fugiranjem s fino vodoneprepustno cementno malto, na predhodno utrjeno podlago</t>
  </si>
  <si>
    <t>Dobava in vgradnje betonske taktilne oznake - vodilna linija dimenzije 30x30x8,5 cm, s fugiranjem s fino vodoneprepustno cementno malto, na predhodno utrjeno podlago</t>
  </si>
  <si>
    <t>6.2.6</t>
  </si>
  <si>
    <t>6.2.7</t>
  </si>
  <si>
    <t>Dobava in vgradnja spodnje nosilne plasti bituminiziranega drobljenca (AC 22 base B50/70 A3)  v debelini 70 mm - vozišče</t>
  </si>
  <si>
    <t>6.2.8</t>
  </si>
  <si>
    <t>8.2</t>
  </si>
  <si>
    <t xml:space="preserve">Dobava in vgradnja kvadratne talne rešetke za drevesa "ACO STANDARD" 150/70 cm vključno z dvodelno jekleno podkonstrukcijo ter montažnim betonskim temeljem
</t>
  </si>
  <si>
    <t>Dobava in pritrditev pravokotnega prometnega znaka, podloga iz vroče cinkane jeklene pločevine, razred svetlobne odbojnosti RA2, velikost od 0,21 do 0,40 m2</t>
  </si>
  <si>
    <t>Dobava in pritrditev šestkotnega prometnega znaka, podloga iz vroče cinkane jeklene pločevine, razred svetlobne odbojnosti RA2, dolžina stranice a = 600 mm</t>
  </si>
  <si>
    <t>Dobava in pritrditev okroglega prometnega znaka, podloga iz vroče cinkane jeklene pločevine, razred svetlobne odbojnosti RA2, premera 600 mm</t>
  </si>
  <si>
    <t>Dobava in vgraditev granitnega robnika s prerezom 10/20 cm, stičenje s cementno malto, na vsakih 5 m je potrebno izdelati elastičen stik</t>
  </si>
  <si>
    <t>3.4.1.3</t>
  </si>
  <si>
    <t>Izdelava tankoslojne vzdolžne/prečne označbe na vozišču z enokomponentno belo barvo, vključno 250 g/m2 posipa z drobci / kroglicami stekla, strojno, debelina plasti suhe snovi 250 mm, širina črte 10 cm</t>
  </si>
  <si>
    <t>Izdelava tankoslojne vzdolžne/prečne označbe na vozišču z enokomponentno belo barvo, vključno 250 g/m2 posipa z drobci / kroglicami stekla, strojno, debelina plasti suhe snovi 250 mm, širina črte 30 cm</t>
  </si>
  <si>
    <t>Izdelava tankoslojne vzdolžne/prečne označbe na vozišču z enokomponentno rumeno barvo, vključno 250 g/m2 posipa z drobci / kroglicami stekla, strojno, debelina plasti suhe snovi 250 mm, širina črte 10 cm</t>
  </si>
  <si>
    <t>Izdelava tankoslojne vzdolžne/prečne označbe na vozišču z enokomponentno modro barvo, vključno 250 g/m2 posipa z drobci / kroglicami stekla, strojno, debelina plasti suhe snovi 250 mm, širina črte 10 cm</t>
  </si>
  <si>
    <t>Izdelava tankoslojne prečne in ostalih označb na vozišču z enokomponentno belo barvo, vključno 250 g/m2 posipa z drobci / kroglicami stekla, strojno, debelina plasti suhe snovi 250 mm, površina označbe nad 1,5 m2</t>
  </si>
  <si>
    <t>Izdelava tankoslojne prečne in ostalih označb na vozišču z enokomponentno rumeno barvo, vključno 250 g/m2 posipa z drobci / kroglicami stekla, strojno, debelina plasti suhe snovi 250 mm, površina označbe do 0,5 m2</t>
  </si>
  <si>
    <t>Izdelava tankoslojne vzdolžne/prečne označbe na vozišču z enokomponentno rdečo barvo, vključno 250 g/m2 posipa z drobci / kroglicami stekla, strojno, debelina plasti suhe snovi 250 mm, širina črte 20 cm</t>
  </si>
  <si>
    <t>kg</t>
  </si>
  <si>
    <t>5.2</t>
  </si>
  <si>
    <t>DELA S CEMENTNIM BETONOM</t>
  </si>
  <si>
    <t>5.2.1</t>
  </si>
  <si>
    <t>Dobava in vgradnja INOX "L" profila dimenzije 130x80x10 mm (skupna dolžina 17 m) z navarjeno armaturo, 17,2 kg/m - zunanja stran hodnika ob Waldorfski šoli</t>
  </si>
  <si>
    <t>6.3.1</t>
  </si>
  <si>
    <t>Izdelava temelja za kovinski kandelaber višine 10 m nad nivojem terena, komplet z izkopom jame, obbetoniranjem, za postavitev kandelabra direktno v temelj (betonska cev fi 60)</t>
  </si>
  <si>
    <t>6.3.2</t>
  </si>
  <si>
    <t>Izkop kanala za kabelsko kanalizacijo JR globine 0.8 m (kategorija terena I-III), širine glede na število cevi, priprava posteljice, dobava in polaganje cevi, zasutje z drobnim peskom 0-4 mm, tampon, opozorilni trak, zasutje s pustim betonom, utrjevanje (4x cev stigmaflex Ф110 mm)</t>
  </si>
  <si>
    <t>6.3.3</t>
  </si>
  <si>
    <t>Dobava in postavitev ravnega konusnega kovinskega pocinkanega kandelabra, pobarvanega s standardno debelostjo in antracit sivo antik barvo skladno s tipizacijo MOL (barvanje takoj po cinkanju v cinkarni, preden pride kandelaber v stik z zunanjo atmosfero) višine h=10 m nad nivojem terena za montažo v temelj s svetilko kot npr. (LUMA 1 z ravnim steklom - proizvajalec PHILIPS) z naslednjimi tehničnimi parametri; optika DM 12, 40 x LED diod, svetlobni tok 12000 lm, barva svetlobe NW 4000K, priključna moč 86 W, daljinska regulacija 1-10 oz DALI , kompletno svetlobno mesto z ožičenjem</t>
  </si>
  <si>
    <t>6.3.4</t>
  </si>
  <si>
    <t>Izdelava kompletnega jaška 60 x 60 z LTŽ pokrovom 60 x 60 cm,  nosilnost 250 kN  z napisom javna razsvetljava</t>
  </si>
  <si>
    <t>6.3</t>
  </si>
  <si>
    <t>CESTNA RAZSVETLJAVA</t>
  </si>
  <si>
    <t>Vgradnja parkomata (obstoječ) vključno z izdelavo temelja in vso napeljavo po navodilih JP LPT</t>
  </si>
  <si>
    <t>Demontaža, in odstranitev parkomatov na deponijo oz prevzem latsnika (parkomate se odstranii tako da jih je mozno ponovno vgraditi na novi lokaciji)</t>
  </si>
  <si>
    <t>8.3</t>
  </si>
  <si>
    <t>1.2.3.3</t>
  </si>
  <si>
    <t>Dobava in vgradnja pokrova z rego 150, višina vratu 250 mm, asimetričen vrat, pocinkan, dolžine 1,0 m, razred obremenitve C250 debelina materiala po celotni konturi 4 mm</t>
  </si>
  <si>
    <t>Dobava in vgradnja podložnega betona C 12/15 - obbetoniranje INOX "L" profila ob zunanji strani hodnika Waldorfske šole</t>
  </si>
  <si>
    <t>REKONSTRUKCIJA STROSSMAYERJEVE ULICE</t>
  </si>
  <si>
    <t>REKONSTRUCKIJA STROSSMAYERJEVE ULICE IN ULICE TALCEV</t>
  </si>
  <si>
    <t>STROSSMAYERJEVA ULICA</t>
  </si>
  <si>
    <t>ULICA TALCEV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</si>
</sst>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8" formatCode="#,##0.00\ &quot;€&quot;;[Red]\-#,##0.00\ &quot;€&quot;"/>
    <numFmt numFmtId="164" formatCode="#,##0.00\ &quot;€&quot;"/>
    <numFmt numFmtId="165" formatCode="#,##0.00_ ;[Red]\-#,##0.00\ "/>
    <numFmt numFmtId="166" formatCode="0.0%"/>
    <numFmt numFmtId="167" formatCode="_-* #,##0.00\ [$€-1]_-;\-* #,##0.00\ [$€-1]_-;_-* &quot;-&quot;??\ [$€-1]_-;_-@_-"/>
  </numFmts>
  <fonts count="13" x14ac:knownFonts="1">
    <font>
      <sz val="14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2"/>
      <color indexed="24"/>
      <name val="Times New Roman"/>
      <family val="1"/>
      <charset val="238"/>
    </font>
    <font>
      <sz val="8"/>
      <name val="Arial Narrow"/>
      <family val="2"/>
      <charset val="238"/>
    </font>
    <font>
      <b/>
      <sz val="11"/>
      <name val="Arial Narrow"/>
      <family val="2"/>
      <charset val="238"/>
    </font>
    <font>
      <b/>
      <sz val="8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4"/>
      <color rgb="FFFF0000"/>
      <name val="Arial Narrow"/>
      <family val="2"/>
      <charset val="238"/>
    </font>
    <font>
      <sz val="14"/>
      <name val="Arial Narrow"/>
      <family val="2"/>
      <charset val="238"/>
    </font>
    <font>
      <sz val="12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4" fillId="0" borderId="0"/>
  </cellStyleXfs>
  <cellXfs count="86">
    <xf numFmtId="0" fontId="0" fillId="0" borderId="0" xfId="0"/>
    <xf numFmtId="0" fontId="2" fillId="0" borderId="2" xfId="0" applyFont="1" applyBorder="1" applyAlignment="1"/>
    <xf numFmtId="0" fontId="2" fillId="0" borderId="2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165" fontId="7" fillId="0" borderId="6" xfId="0" applyNumberFormat="1" applyFont="1" applyBorder="1" applyAlignment="1"/>
    <xf numFmtId="0" fontId="0" fillId="0" borderId="7" xfId="0" applyBorder="1"/>
    <xf numFmtId="0" fontId="6" fillId="0" borderId="1" xfId="0" applyFont="1" applyFill="1" applyBorder="1" applyAlignment="1"/>
    <xf numFmtId="0" fontId="3" fillId="0" borderId="1" xfId="0" applyFont="1" applyFill="1" applyBorder="1" applyAlignment="1">
      <alignment horizontal="center"/>
    </xf>
    <xf numFmtId="3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/>
    <xf numFmtId="0" fontId="7" fillId="0" borderId="8" xfId="0" applyFont="1" applyBorder="1" applyAlignment="1">
      <alignment horizontal="center"/>
    </xf>
    <xf numFmtId="165" fontId="7" fillId="0" borderId="8" xfId="0" applyNumberFormat="1" applyFont="1" applyBorder="1" applyAlignment="1"/>
    <xf numFmtId="0" fontId="7" fillId="0" borderId="6" xfId="0" applyFont="1" applyFill="1" applyBorder="1" applyAlignment="1">
      <alignment horizontal="center"/>
    </xf>
    <xf numFmtId="0" fontId="7" fillId="0" borderId="8" xfId="0" applyFont="1" applyFill="1" applyBorder="1" applyAlignment="1">
      <alignment horizontal="center"/>
    </xf>
    <xf numFmtId="49" fontId="5" fillId="0" borderId="5" xfId="0" applyNumberFormat="1" applyFont="1" applyBorder="1" applyAlignment="1">
      <alignment horizontal="center" vertical="center"/>
    </xf>
    <xf numFmtId="164" fontId="5" fillId="0" borderId="5" xfId="0" applyNumberFormat="1" applyFont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0" xfId="0" applyFont="1"/>
    <xf numFmtId="49" fontId="8" fillId="0" borderId="0" xfId="0" applyNumberFormat="1" applyFont="1"/>
    <xf numFmtId="0" fontId="8" fillId="0" borderId="0" xfId="0" applyFont="1"/>
    <xf numFmtId="164" fontId="8" fillId="0" borderId="0" xfId="0" applyNumberFormat="1" applyFont="1"/>
    <xf numFmtId="49" fontId="8" fillId="0" borderId="9" xfId="0" applyNumberFormat="1" applyFont="1" applyBorder="1"/>
    <xf numFmtId="0" fontId="8" fillId="0" borderId="9" xfId="0" applyFont="1" applyBorder="1"/>
    <xf numFmtId="164" fontId="8" fillId="0" borderId="9" xfId="0" applyNumberFormat="1" applyFont="1" applyBorder="1"/>
    <xf numFmtId="164" fontId="9" fillId="0" borderId="9" xfId="0" applyNumberFormat="1" applyFont="1" applyBorder="1"/>
    <xf numFmtId="0" fontId="9" fillId="0" borderId="0" xfId="0" applyFont="1"/>
    <xf numFmtId="166" fontId="8" fillId="0" borderId="9" xfId="0" applyNumberFormat="1" applyFont="1" applyBorder="1" applyAlignment="1">
      <alignment horizontal="left"/>
    </xf>
    <xf numFmtId="0" fontId="8" fillId="0" borderId="10" xfId="0" applyFont="1" applyBorder="1"/>
    <xf numFmtId="164" fontId="9" fillId="0" borderId="10" xfId="0" applyNumberFormat="1" applyFont="1" applyBorder="1"/>
    <xf numFmtId="49" fontId="3" fillId="3" borderId="3" xfId="0" applyNumberFormat="1" applyFont="1" applyFill="1" applyBorder="1" applyAlignment="1">
      <alignment horizontal="center" vertical="center"/>
    </xf>
    <xf numFmtId="49" fontId="6" fillId="3" borderId="3" xfId="0" applyNumberFormat="1" applyFont="1" applyFill="1" applyBorder="1" applyAlignment="1">
      <alignment horizontal="left" vertical="center"/>
    </xf>
    <xf numFmtId="0" fontId="3" fillId="3" borderId="3" xfId="0" applyFont="1" applyFill="1" applyBorder="1" applyAlignment="1">
      <alignment horizontal="center"/>
    </xf>
    <xf numFmtId="3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/>
    <xf numFmtId="49" fontId="5" fillId="0" borderId="5" xfId="0" applyNumberFormat="1" applyFont="1" applyFill="1" applyBorder="1" applyAlignment="1">
      <alignment horizontal="center" vertical="center"/>
    </xf>
    <xf numFmtId="49" fontId="7" fillId="0" borderId="6" xfId="0" applyNumberFormat="1" applyFont="1" applyBorder="1" applyAlignment="1">
      <alignment horizontal="right" vertical="center"/>
    </xf>
    <xf numFmtId="8" fontId="7" fillId="0" borderId="6" xfId="0" applyNumberFormat="1" applyFont="1" applyBorder="1" applyAlignment="1">
      <alignment horizontal="right" vertical="center"/>
    </xf>
    <xf numFmtId="49" fontId="7" fillId="0" borderId="8" xfId="0" applyNumberFormat="1" applyFont="1" applyBorder="1" applyAlignment="1">
      <alignment horizontal="right" vertical="center"/>
    </xf>
    <xf numFmtId="8" fontId="7" fillId="0" borderId="8" xfId="0" applyNumberFormat="1" applyFont="1" applyBorder="1" applyAlignment="1">
      <alignment horizontal="right" vertical="center"/>
    </xf>
    <xf numFmtId="0" fontId="5" fillId="0" borderId="5" xfId="0" applyNumberFormat="1" applyFont="1" applyBorder="1" applyAlignment="1" applyProtection="1">
      <alignment horizontal="left" vertical="top" wrapText="1"/>
    </xf>
    <xf numFmtId="49" fontId="7" fillId="2" borderId="5" xfId="0" applyNumberFormat="1" applyFont="1" applyFill="1" applyBorder="1" applyAlignment="1">
      <alignment horizontal="left" vertical="center" wrapText="1"/>
    </xf>
    <xf numFmtId="0" fontId="10" fillId="0" borderId="0" xfId="0" applyFont="1"/>
    <xf numFmtId="0" fontId="11" fillId="0" borderId="0" xfId="0" applyFont="1"/>
    <xf numFmtId="0" fontId="0" fillId="0" borderId="0" xfId="0"/>
    <xf numFmtId="0" fontId="3" fillId="2" borderId="5" xfId="0" applyFont="1" applyFill="1" applyBorder="1" applyAlignment="1">
      <alignment horizontal="center"/>
    </xf>
    <xf numFmtId="3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/>
    <xf numFmtId="2" fontId="5" fillId="0" borderId="5" xfId="0" applyNumberFormat="1" applyFont="1" applyBorder="1" applyAlignment="1">
      <alignment horizontal="center" vertical="center"/>
    </xf>
    <xf numFmtId="164" fontId="5" fillId="0" borderId="5" xfId="0" applyNumberFormat="1" applyFont="1" applyBorder="1" applyAlignment="1">
      <alignment horizontal="right" vertical="center"/>
    </xf>
    <xf numFmtId="49" fontId="5" fillId="0" borderId="4" xfId="1" applyNumberFormat="1" applyFont="1" applyFill="1" applyBorder="1" applyAlignment="1">
      <alignment horizontal="center" vertical="center"/>
    </xf>
    <xf numFmtId="49" fontId="7" fillId="2" borderId="5" xfId="0" applyNumberFormat="1" applyFont="1" applyFill="1" applyBorder="1" applyAlignment="1">
      <alignment horizontal="center" vertical="center"/>
    </xf>
    <xf numFmtId="49" fontId="7" fillId="2" borderId="5" xfId="0" applyNumberFormat="1" applyFont="1" applyFill="1" applyBorder="1" applyAlignment="1">
      <alignment horizontal="left" vertical="center"/>
    </xf>
    <xf numFmtId="0" fontId="5" fillId="0" borderId="5" xfId="0" applyNumberFormat="1" applyFont="1" applyBorder="1" applyAlignment="1" applyProtection="1">
      <alignment horizontal="left" vertical="center" wrapText="1"/>
    </xf>
    <xf numFmtId="0" fontId="5" fillId="0" borderId="5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 applyProtection="1">
      <alignment horizontal="left" vertical="top" wrapText="1"/>
    </xf>
    <xf numFmtId="49" fontId="5" fillId="0" borderId="4" xfId="1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/>
    </xf>
    <xf numFmtId="0" fontId="12" fillId="0" borderId="5" xfId="0" applyFont="1" applyBorder="1" applyAlignment="1">
      <alignment horizontal="center"/>
    </xf>
    <xf numFmtId="165" fontId="12" fillId="0" borderId="5" xfId="0" applyNumberFormat="1" applyFont="1" applyBorder="1" applyAlignment="1">
      <alignment horizontal="center"/>
    </xf>
    <xf numFmtId="167" fontId="12" fillId="0" borderId="5" xfId="0" applyNumberFormat="1" applyFont="1" applyBorder="1"/>
    <xf numFmtId="0" fontId="0" fillId="0" borderId="12" xfId="0" applyBorder="1"/>
    <xf numFmtId="0" fontId="0" fillId="0" borderId="11" xfId="0" applyBorder="1"/>
    <xf numFmtId="0" fontId="12" fillId="0" borderId="4" xfId="0" applyFont="1" applyBorder="1" applyAlignment="1">
      <alignment horizontal="left" wrapText="1"/>
    </xf>
    <xf numFmtId="49" fontId="5" fillId="0" borderId="4" xfId="0" applyNumberFormat="1" applyFont="1" applyBorder="1" applyAlignment="1">
      <alignment horizontal="center" vertical="center"/>
    </xf>
    <xf numFmtId="2" fontId="5" fillId="0" borderId="4" xfId="0" applyNumberFormat="1" applyFont="1" applyBorder="1" applyAlignment="1">
      <alignment horizontal="center" vertical="center"/>
    </xf>
    <xf numFmtId="164" fontId="5" fillId="0" borderId="4" xfId="0" applyNumberFormat="1" applyFont="1" applyBorder="1" applyAlignment="1">
      <alignment vertical="center"/>
    </xf>
    <xf numFmtId="49" fontId="5" fillId="0" borderId="5" xfId="0" applyNumberFormat="1" applyFont="1" applyFill="1" applyBorder="1" applyAlignment="1" applyProtection="1">
      <alignment horizontal="center" vertical="center"/>
      <protection locked="0"/>
    </xf>
    <xf numFmtId="3" fontId="2" fillId="0" borderId="2" xfId="0" applyNumberFormat="1" applyFont="1" applyBorder="1" applyAlignment="1" applyProtection="1">
      <alignment horizontal="right"/>
      <protection locked="0"/>
    </xf>
    <xf numFmtId="3" fontId="3" fillId="3" borderId="3" xfId="0" applyNumberFormat="1" applyFont="1" applyFill="1" applyBorder="1" applyAlignment="1" applyProtection="1">
      <alignment horizontal="right"/>
      <protection locked="0"/>
    </xf>
    <xf numFmtId="3" fontId="3" fillId="0" borderId="1" xfId="0" applyNumberFormat="1" applyFont="1" applyFill="1" applyBorder="1" applyAlignment="1" applyProtection="1">
      <alignment horizontal="right"/>
      <protection locked="0"/>
    </xf>
    <xf numFmtId="3" fontId="3" fillId="2" borderId="5" xfId="0" applyNumberFormat="1" applyFont="1" applyFill="1" applyBorder="1" applyAlignment="1" applyProtection="1">
      <alignment horizontal="right"/>
      <protection locked="0"/>
    </xf>
    <xf numFmtId="164" fontId="5" fillId="0" borderId="5" xfId="0" applyNumberFormat="1" applyFont="1" applyBorder="1" applyAlignment="1" applyProtection="1">
      <alignment horizontal="right" vertical="center"/>
      <protection locked="0"/>
    </xf>
    <xf numFmtId="0" fontId="0" fillId="0" borderId="7" xfId="0" applyBorder="1" applyProtection="1">
      <protection locked="0"/>
    </xf>
    <xf numFmtId="3" fontId="5" fillId="0" borderId="6" xfId="0" applyNumberFormat="1" applyFont="1" applyBorder="1" applyAlignment="1" applyProtection="1">
      <alignment horizontal="right"/>
      <protection locked="0"/>
    </xf>
    <xf numFmtId="3" fontId="5" fillId="0" borderId="8" xfId="0" applyNumberFormat="1" applyFont="1" applyBorder="1" applyAlignment="1" applyProtection="1">
      <alignment horizontal="right"/>
      <protection locked="0"/>
    </xf>
    <xf numFmtId="167" fontId="12" fillId="0" borderId="5" xfId="0" applyNumberFormat="1" applyFont="1" applyBorder="1" applyProtection="1">
      <protection locked="0"/>
    </xf>
    <xf numFmtId="167" fontId="12" fillId="0" borderId="11" xfId="0" applyNumberFormat="1" applyFont="1" applyBorder="1" applyProtection="1">
      <protection locked="0"/>
    </xf>
    <xf numFmtId="167" fontId="12" fillId="0" borderId="2" xfId="0" applyNumberFormat="1" applyFont="1" applyBorder="1" applyProtection="1">
      <protection locked="0"/>
    </xf>
    <xf numFmtId="0" fontId="0" fillId="0" borderId="12" xfId="0" applyBorder="1" applyProtection="1">
      <protection locked="0"/>
    </xf>
    <xf numFmtId="164" fontId="5" fillId="0" borderId="4" xfId="0" applyNumberFormat="1" applyFont="1" applyBorder="1" applyAlignment="1" applyProtection="1">
      <alignment horizontal="right" vertical="center"/>
      <protection locked="0"/>
    </xf>
    <xf numFmtId="0" fontId="0" fillId="0" borderId="0" xfId="0" applyProtection="1">
      <protection locked="0"/>
    </xf>
    <xf numFmtId="49" fontId="0" fillId="0" borderId="0" xfId="0" applyNumberFormat="1" applyAlignment="1">
      <alignment horizontal="center"/>
    </xf>
    <xf numFmtId="49" fontId="0" fillId="0" borderId="0" xfId="0" applyNumberFormat="1" applyAlignment="1">
      <alignment horizontal="center" vertical="center" wrapText="1"/>
    </xf>
  </cellXfs>
  <cellStyles count="2">
    <cellStyle name="Navadno" xfId="0" builtinId="0"/>
    <cellStyle name="Normal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LICA%20TALCEV_POPI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IJA"/>
      <sheetName val="1. PREDDELA"/>
      <sheetName val="2. ZEMELJSKA DELA"/>
      <sheetName val="3. VOZIŠČNE KONSTRUKCIJE"/>
      <sheetName val="4. ODVODNJAVANJE"/>
      <sheetName val="5. GRADBENA IN OBRTNIŠKA DELA"/>
      <sheetName val="6. OPREMA CEST"/>
      <sheetName val="7. TUJE STORITVE"/>
    </sheetNames>
    <sheetDataSet>
      <sheetData sheetId="0">
        <row r="38">
          <cell r="H38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showGridLines="0" tabSelected="1" view="pageLayout" topLeftCell="A7" zoomScaleNormal="100" workbookViewId="0">
      <selection activeCell="H27" sqref="H27"/>
    </sheetView>
  </sheetViews>
  <sheetFormatPr defaultRowHeight="18" x14ac:dyDescent="0.25"/>
  <cols>
    <col min="1" max="1" width="5.6640625" style="44" customWidth="1"/>
    <col min="2" max="7" width="8.88671875" style="44"/>
    <col min="8" max="8" width="18.33203125" style="44" customWidth="1"/>
    <col min="9" max="16384" width="8.88671875" style="44"/>
  </cols>
  <sheetData>
    <row r="1" spans="1:8" x14ac:dyDescent="0.25">
      <c r="A1" s="84"/>
      <c r="B1" s="84"/>
      <c r="C1" s="84"/>
      <c r="D1" s="84"/>
      <c r="E1" s="84"/>
      <c r="F1" s="84"/>
      <c r="G1" s="84"/>
      <c r="H1" s="84"/>
    </row>
    <row r="3" spans="1:8" x14ac:dyDescent="0.25">
      <c r="A3" s="44" t="s">
        <v>248</v>
      </c>
    </row>
    <row r="5" spans="1:8" ht="18" customHeight="1" x14ac:dyDescent="0.25">
      <c r="A5" s="85"/>
      <c r="B5" s="85"/>
      <c r="C5" s="85"/>
      <c r="D5" s="85"/>
      <c r="E5" s="85"/>
      <c r="F5" s="85"/>
      <c r="G5" s="85"/>
      <c r="H5" s="85"/>
    </row>
    <row r="6" spans="1:8" x14ac:dyDescent="0.25">
      <c r="A6" s="85"/>
      <c r="B6" s="85"/>
      <c r="C6" s="85"/>
      <c r="D6" s="85"/>
      <c r="E6" s="85"/>
      <c r="F6" s="85"/>
      <c r="G6" s="85"/>
      <c r="H6" s="85"/>
    </row>
    <row r="11" spans="1:8" x14ac:dyDescent="0.25">
      <c r="B11" s="18" t="s">
        <v>45</v>
      </c>
    </row>
    <row r="13" spans="1:8" x14ac:dyDescent="0.25">
      <c r="A13" s="19" t="s">
        <v>46</v>
      </c>
      <c r="B13" s="19" t="s">
        <v>249</v>
      </c>
      <c r="C13" s="20"/>
      <c r="D13" s="20"/>
      <c r="E13" s="20"/>
      <c r="F13" s="20"/>
      <c r="G13" s="20"/>
      <c r="H13" s="21">
        <f>REKAP!H26</f>
        <v>0</v>
      </c>
    </row>
    <row r="14" spans="1:8" x14ac:dyDescent="0.25">
      <c r="A14" s="19" t="s">
        <v>47</v>
      </c>
      <c r="B14" s="19" t="s">
        <v>250</v>
      </c>
      <c r="C14" s="20"/>
      <c r="D14" s="20"/>
      <c r="E14" s="20"/>
      <c r="F14" s="20"/>
      <c r="G14" s="20"/>
      <c r="H14" s="21">
        <f>[1]REKAPITULACIJA!$H$38</f>
        <v>0</v>
      </c>
    </row>
    <row r="15" spans="1:8" x14ac:dyDescent="0.25">
      <c r="A15" s="19"/>
      <c r="B15" s="19"/>
      <c r="C15" s="20"/>
      <c r="D15" s="20"/>
      <c r="E15" s="20"/>
      <c r="F15" s="20"/>
      <c r="G15" s="20"/>
      <c r="H15" s="21"/>
    </row>
    <row r="16" spans="1:8" x14ac:dyDescent="0.25">
      <c r="A16" s="19"/>
      <c r="B16" s="19"/>
      <c r="C16" s="20"/>
      <c r="D16" s="20"/>
      <c r="E16" s="20"/>
      <c r="F16" s="20"/>
      <c r="G16" s="20"/>
      <c r="H16" s="21"/>
    </row>
    <row r="17" spans="1:8" x14ac:dyDescent="0.25">
      <c r="A17" s="19"/>
      <c r="B17" s="19"/>
      <c r="C17" s="20"/>
      <c r="D17" s="20"/>
      <c r="E17" s="20"/>
      <c r="F17" s="20"/>
      <c r="G17" s="20"/>
      <c r="H17" s="21"/>
    </row>
    <row r="18" spans="1:8" x14ac:dyDescent="0.25">
      <c r="A18" s="19"/>
      <c r="B18" s="19"/>
      <c r="C18" s="20"/>
      <c r="D18" s="20"/>
      <c r="E18" s="20"/>
      <c r="F18" s="20"/>
      <c r="G18" s="20"/>
      <c r="H18" s="21"/>
    </row>
    <row r="19" spans="1:8" x14ac:dyDescent="0.25">
      <c r="A19" s="19"/>
      <c r="B19" s="19"/>
      <c r="C19" s="20"/>
      <c r="D19" s="20"/>
      <c r="E19" s="20"/>
      <c r="F19" s="20"/>
      <c r="G19" s="20"/>
      <c r="H19" s="21"/>
    </row>
    <row r="20" spans="1:8" x14ac:dyDescent="0.25">
      <c r="A20" s="22"/>
      <c r="B20" s="22"/>
      <c r="C20" s="23"/>
      <c r="D20" s="23"/>
      <c r="E20" s="23"/>
      <c r="F20" s="23"/>
      <c r="G20" s="23"/>
      <c r="H20" s="24"/>
    </row>
    <row r="21" spans="1:8" x14ac:dyDescent="0.25">
      <c r="A21" s="20"/>
      <c r="B21" s="20"/>
      <c r="C21" s="20"/>
      <c r="D21" s="20"/>
      <c r="E21" s="20"/>
      <c r="F21" s="20"/>
      <c r="G21" s="20"/>
      <c r="H21" s="20"/>
    </row>
    <row r="22" spans="1:8" x14ac:dyDescent="0.25">
      <c r="A22" s="23"/>
      <c r="B22" s="22"/>
      <c r="C22" s="23"/>
      <c r="D22" s="23"/>
      <c r="E22" s="23"/>
      <c r="F22" s="23"/>
      <c r="G22" s="23"/>
      <c r="H22" s="25"/>
    </row>
    <row r="23" spans="1:8" x14ac:dyDescent="0.25">
      <c r="A23" s="20"/>
      <c r="B23" s="20"/>
      <c r="C23" s="20"/>
      <c r="D23" s="20"/>
      <c r="E23" s="20"/>
      <c r="F23" s="20"/>
      <c r="G23" s="20"/>
      <c r="H23" s="26"/>
    </row>
    <row r="24" spans="1:8" x14ac:dyDescent="0.25">
      <c r="A24" s="23"/>
      <c r="B24" s="22"/>
      <c r="C24" s="23"/>
      <c r="D24" s="27"/>
      <c r="E24" s="23"/>
      <c r="F24" s="23"/>
      <c r="G24" s="23"/>
      <c r="H24" s="25"/>
    </row>
    <row r="25" spans="1:8" x14ac:dyDescent="0.25">
      <c r="A25" s="20"/>
      <c r="B25" s="20"/>
      <c r="C25" s="20"/>
      <c r="D25" s="20"/>
      <c r="E25" s="20"/>
      <c r="F25" s="20"/>
      <c r="G25" s="20"/>
      <c r="H25" s="26"/>
    </row>
    <row r="26" spans="1:8" x14ac:dyDescent="0.25">
      <c r="A26" s="23"/>
      <c r="B26" s="23" t="s">
        <v>55</v>
      </c>
      <c r="C26" s="23"/>
      <c r="D26" s="23"/>
      <c r="E26" s="23"/>
      <c r="F26" s="23"/>
      <c r="G26" s="23"/>
      <c r="H26" s="25">
        <f>H13+H14</f>
        <v>0</v>
      </c>
    </row>
    <row r="27" spans="1:8" x14ac:dyDescent="0.25">
      <c r="A27" s="20"/>
      <c r="B27" s="20"/>
      <c r="C27" s="20"/>
      <c r="D27" s="20"/>
      <c r="E27" s="20"/>
      <c r="F27" s="20"/>
      <c r="G27" s="20"/>
      <c r="H27" s="26"/>
    </row>
    <row r="28" spans="1:8" x14ac:dyDescent="0.25">
      <c r="A28" s="23"/>
      <c r="B28" s="23" t="s">
        <v>56</v>
      </c>
      <c r="C28" s="23"/>
      <c r="D28" s="23"/>
      <c r="E28" s="23"/>
      <c r="F28" s="23"/>
      <c r="G28" s="23"/>
      <c r="H28" s="25">
        <f>H26*0.22</f>
        <v>0</v>
      </c>
    </row>
    <row r="29" spans="1:8" x14ac:dyDescent="0.25">
      <c r="A29" s="20"/>
      <c r="B29" s="20"/>
      <c r="C29" s="20"/>
      <c r="D29" s="20"/>
      <c r="E29" s="20"/>
      <c r="F29" s="20"/>
      <c r="G29" s="20"/>
      <c r="H29" s="26"/>
    </row>
    <row r="30" spans="1:8" ht="18.75" thickBot="1" x14ac:dyDescent="0.3">
      <c r="A30" s="28"/>
      <c r="B30" s="28" t="s">
        <v>57</v>
      </c>
      <c r="C30" s="28"/>
      <c r="D30" s="28"/>
      <c r="E30" s="28"/>
      <c r="F30" s="28"/>
      <c r="G30" s="28"/>
      <c r="H30" s="29">
        <f>H28+H26</f>
        <v>0</v>
      </c>
    </row>
    <row r="31" spans="1:8" ht="18.75" thickTop="1" x14ac:dyDescent="0.25"/>
    <row r="37" spans="2:6" x14ac:dyDescent="0.25">
      <c r="B37" s="20" t="s">
        <v>200</v>
      </c>
      <c r="C37" s="20"/>
      <c r="D37" s="20"/>
      <c r="E37" s="20"/>
      <c r="F37" s="20"/>
    </row>
    <row r="38" spans="2:6" x14ac:dyDescent="0.25">
      <c r="B38" s="20"/>
      <c r="C38" s="20"/>
      <c r="D38" s="20"/>
      <c r="E38" s="20"/>
      <c r="F38" s="20"/>
    </row>
    <row r="39" spans="2:6" x14ac:dyDescent="0.25">
      <c r="B39" s="20"/>
      <c r="C39" s="20"/>
      <c r="D39" s="20"/>
      <c r="E39" s="20"/>
      <c r="F39" s="20"/>
    </row>
  </sheetData>
  <mergeCells count="2">
    <mergeCell ref="A1:H1"/>
    <mergeCell ref="A5:H6"/>
  </mergeCells>
  <pageMargins left="1.1811023622047245" right="0.19685039370078741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5"/>
  <sheetViews>
    <sheetView zoomScale="145" zoomScaleNormal="145" zoomScalePageLayoutView="160" workbookViewId="0">
      <selection activeCell="I17" sqref="I17"/>
    </sheetView>
  </sheetViews>
  <sheetFormatPr defaultRowHeight="18" x14ac:dyDescent="0.25"/>
  <cols>
    <col min="1" max="1" width="4.44140625" style="44" bestFit="1" customWidth="1"/>
    <col min="2" max="2" width="48.33203125" style="44" customWidth="1"/>
    <col min="3" max="3" width="3.77734375" style="44" customWidth="1"/>
    <col min="4" max="4" width="5.109375" style="44" bestFit="1" customWidth="1"/>
    <col min="5" max="5" width="7.5546875" style="83" bestFit="1" customWidth="1"/>
    <col min="6" max="6" width="8.109375" style="44" customWidth="1"/>
  </cols>
  <sheetData>
    <row r="1" spans="1:6" ht="14.1" customHeight="1" x14ac:dyDescent="0.25">
      <c r="A1" s="35" t="s">
        <v>0</v>
      </c>
      <c r="B1" s="35" t="s">
        <v>1</v>
      </c>
      <c r="C1" s="35" t="s">
        <v>2</v>
      </c>
      <c r="D1" s="35" t="s">
        <v>3</v>
      </c>
      <c r="E1" s="69" t="s">
        <v>4</v>
      </c>
      <c r="F1" s="35" t="s">
        <v>5</v>
      </c>
    </row>
    <row r="2" spans="1:6" ht="8.4499999999999993" customHeight="1" thickBot="1" x14ac:dyDescent="0.3">
      <c r="A2" s="2"/>
      <c r="B2" s="1"/>
      <c r="C2" s="2"/>
      <c r="D2" s="3"/>
      <c r="E2" s="70"/>
      <c r="F2" s="1"/>
    </row>
    <row r="3" spans="1:6" ht="17.100000000000001" customHeight="1" thickBot="1" x14ac:dyDescent="0.3">
      <c r="A3" s="30" t="s">
        <v>7</v>
      </c>
      <c r="B3" s="31" t="s">
        <v>8</v>
      </c>
      <c r="C3" s="32"/>
      <c r="D3" s="33"/>
      <c r="E3" s="71"/>
      <c r="F3" s="34"/>
    </row>
    <row r="4" spans="1:6" ht="8.4499999999999993" customHeight="1" x14ac:dyDescent="0.3">
      <c r="A4" s="8"/>
      <c r="B4" s="7"/>
      <c r="C4" s="8"/>
      <c r="D4" s="9"/>
      <c r="E4" s="72"/>
      <c r="F4" s="10"/>
    </row>
    <row r="5" spans="1:6" ht="14.1" customHeight="1" x14ac:dyDescent="0.25">
      <c r="A5" s="51" t="s">
        <v>9</v>
      </c>
      <c r="B5" s="52" t="s">
        <v>10</v>
      </c>
      <c r="C5" s="45"/>
      <c r="D5" s="46"/>
      <c r="E5" s="73"/>
      <c r="F5" s="47"/>
    </row>
    <row r="6" spans="1:6" ht="14.1" customHeight="1" x14ac:dyDescent="0.25">
      <c r="A6" s="50" t="s">
        <v>127</v>
      </c>
      <c r="B6" s="53" t="s">
        <v>78</v>
      </c>
      <c r="C6" s="54" t="s">
        <v>79</v>
      </c>
      <c r="D6" s="48">
        <v>0.18</v>
      </c>
      <c r="E6" s="74"/>
      <c r="F6" s="49">
        <f>E6*D6</f>
        <v>0</v>
      </c>
    </row>
    <row r="7" spans="1:6" ht="14.1" customHeight="1" x14ac:dyDescent="0.25">
      <c r="A7" s="50" t="s">
        <v>128</v>
      </c>
      <c r="B7" s="53" t="s">
        <v>80</v>
      </c>
      <c r="C7" s="54" t="s">
        <v>79</v>
      </c>
      <c r="D7" s="48">
        <v>0.18</v>
      </c>
      <c r="E7" s="74"/>
      <c r="F7" s="49">
        <f>E7*D7</f>
        <v>0</v>
      </c>
    </row>
    <row r="8" spans="1:6" ht="14.1" customHeight="1" x14ac:dyDescent="0.25">
      <c r="A8" s="50" t="s">
        <v>129</v>
      </c>
      <c r="B8" s="53" t="s">
        <v>81</v>
      </c>
      <c r="C8" s="54" t="s">
        <v>82</v>
      </c>
      <c r="D8" s="48">
        <v>20</v>
      </c>
      <c r="E8" s="74"/>
      <c r="F8" s="49">
        <f>E8*D8</f>
        <v>0</v>
      </c>
    </row>
    <row r="9" spans="1:6" ht="14.1" customHeight="1" x14ac:dyDescent="0.25">
      <c r="A9" s="50" t="s">
        <v>130</v>
      </c>
      <c r="B9" s="53" t="s">
        <v>83</v>
      </c>
      <c r="C9" s="54" t="s">
        <v>82</v>
      </c>
      <c r="D9" s="48">
        <v>150</v>
      </c>
      <c r="E9" s="74"/>
      <c r="F9" s="49">
        <f>E9*D9</f>
        <v>0</v>
      </c>
    </row>
    <row r="10" spans="1:6" ht="14.1" customHeight="1" x14ac:dyDescent="0.25">
      <c r="A10" s="51" t="s">
        <v>11</v>
      </c>
      <c r="B10" s="52" t="s">
        <v>12</v>
      </c>
      <c r="C10" s="45"/>
      <c r="D10" s="46"/>
      <c r="E10" s="73"/>
      <c r="F10" s="47"/>
    </row>
    <row r="11" spans="1:6" ht="38.25" x14ac:dyDescent="0.25">
      <c r="A11" s="51"/>
      <c r="B11" s="41" t="s">
        <v>75</v>
      </c>
      <c r="C11" s="45"/>
      <c r="D11" s="46"/>
      <c r="E11" s="73"/>
      <c r="F11" s="47"/>
    </row>
    <row r="12" spans="1:6" ht="14.1" customHeight="1" x14ac:dyDescent="0.25">
      <c r="A12" s="51" t="s">
        <v>135</v>
      </c>
      <c r="B12" s="52" t="s">
        <v>61</v>
      </c>
      <c r="C12" s="45"/>
      <c r="D12" s="46"/>
      <c r="E12" s="73"/>
      <c r="F12" s="47"/>
    </row>
    <row r="13" spans="1:6" ht="14.1" customHeight="1" x14ac:dyDescent="0.25">
      <c r="A13" s="50" t="s">
        <v>136</v>
      </c>
      <c r="B13" s="53" t="s">
        <v>84</v>
      </c>
      <c r="C13" s="54" t="s">
        <v>82</v>
      </c>
      <c r="D13" s="48">
        <v>15</v>
      </c>
      <c r="E13" s="74"/>
      <c r="F13" s="49">
        <f>E13*D13</f>
        <v>0</v>
      </c>
    </row>
    <row r="14" spans="1:6" ht="14.1" customHeight="1" x14ac:dyDescent="0.25">
      <c r="A14" s="56" t="s">
        <v>197</v>
      </c>
      <c r="B14" s="57" t="s">
        <v>198</v>
      </c>
      <c r="C14" s="58" t="s">
        <v>82</v>
      </c>
      <c r="D14" s="59">
        <v>3</v>
      </c>
      <c r="E14" s="74"/>
      <c r="F14" s="49">
        <f>E14*D14</f>
        <v>0</v>
      </c>
    </row>
    <row r="15" spans="1:6" s="44" customFormat="1" ht="14.1" customHeight="1" x14ac:dyDescent="0.25">
      <c r="A15" s="56" t="s">
        <v>138</v>
      </c>
      <c r="B15" s="57" t="s">
        <v>112</v>
      </c>
      <c r="C15" s="58" t="s">
        <v>82</v>
      </c>
      <c r="D15" s="48">
        <v>3</v>
      </c>
      <c r="E15" s="74"/>
      <c r="F15" s="49">
        <f>E15*D15</f>
        <v>0</v>
      </c>
    </row>
    <row r="16" spans="1:6" ht="14.1" customHeight="1" x14ac:dyDescent="0.25">
      <c r="A16" s="50" t="s">
        <v>137</v>
      </c>
      <c r="B16" s="53" t="s">
        <v>111</v>
      </c>
      <c r="C16" s="54" t="s">
        <v>82</v>
      </c>
      <c r="D16" s="48">
        <v>20</v>
      </c>
      <c r="E16" s="74"/>
      <c r="F16" s="49">
        <f>E16*D16</f>
        <v>0</v>
      </c>
    </row>
    <row r="17" spans="1:6" ht="14.1" customHeight="1" x14ac:dyDescent="0.25">
      <c r="A17" s="51" t="s">
        <v>60</v>
      </c>
      <c r="B17" s="52" t="s">
        <v>59</v>
      </c>
      <c r="C17" s="45"/>
      <c r="D17" s="46"/>
      <c r="E17" s="73"/>
      <c r="F17" s="47"/>
    </row>
    <row r="18" spans="1:6" ht="14.1" customHeight="1" x14ac:dyDescent="0.25">
      <c r="A18" s="50" t="s">
        <v>131</v>
      </c>
      <c r="B18" s="53" t="s">
        <v>188</v>
      </c>
      <c r="C18" s="54" t="s">
        <v>85</v>
      </c>
      <c r="D18" s="48">
        <v>1965</v>
      </c>
      <c r="E18" s="74"/>
      <c r="F18" s="49">
        <f t="shared" ref="F18:F21" si="0">E18*D18</f>
        <v>0</v>
      </c>
    </row>
    <row r="19" spans="1:6" ht="14.1" customHeight="1" x14ac:dyDescent="0.25">
      <c r="A19" s="50" t="s">
        <v>132</v>
      </c>
      <c r="B19" s="53" t="s">
        <v>86</v>
      </c>
      <c r="C19" s="54" t="s">
        <v>85</v>
      </c>
      <c r="D19" s="48">
        <v>920</v>
      </c>
      <c r="E19" s="74"/>
      <c r="F19" s="49">
        <f t="shared" si="0"/>
        <v>0</v>
      </c>
    </row>
    <row r="20" spans="1:6" ht="14.1" customHeight="1" x14ac:dyDescent="0.25">
      <c r="A20" s="50" t="s">
        <v>133</v>
      </c>
      <c r="B20" s="53" t="s">
        <v>87</v>
      </c>
      <c r="C20" s="54" t="s">
        <v>88</v>
      </c>
      <c r="D20" s="48">
        <v>65</v>
      </c>
      <c r="E20" s="74"/>
      <c r="F20" s="49">
        <f t="shared" si="0"/>
        <v>0</v>
      </c>
    </row>
    <row r="21" spans="1:6" ht="25.5" x14ac:dyDescent="0.25">
      <c r="A21" s="50" t="s">
        <v>139</v>
      </c>
      <c r="B21" s="53" t="s">
        <v>189</v>
      </c>
      <c r="C21" s="54" t="s">
        <v>88</v>
      </c>
      <c r="D21" s="48">
        <v>490</v>
      </c>
      <c r="E21" s="74"/>
      <c r="F21" s="49">
        <f t="shared" si="0"/>
        <v>0</v>
      </c>
    </row>
    <row r="22" spans="1:6" ht="14.1" customHeight="1" x14ac:dyDescent="0.25">
      <c r="A22" s="51" t="s">
        <v>62</v>
      </c>
      <c r="B22" s="52" t="s">
        <v>63</v>
      </c>
      <c r="C22" s="45"/>
      <c r="D22" s="46"/>
      <c r="E22" s="73"/>
      <c r="F22" s="47"/>
    </row>
    <row r="23" spans="1:6" s="44" customFormat="1" ht="25.5" x14ac:dyDescent="0.25">
      <c r="A23" s="50" t="s">
        <v>134</v>
      </c>
      <c r="B23" s="53" t="s">
        <v>89</v>
      </c>
      <c r="C23" s="54" t="s">
        <v>82</v>
      </c>
      <c r="D23" s="48">
        <v>7</v>
      </c>
      <c r="E23" s="74"/>
      <c r="F23" s="49">
        <f>E23*D23</f>
        <v>0</v>
      </c>
    </row>
    <row r="24" spans="1:6" ht="14.1" customHeight="1" x14ac:dyDescent="0.25">
      <c r="A24" s="50" t="s">
        <v>140</v>
      </c>
      <c r="B24" s="53" t="s">
        <v>90</v>
      </c>
      <c r="C24" s="54" t="s">
        <v>82</v>
      </c>
      <c r="D24" s="48">
        <v>43</v>
      </c>
      <c r="E24" s="74"/>
      <c r="F24" s="49">
        <f>E24*D24</f>
        <v>0</v>
      </c>
    </row>
    <row r="25" spans="1:6" s="44" customFormat="1" ht="25.5" x14ac:dyDescent="0.25">
      <c r="A25" s="50" t="s">
        <v>244</v>
      </c>
      <c r="B25" s="53" t="s">
        <v>242</v>
      </c>
      <c r="C25" s="54" t="s">
        <v>82</v>
      </c>
      <c r="D25" s="48">
        <v>2</v>
      </c>
      <c r="E25" s="74"/>
      <c r="F25" s="49">
        <f>E25*D25</f>
        <v>0</v>
      </c>
    </row>
    <row r="26" spans="1:6" ht="14.1" customHeight="1" x14ac:dyDescent="0.25">
      <c r="A26" s="51" t="s">
        <v>58</v>
      </c>
      <c r="B26" s="52" t="s">
        <v>64</v>
      </c>
      <c r="C26" s="45"/>
      <c r="D26" s="46"/>
      <c r="E26" s="73"/>
      <c r="F26" s="47"/>
    </row>
    <row r="27" spans="1:6" ht="14.1" customHeight="1" x14ac:dyDescent="0.25">
      <c r="A27" s="51" t="s">
        <v>65</v>
      </c>
      <c r="B27" s="52" t="s">
        <v>66</v>
      </c>
      <c r="C27" s="45"/>
      <c r="D27" s="46"/>
      <c r="E27" s="73"/>
      <c r="F27" s="47"/>
    </row>
    <row r="28" spans="1:6" ht="25.5" x14ac:dyDescent="0.25">
      <c r="A28" s="50" t="s">
        <v>141</v>
      </c>
      <c r="B28" s="53" t="s">
        <v>91</v>
      </c>
      <c r="C28" s="54" t="s">
        <v>92</v>
      </c>
      <c r="D28" s="48">
        <v>30</v>
      </c>
      <c r="E28" s="74"/>
      <c r="F28" s="49">
        <f>E28*D28</f>
        <v>0</v>
      </c>
    </row>
    <row r="29" spans="1:6" ht="14.1" customHeight="1" x14ac:dyDescent="0.25">
      <c r="A29" s="50" t="s">
        <v>142</v>
      </c>
      <c r="B29" s="53" t="s">
        <v>93</v>
      </c>
      <c r="C29" s="54" t="s">
        <v>82</v>
      </c>
      <c r="D29" s="48">
        <v>1</v>
      </c>
      <c r="E29" s="74"/>
      <c r="F29" s="49">
        <f>E29*D29</f>
        <v>0</v>
      </c>
    </row>
    <row r="30" spans="1:6" ht="14.1" customHeight="1" x14ac:dyDescent="0.25">
      <c r="A30" s="51" t="s">
        <v>143</v>
      </c>
      <c r="B30" s="52" t="s">
        <v>67</v>
      </c>
      <c r="C30" s="45"/>
      <c r="D30" s="46"/>
      <c r="E30" s="73"/>
      <c r="F30" s="47"/>
    </row>
    <row r="31" spans="1:6" ht="51" x14ac:dyDescent="0.25">
      <c r="A31" s="50" t="s">
        <v>144</v>
      </c>
      <c r="B31" s="53" t="s">
        <v>94</v>
      </c>
      <c r="C31" s="54" t="s">
        <v>82</v>
      </c>
      <c r="D31" s="48">
        <v>1</v>
      </c>
      <c r="E31" s="74"/>
      <c r="F31" s="49">
        <f>E31*D31</f>
        <v>0</v>
      </c>
    </row>
    <row r="32" spans="1:6" ht="14.1" customHeight="1" thickBot="1" x14ac:dyDescent="0.3">
      <c r="A32" s="6"/>
      <c r="B32" s="6"/>
      <c r="C32" s="6"/>
      <c r="D32" s="6"/>
      <c r="E32" s="75"/>
      <c r="F32" s="6"/>
    </row>
    <row r="33" spans="1:6" ht="14.1" customHeight="1" thickTop="1" thickBot="1" x14ac:dyDescent="0.3">
      <c r="A33" s="13"/>
      <c r="B33" s="36" t="s">
        <v>6</v>
      </c>
      <c r="C33" s="4"/>
      <c r="D33" s="5"/>
      <c r="E33" s="76"/>
      <c r="F33" s="37">
        <f>SUM(F6:F32)</f>
        <v>0</v>
      </c>
    </row>
    <row r="34" spans="1:6" ht="14.1" customHeight="1" thickBot="1" x14ac:dyDescent="0.3">
      <c r="A34" s="30" t="s">
        <v>13</v>
      </c>
      <c r="B34" s="31" t="s">
        <v>14</v>
      </c>
      <c r="C34" s="32"/>
      <c r="D34" s="33"/>
      <c r="E34" s="71"/>
      <c r="F34" s="34"/>
    </row>
    <row r="35" spans="1:6" ht="14.1" customHeight="1" x14ac:dyDescent="0.3">
      <c r="A35" s="8"/>
      <c r="B35" s="7"/>
      <c r="C35" s="8"/>
      <c r="D35" s="9"/>
      <c r="E35" s="72"/>
      <c r="F35" s="10"/>
    </row>
    <row r="36" spans="1:6" ht="14.1" customHeight="1" x14ac:dyDescent="0.25">
      <c r="A36" s="51" t="s">
        <v>15</v>
      </c>
      <c r="B36" s="52" t="s">
        <v>16</v>
      </c>
      <c r="C36" s="45"/>
      <c r="D36" s="46"/>
      <c r="E36" s="73"/>
      <c r="F36" s="47"/>
    </row>
    <row r="37" spans="1:6" s="43" customFormat="1" ht="14.1" customHeight="1" x14ac:dyDescent="0.25">
      <c r="A37" s="50" t="s">
        <v>145</v>
      </c>
      <c r="B37" s="53" t="s">
        <v>113</v>
      </c>
      <c r="C37" s="54" t="s">
        <v>95</v>
      </c>
      <c r="D37" s="48">
        <v>10.5</v>
      </c>
      <c r="E37" s="74"/>
      <c r="F37" s="49">
        <f>E37*D37</f>
        <v>0</v>
      </c>
    </row>
    <row r="38" spans="1:6" ht="25.5" x14ac:dyDescent="0.25">
      <c r="A38" s="50" t="s">
        <v>146</v>
      </c>
      <c r="B38" s="53" t="s">
        <v>96</v>
      </c>
      <c r="C38" s="54" t="s">
        <v>95</v>
      </c>
      <c r="D38" s="48">
        <v>1060</v>
      </c>
      <c r="E38" s="74"/>
      <c r="F38" s="49">
        <f>E38*D38</f>
        <v>0</v>
      </c>
    </row>
    <row r="39" spans="1:6" ht="25.5" x14ac:dyDescent="0.25">
      <c r="A39" s="50" t="s">
        <v>147</v>
      </c>
      <c r="B39" s="53" t="s">
        <v>97</v>
      </c>
      <c r="C39" s="54" t="s">
        <v>95</v>
      </c>
      <c r="D39" s="48">
        <v>215</v>
      </c>
      <c r="E39" s="74"/>
      <c r="F39" s="49">
        <f>E39*D39</f>
        <v>0</v>
      </c>
    </row>
    <row r="40" spans="1:6" ht="14.1" customHeight="1" x14ac:dyDescent="0.25">
      <c r="A40" s="51" t="s">
        <v>17</v>
      </c>
      <c r="B40" s="52" t="s">
        <v>18</v>
      </c>
      <c r="C40" s="45"/>
      <c r="D40" s="46"/>
      <c r="E40" s="73"/>
      <c r="F40" s="47"/>
    </row>
    <row r="41" spans="1:6" s="43" customFormat="1" ht="14.1" customHeight="1" x14ac:dyDescent="0.25">
      <c r="A41" s="50" t="s">
        <v>148</v>
      </c>
      <c r="B41" s="53" t="s">
        <v>98</v>
      </c>
      <c r="C41" s="54" t="s">
        <v>85</v>
      </c>
      <c r="D41" s="48">
        <v>2782</v>
      </c>
      <c r="E41" s="74"/>
      <c r="F41" s="49">
        <f>E41*D41</f>
        <v>0</v>
      </c>
    </row>
    <row r="42" spans="1:6" ht="14.1" customHeight="1" x14ac:dyDescent="0.25">
      <c r="A42" s="51" t="s">
        <v>149</v>
      </c>
      <c r="B42" s="52" t="s">
        <v>19</v>
      </c>
      <c r="C42" s="45"/>
      <c r="D42" s="46"/>
      <c r="E42" s="73"/>
      <c r="F42" s="47"/>
    </row>
    <row r="43" spans="1:6" ht="14.1" customHeight="1" x14ac:dyDescent="0.25">
      <c r="A43" s="50" t="s">
        <v>150</v>
      </c>
      <c r="B43" s="53" t="s">
        <v>114</v>
      </c>
      <c r="C43" s="54" t="s">
        <v>85</v>
      </c>
      <c r="D43" s="48">
        <v>61</v>
      </c>
      <c r="E43" s="74"/>
      <c r="F43" s="49">
        <f>E43*D43</f>
        <v>0</v>
      </c>
    </row>
    <row r="44" spans="1:6" ht="14.1" customHeight="1" thickBot="1" x14ac:dyDescent="0.3">
      <c r="A44" s="6"/>
      <c r="B44" s="6"/>
      <c r="C44" s="6"/>
      <c r="D44" s="6"/>
      <c r="E44" s="75"/>
      <c r="F44" s="6"/>
    </row>
    <row r="45" spans="1:6" ht="14.1" customHeight="1" thickTop="1" thickBot="1" x14ac:dyDescent="0.3">
      <c r="A45" s="14"/>
      <c r="B45" s="38" t="s">
        <v>6</v>
      </c>
      <c r="C45" s="11"/>
      <c r="D45" s="12"/>
      <c r="E45" s="77"/>
      <c r="F45" s="39">
        <f>SUM(F37:F44)</f>
        <v>0</v>
      </c>
    </row>
    <row r="46" spans="1:6" ht="14.1" customHeight="1" thickBot="1" x14ac:dyDescent="0.3">
      <c r="A46" s="30" t="s">
        <v>20</v>
      </c>
      <c r="B46" s="31" t="s">
        <v>21</v>
      </c>
      <c r="C46" s="32"/>
      <c r="D46" s="33"/>
      <c r="E46" s="71"/>
      <c r="F46" s="34"/>
    </row>
    <row r="47" spans="1:6" ht="14.1" customHeight="1" x14ac:dyDescent="0.3">
      <c r="A47" s="8"/>
      <c r="B47" s="7"/>
      <c r="C47" s="8"/>
      <c r="D47" s="9"/>
      <c r="E47" s="72"/>
      <c r="F47" s="10"/>
    </row>
    <row r="48" spans="1:6" s="43" customFormat="1" ht="14.1" customHeight="1" x14ac:dyDescent="0.25">
      <c r="A48" s="51" t="s">
        <v>22</v>
      </c>
      <c r="B48" s="52" t="s">
        <v>23</v>
      </c>
      <c r="C48" s="45"/>
      <c r="D48" s="46"/>
      <c r="E48" s="73"/>
      <c r="F48" s="47"/>
    </row>
    <row r="49" spans="1:6" s="43" customFormat="1" ht="14.1" customHeight="1" x14ac:dyDescent="0.25">
      <c r="A49" s="51" t="s">
        <v>68</v>
      </c>
      <c r="B49" s="52" t="s">
        <v>69</v>
      </c>
      <c r="C49" s="45"/>
      <c r="D49" s="46"/>
      <c r="E49" s="73"/>
      <c r="F49" s="47"/>
    </row>
    <row r="50" spans="1:6" s="43" customFormat="1" ht="25.5" x14ac:dyDescent="0.25">
      <c r="A50" s="50" t="s">
        <v>151</v>
      </c>
      <c r="B50" s="53" t="s">
        <v>120</v>
      </c>
      <c r="C50" s="54" t="s">
        <v>95</v>
      </c>
      <c r="D50" s="48">
        <v>295</v>
      </c>
      <c r="E50" s="74"/>
      <c r="F50" s="49">
        <f>E50*D50</f>
        <v>0</v>
      </c>
    </row>
    <row r="51" spans="1:6" ht="25.5" x14ac:dyDescent="0.25">
      <c r="A51" s="50" t="s">
        <v>152</v>
      </c>
      <c r="B51" s="53" t="s">
        <v>115</v>
      </c>
      <c r="C51" s="54" t="s">
        <v>95</v>
      </c>
      <c r="D51" s="48">
        <v>545</v>
      </c>
      <c r="E51" s="74"/>
      <c r="F51" s="49">
        <f>E51*D51</f>
        <v>0</v>
      </c>
    </row>
    <row r="52" spans="1:6" x14ac:dyDescent="0.25">
      <c r="A52" s="51" t="s">
        <v>153</v>
      </c>
      <c r="B52" s="52" t="s">
        <v>70</v>
      </c>
      <c r="C52" s="45"/>
      <c r="D52" s="46"/>
      <c r="E52" s="73"/>
      <c r="F52" s="47"/>
    </row>
    <row r="53" spans="1:6" ht="25.5" x14ac:dyDescent="0.25">
      <c r="A53" s="50" t="s">
        <v>154</v>
      </c>
      <c r="B53" s="53" t="s">
        <v>210</v>
      </c>
      <c r="C53" s="54" t="s">
        <v>85</v>
      </c>
      <c r="D53" s="48">
        <v>1132</v>
      </c>
      <c r="E53" s="74"/>
      <c r="F53" s="49">
        <f>D53*E53</f>
        <v>0</v>
      </c>
    </row>
    <row r="54" spans="1:6" ht="25.5" x14ac:dyDescent="0.25">
      <c r="A54" s="50" t="s">
        <v>155</v>
      </c>
      <c r="B54" s="53" t="s">
        <v>116</v>
      </c>
      <c r="C54" s="54" t="s">
        <v>85</v>
      </c>
      <c r="D54" s="48">
        <v>588</v>
      </c>
      <c r="E54" s="74"/>
      <c r="F54" s="49">
        <f>D54*E54</f>
        <v>0</v>
      </c>
    </row>
    <row r="55" spans="1:6" ht="14.1" customHeight="1" x14ac:dyDescent="0.25">
      <c r="A55" s="51" t="s">
        <v>24</v>
      </c>
      <c r="B55" s="52" t="s">
        <v>25</v>
      </c>
      <c r="C55" s="45"/>
      <c r="D55" s="46"/>
      <c r="E55" s="73"/>
      <c r="F55" s="47"/>
    </row>
    <row r="56" spans="1:6" ht="14.1" customHeight="1" x14ac:dyDescent="0.25">
      <c r="A56" s="51" t="s">
        <v>156</v>
      </c>
      <c r="B56" s="52" t="s">
        <v>72</v>
      </c>
      <c r="C56" s="45"/>
      <c r="D56" s="46"/>
      <c r="E56" s="73"/>
      <c r="F56" s="47"/>
    </row>
    <row r="57" spans="1:6" ht="25.5" x14ac:dyDescent="0.25">
      <c r="A57" s="50" t="s">
        <v>157</v>
      </c>
      <c r="B57" s="53" t="s">
        <v>118</v>
      </c>
      <c r="C57" s="54" t="s">
        <v>85</v>
      </c>
      <c r="D57" s="48">
        <v>1132</v>
      </c>
      <c r="E57" s="74"/>
      <c r="F57" s="49">
        <f>D57*E57</f>
        <v>0</v>
      </c>
    </row>
    <row r="58" spans="1:6" ht="25.5" x14ac:dyDescent="0.25">
      <c r="A58" s="50" t="s">
        <v>158</v>
      </c>
      <c r="B58" s="53" t="s">
        <v>119</v>
      </c>
      <c r="C58" s="54" t="s">
        <v>85</v>
      </c>
      <c r="D58" s="48">
        <v>588</v>
      </c>
      <c r="E58" s="74"/>
      <c r="F58" s="49">
        <f t="shared" ref="F58:F59" si="1">D58*E58</f>
        <v>0</v>
      </c>
    </row>
    <row r="59" spans="1:6" ht="25.5" x14ac:dyDescent="0.25">
      <c r="A59" s="50" t="s">
        <v>117</v>
      </c>
      <c r="B59" s="53" t="s">
        <v>121</v>
      </c>
      <c r="C59" s="54" t="s">
        <v>85</v>
      </c>
      <c r="D59" s="48">
        <v>1121</v>
      </c>
      <c r="E59" s="74"/>
      <c r="F59" s="49">
        <f t="shared" si="1"/>
        <v>0</v>
      </c>
    </row>
    <row r="60" spans="1:6" ht="14.1" customHeight="1" x14ac:dyDescent="0.25">
      <c r="A60" s="51" t="s">
        <v>71</v>
      </c>
      <c r="B60" s="52" t="s">
        <v>73</v>
      </c>
      <c r="C60" s="45"/>
      <c r="D60" s="46"/>
      <c r="E60" s="73"/>
      <c r="F60" s="47"/>
    </row>
    <row r="61" spans="1:6" ht="14.1" customHeight="1" x14ac:dyDescent="0.25">
      <c r="A61" s="50" t="s">
        <v>159</v>
      </c>
      <c r="B61" s="53" t="s">
        <v>99</v>
      </c>
      <c r="C61" s="54" t="s">
        <v>88</v>
      </c>
      <c r="D61" s="48">
        <f>D20</f>
        <v>65</v>
      </c>
      <c r="E61" s="74"/>
      <c r="F61" s="49">
        <f>E61*D61</f>
        <v>0</v>
      </c>
    </row>
    <row r="62" spans="1:6" ht="14.1" customHeight="1" x14ac:dyDescent="0.25">
      <c r="A62" s="51" t="s">
        <v>202</v>
      </c>
      <c r="B62" s="52" t="s">
        <v>203</v>
      </c>
      <c r="C62" s="45"/>
      <c r="D62" s="46"/>
      <c r="E62" s="73"/>
      <c r="F62" s="47"/>
    </row>
    <row r="63" spans="1:6" ht="25.5" x14ac:dyDescent="0.25">
      <c r="A63" s="50" t="s">
        <v>204</v>
      </c>
      <c r="B63" s="53" t="s">
        <v>207</v>
      </c>
      <c r="C63" s="54" t="s">
        <v>88</v>
      </c>
      <c r="D63" s="48">
        <v>10</v>
      </c>
      <c r="E63" s="74"/>
      <c r="F63" s="49">
        <f>E63*D63</f>
        <v>0</v>
      </c>
    </row>
    <row r="64" spans="1:6" ht="25.5" x14ac:dyDescent="0.25">
      <c r="A64" s="50" t="s">
        <v>205</v>
      </c>
      <c r="B64" s="53" t="s">
        <v>206</v>
      </c>
      <c r="C64" s="54" t="s">
        <v>85</v>
      </c>
      <c r="D64" s="48">
        <v>56</v>
      </c>
      <c r="E64" s="74"/>
      <c r="F64" s="49">
        <f>E64*D64</f>
        <v>0</v>
      </c>
    </row>
    <row r="65" spans="1:6" s="42" customFormat="1" ht="14.1" customHeight="1" x14ac:dyDescent="0.25">
      <c r="A65" s="51" t="s">
        <v>76</v>
      </c>
      <c r="B65" s="52" t="s">
        <v>26</v>
      </c>
      <c r="C65" s="45"/>
      <c r="D65" s="46"/>
      <c r="E65" s="73"/>
      <c r="F65" s="47"/>
    </row>
    <row r="66" spans="1:6" ht="14.1" customHeight="1" x14ac:dyDescent="0.25">
      <c r="A66" s="51" t="s">
        <v>124</v>
      </c>
      <c r="B66" s="52" t="s">
        <v>74</v>
      </c>
      <c r="C66" s="45"/>
      <c r="D66" s="46"/>
      <c r="E66" s="73"/>
      <c r="F66" s="47"/>
    </row>
    <row r="67" spans="1:6" ht="25.5" x14ac:dyDescent="0.25">
      <c r="A67" s="50" t="s">
        <v>160</v>
      </c>
      <c r="B67" s="53" t="s">
        <v>199</v>
      </c>
      <c r="C67" s="54" t="s">
        <v>88</v>
      </c>
      <c r="D67" s="48">
        <v>270</v>
      </c>
      <c r="E67" s="74"/>
      <c r="F67" s="49">
        <f>E67*D67</f>
        <v>0</v>
      </c>
    </row>
    <row r="68" spans="1:6" ht="25.5" x14ac:dyDescent="0.25">
      <c r="A68" s="50" t="s">
        <v>161</v>
      </c>
      <c r="B68" s="53" t="s">
        <v>126</v>
      </c>
      <c r="C68" s="54" t="s">
        <v>88</v>
      </c>
      <c r="D68" s="48">
        <v>215</v>
      </c>
      <c r="E68" s="74"/>
      <c r="F68" s="49">
        <f>E68*D68</f>
        <v>0</v>
      </c>
    </row>
    <row r="69" spans="1:6" ht="25.5" x14ac:dyDescent="0.25">
      <c r="A69" s="50" t="s">
        <v>218</v>
      </c>
      <c r="B69" s="53" t="s">
        <v>217</v>
      </c>
      <c r="C69" s="58" t="s">
        <v>88</v>
      </c>
      <c r="D69" s="59">
        <v>100</v>
      </c>
      <c r="E69" s="74"/>
      <c r="F69" s="49">
        <f>E69*D69</f>
        <v>0</v>
      </c>
    </row>
    <row r="70" spans="1:6" ht="14.1" customHeight="1" thickBot="1" x14ac:dyDescent="0.3">
      <c r="A70" s="6"/>
      <c r="B70" s="6"/>
      <c r="C70" s="6"/>
      <c r="D70" s="6"/>
      <c r="E70" s="75"/>
      <c r="F70" s="6"/>
    </row>
    <row r="71" spans="1:6" s="43" customFormat="1" ht="14.1" customHeight="1" thickTop="1" thickBot="1" x14ac:dyDescent="0.3">
      <c r="A71" s="14"/>
      <c r="B71" s="38" t="s">
        <v>6</v>
      </c>
      <c r="C71" s="11"/>
      <c r="D71" s="12"/>
      <c r="E71" s="77"/>
      <c r="F71" s="39">
        <f>SUM(F50:F70)</f>
        <v>0</v>
      </c>
    </row>
    <row r="72" spans="1:6" s="43" customFormat="1" ht="14.1" customHeight="1" thickBot="1" x14ac:dyDescent="0.3">
      <c r="A72" s="30" t="s">
        <v>27</v>
      </c>
      <c r="B72" s="31" t="s">
        <v>28</v>
      </c>
      <c r="C72" s="32"/>
      <c r="D72" s="33"/>
      <c r="E72" s="71"/>
      <c r="F72" s="34"/>
    </row>
    <row r="73" spans="1:6" s="43" customFormat="1" ht="14.1" customHeight="1" x14ac:dyDescent="0.3">
      <c r="A73" s="17"/>
      <c r="B73" s="7"/>
      <c r="C73" s="8"/>
      <c r="D73" s="9"/>
      <c r="E73" s="72"/>
      <c r="F73" s="10"/>
    </row>
    <row r="74" spans="1:6" ht="14.1" customHeight="1" x14ac:dyDescent="0.25">
      <c r="A74" s="51" t="s">
        <v>162</v>
      </c>
      <c r="B74" s="52" t="s">
        <v>29</v>
      </c>
      <c r="C74" s="45"/>
      <c r="D74" s="46"/>
      <c r="E74" s="73"/>
      <c r="F74" s="47"/>
    </row>
    <row r="75" spans="1:6" s="43" customFormat="1" ht="25.5" x14ac:dyDescent="0.25">
      <c r="A75" s="50" t="s">
        <v>163</v>
      </c>
      <c r="B75" s="53" t="s">
        <v>190</v>
      </c>
      <c r="C75" s="54" t="s">
        <v>88</v>
      </c>
      <c r="D75" s="48">
        <v>132.30000000000001</v>
      </c>
      <c r="E75" s="74"/>
      <c r="F75" s="49">
        <f>E75*D75</f>
        <v>0</v>
      </c>
    </row>
    <row r="76" spans="1:6" s="43" customFormat="1" ht="14.1" customHeight="1" x14ac:dyDescent="0.25">
      <c r="A76" s="50" t="s">
        <v>164</v>
      </c>
      <c r="B76" s="53" t="s">
        <v>100</v>
      </c>
      <c r="C76" s="54" t="s">
        <v>88</v>
      </c>
      <c r="D76" s="48">
        <v>116.3</v>
      </c>
      <c r="E76" s="74"/>
      <c r="F76" s="49">
        <f>E76*D76</f>
        <v>0</v>
      </c>
    </row>
    <row r="77" spans="1:6" s="43" customFormat="1" ht="25.5" x14ac:dyDescent="0.25">
      <c r="A77" s="50" t="s">
        <v>165</v>
      </c>
      <c r="B77" s="53" t="s">
        <v>101</v>
      </c>
      <c r="C77" s="54" t="s">
        <v>82</v>
      </c>
      <c r="D77" s="48">
        <v>18</v>
      </c>
      <c r="E77" s="74"/>
      <c r="F77" s="49">
        <f>E77*D77</f>
        <v>0</v>
      </c>
    </row>
    <row r="78" spans="1:6" ht="14.1" customHeight="1" x14ac:dyDescent="0.25">
      <c r="A78" s="51" t="s">
        <v>166</v>
      </c>
      <c r="B78" s="52" t="s">
        <v>30</v>
      </c>
      <c r="C78" s="45"/>
      <c r="D78" s="46"/>
      <c r="E78" s="73"/>
      <c r="F78" s="47"/>
    </row>
    <row r="79" spans="1:6" s="44" customFormat="1" ht="14.1" customHeight="1" x14ac:dyDescent="0.25">
      <c r="A79" s="50" t="s">
        <v>167</v>
      </c>
      <c r="B79" s="53" t="s">
        <v>102</v>
      </c>
      <c r="C79" s="54" t="s">
        <v>82</v>
      </c>
      <c r="D79" s="48">
        <v>31</v>
      </c>
      <c r="E79" s="74"/>
      <c r="F79" s="49">
        <f>E79*D79</f>
        <v>0</v>
      </c>
    </row>
    <row r="80" spans="1:6" ht="25.5" x14ac:dyDescent="0.25">
      <c r="A80" s="50" t="s">
        <v>168</v>
      </c>
      <c r="B80" s="53" t="s">
        <v>103</v>
      </c>
      <c r="C80" s="54" t="s">
        <v>82</v>
      </c>
      <c r="D80" s="48">
        <v>16</v>
      </c>
      <c r="E80" s="74"/>
      <c r="F80" s="49">
        <f>E80*D80</f>
        <v>0</v>
      </c>
    </row>
    <row r="81" spans="1:6" ht="25.5" x14ac:dyDescent="0.25">
      <c r="A81" s="50" t="s">
        <v>169</v>
      </c>
      <c r="B81" s="53" t="s">
        <v>104</v>
      </c>
      <c r="C81" s="54" t="s">
        <v>82</v>
      </c>
      <c r="D81" s="48">
        <v>14</v>
      </c>
      <c r="E81" s="74"/>
      <c r="F81" s="49">
        <f>E81*D81</f>
        <v>0</v>
      </c>
    </row>
    <row r="82" spans="1:6" ht="25.5" x14ac:dyDescent="0.25">
      <c r="A82" s="50" t="s">
        <v>170</v>
      </c>
      <c r="B82" s="40" t="s">
        <v>191</v>
      </c>
      <c r="C82" s="54" t="s">
        <v>82</v>
      </c>
      <c r="D82" s="48">
        <v>13</v>
      </c>
      <c r="E82" s="74"/>
      <c r="F82" s="49">
        <f t="shared" ref="F82:F84" si="2">E82*D82</f>
        <v>0</v>
      </c>
    </row>
    <row r="83" spans="1:6" ht="25.5" x14ac:dyDescent="0.25">
      <c r="A83" s="50" t="s">
        <v>171</v>
      </c>
      <c r="B83" s="53" t="s">
        <v>122</v>
      </c>
      <c r="C83" s="54" t="s">
        <v>82</v>
      </c>
      <c r="D83" s="48">
        <v>1</v>
      </c>
      <c r="E83" s="74"/>
      <c r="F83" s="49">
        <f t="shared" si="2"/>
        <v>0</v>
      </c>
    </row>
    <row r="84" spans="1:6" ht="25.5" x14ac:dyDescent="0.25">
      <c r="A84" s="50" t="s">
        <v>172</v>
      </c>
      <c r="B84" s="53" t="s">
        <v>245</v>
      </c>
      <c r="C84" s="54" t="s">
        <v>82</v>
      </c>
      <c r="D84" s="48">
        <v>13</v>
      </c>
      <c r="E84" s="74"/>
      <c r="F84" s="49">
        <f t="shared" si="2"/>
        <v>0</v>
      </c>
    </row>
    <row r="85" spans="1:6" ht="25.5" x14ac:dyDescent="0.25">
      <c r="A85" s="50" t="s">
        <v>173</v>
      </c>
      <c r="B85" s="53" t="s">
        <v>123</v>
      </c>
      <c r="C85" s="54" t="s">
        <v>82</v>
      </c>
      <c r="D85" s="48">
        <v>2</v>
      </c>
      <c r="E85" s="74"/>
      <c r="F85" s="49">
        <f>E85*D85</f>
        <v>0</v>
      </c>
    </row>
    <row r="86" spans="1:6" ht="14.1" customHeight="1" thickBot="1" x14ac:dyDescent="0.3">
      <c r="A86" s="6"/>
      <c r="B86" s="6"/>
      <c r="C86" s="6"/>
      <c r="D86" s="6"/>
      <c r="E86" s="75"/>
      <c r="F86" s="6"/>
    </row>
    <row r="87" spans="1:6" s="44" customFormat="1" ht="14.1" customHeight="1" thickTop="1" thickBot="1" x14ac:dyDescent="0.3">
      <c r="A87" s="14"/>
      <c r="B87" s="38" t="s">
        <v>6</v>
      </c>
      <c r="C87" s="11"/>
      <c r="D87" s="12"/>
      <c r="E87" s="77"/>
      <c r="F87" s="39">
        <f>SUM(F74:F86)</f>
        <v>0</v>
      </c>
    </row>
    <row r="88" spans="1:6" s="44" customFormat="1" ht="14.1" customHeight="1" thickBot="1" x14ac:dyDescent="0.3">
      <c r="A88" s="30" t="s">
        <v>31</v>
      </c>
      <c r="B88" s="31" t="s">
        <v>32</v>
      </c>
      <c r="C88" s="32"/>
      <c r="D88" s="33"/>
      <c r="E88" s="71"/>
      <c r="F88" s="34"/>
    </row>
    <row r="89" spans="1:6" ht="14.1" customHeight="1" x14ac:dyDescent="0.3">
      <c r="A89" s="8"/>
      <c r="B89" s="7"/>
      <c r="C89" s="8"/>
      <c r="D89" s="9"/>
      <c r="E89" s="72"/>
      <c r="F89" s="10"/>
    </row>
    <row r="90" spans="1:6" s="44" customFormat="1" ht="14.1" customHeight="1" x14ac:dyDescent="0.25">
      <c r="A90" s="51" t="s">
        <v>33</v>
      </c>
      <c r="B90" s="52" t="s">
        <v>192</v>
      </c>
      <c r="C90" s="45"/>
      <c r="D90" s="46"/>
      <c r="E90" s="73"/>
      <c r="F90" s="47"/>
    </row>
    <row r="91" spans="1:6" s="44" customFormat="1" ht="25.5" x14ac:dyDescent="0.25">
      <c r="A91" s="50" t="s">
        <v>174</v>
      </c>
      <c r="B91" s="57" t="s">
        <v>230</v>
      </c>
      <c r="C91" s="54" t="s">
        <v>226</v>
      </c>
      <c r="D91" s="48">
        <v>300</v>
      </c>
      <c r="E91" s="74"/>
      <c r="F91" s="49">
        <f>E91*D91</f>
        <v>0</v>
      </c>
    </row>
    <row r="92" spans="1:6" s="44" customFormat="1" ht="13.5" customHeight="1" x14ac:dyDescent="0.25">
      <c r="A92" s="51" t="s">
        <v>227</v>
      </c>
      <c r="B92" s="52" t="s">
        <v>228</v>
      </c>
      <c r="C92" s="45"/>
      <c r="D92" s="46"/>
      <c r="E92" s="73"/>
      <c r="F92" s="47"/>
    </row>
    <row r="93" spans="1:6" s="44" customFormat="1" ht="25.5" x14ac:dyDescent="0.25">
      <c r="A93" s="50" t="s">
        <v>229</v>
      </c>
      <c r="B93" s="57" t="s">
        <v>246</v>
      </c>
      <c r="C93" s="54" t="s">
        <v>95</v>
      </c>
      <c r="D93" s="48">
        <v>1.5</v>
      </c>
      <c r="E93" s="74"/>
      <c r="F93" s="49">
        <f>E93*D93</f>
        <v>0</v>
      </c>
    </row>
    <row r="94" spans="1:6" ht="14.1" customHeight="1" thickBot="1" x14ac:dyDescent="0.3">
      <c r="A94" s="6"/>
      <c r="B94" s="6"/>
      <c r="C94" s="6"/>
      <c r="D94" s="6"/>
      <c r="E94" s="75"/>
      <c r="F94" s="6"/>
    </row>
    <row r="95" spans="1:6" ht="14.1" customHeight="1" thickTop="1" thickBot="1" x14ac:dyDescent="0.3">
      <c r="A95" s="14"/>
      <c r="B95" s="38" t="s">
        <v>6</v>
      </c>
      <c r="C95" s="11"/>
      <c r="D95" s="12"/>
      <c r="E95" s="77"/>
      <c r="F95" s="39">
        <f>SUM(F90:F94)</f>
        <v>0</v>
      </c>
    </row>
    <row r="96" spans="1:6" ht="14.1" customHeight="1" thickBot="1" x14ac:dyDescent="0.3">
      <c r="A96" s="30" t="s">
        <v>34</v>
      </c>
      <c r="B96" s="31" t="s">
        <v>35</v>
      </c>
      <c r="C96" s="32"/>
      <c r="D96" s="33"/>
      <c r="E96" s="71"/>
      <c r="F96" s="34"/>
    </row>
    <row r="97" spans="1:6" ht="14.1" customHeight="1" x14ac:dyDescent="0.3">
      <c r="A97" s="8"/>
      <c r="B97" s="7"/>
      <c r="C97" s="8"/>
      <c r="D97" s="9"/>
      <c r="E97" s="72"/>
      <c r="F97" s="10"/>
    </row>
    <row r="98" spans="1:6" ht="14.1" customHeight="1" x14ac:dyDescent="0.25">
      <c r="A98" s="51" t="s">
        <v>36</v>
      </c>
      <c r="B98" s="52" t="s">
        <v>37</v>
      </c>
      <c r="C98" s="45"/>
      <c r="D98" s="46"/>
      <c r="E98" s="73"/>
      <c r="F98" s="47"/>
    </row>
    <row r="99" spans="1:6" ht="14.1" customHeight="1" x14ac:dyDescent="0.25">
      <c r="A99" s="50" t="s">
        <v>175</v>
      </c>
      <c r="B99" s="53" t="s">
        <v>105</v>
      </c>
      <c r="C99" s="54" t="s">
        <v>82</v>
      </c>
      <c r="D99" s="48">
        <v>18</v>
      </c>
      <c r="E99" s="74"/>
      <c r="F99" s="49">
        <f t="shared" ref="F99:F103" si="3">E99*D99</f>
        <v>0</v>
      </c>
    </row>
    <row r="100" spans="1:6" ht="25.5" x14ac:dyDescent="0.25">
      <c r="A100" s="50" t="s">
        <v>176</v>
      </c>
      <c r="B100" s="53" t="s">
        <v>106</v>
      </c>
      <c r="C100" s="54" t="s">
        <v>82</v>
      </c>
      <c r="D100" s="48">
        <v>18</v>
      </c>
      <c r="E100" s="74"/>
      <c r="F100" s="49">
        <f t="shared" si="3"/>
        <v>0</v>
      </c>
    </row>
    <row r="101" spans="1:6" ht="28.5" customHeight="1" x14ac:dyDescent="0.25">
      <c r="A101" s="50" t="s">
        <v>177</v>
      </c>
      <c r="B101" s="53" t="s">
        <v>216</v>
      </c>
      <c r="C101" s="54" t="s">
        <v>82</v>
      </c>
      <c r="D101" s="48">
        <v>8</v>
      </c>
      <c r="E101" s="74"/>
      <c r="F101" s="49">
        <f t="shared" si="3"/>
        <v>0</v>
      </c>
    </row>
    <row r="102" spans="1:6" ht="31.5" customHeight="1" x14ac:dyDescent="0.25">
      <c r="A102" s="50" t="s">
        <v>178</v>
      </c>
      <c r="B102" s="53" t="s">
        <v>215</v>
      </c>
      <c r="C102" s="54" t="s">
        <v>82</v>
      </c>
      <c r="D102" s="48">
        <v>1</v>
      </c>
      <c r="E102" s="74"/>
      <c r="F102" s="49">
        <f t="shared" si="3"/>
        <v>0</v>
      </c>
    </row>
    <row r="103" spans="1:6" s="42" customFormat="1" ht="25.5" x14ac:dyDescent="0.25">
      <c r="A103" s="50" t="s">
        <v>179</v>
      </c>
      <c r="B103" s="53" t="s">
        <v>214</v>
      </c>
      <c r="C103" s="54" t="s">
        <v>82</v>
      </c>
      <c r="D103" s="48">
        <v>27</v>
      </c>
      <c r="E103" s="74"/>
      <c r="F103" s="49">
        <f t="shared" si="3"/>
        <v>0</v>
      </c>
    </row>
    <row r="104" spans="1:6" s="42" customFormat="1" ht="14.1" customHeight="1" x14ac:dyDescent="0.25">
      <c r="A104" s="51" t="s">
        <v>38</v>
      </c>
      <c r="B104" s="52" t="s">
        <v>39</v>
      </c>
      <c r="C104" s="45"/>
      <c r="D104" s="46"/>
      <c r="E104" s="73"/>
      <c r="F104" s="47"/>
    </row>
    <row r="105" spans="1:6" ht="27" customHeight="1" x14ac:dyDescent="0.25">
      <c r="A105" s="50" t="s">
        <v>180</v>
      </c>
      <c r="B105" s="40" t="s">
        <v>219</v>
      </c>
      <c r="C105" s="54" t="s">
        <v>88</v>
      </c>
      <c r="D105" s="48">
        <v>204</v>
      </c>
      <c r="E105" s="74"/>
      <c r="F105" s="49">
        <f t="shared" ref="F105:F112" si="4">E105*D105</f>
        <v>0</v>
      </c>
    </row>
    <row r="106" spans="1:6" s="44" customFormat="1" ht="27" customHeight="1" x14ac:dyDescent="0.25">
      <c r="A106" s="50" t="s">
        <v>181</v>
      </c>
      <c r="B106" s="40" t="s">
        <v>220</v>
      </c>
      <c r="C106" s="54" t="s">
        <v>88</v>
      </c>
      <c r="D106" s="48">
        <v>1.5</v>
      </c>
      <c r="E106" s="74"/>
      <c r="F106" s="49">
        <f t="shared" ref="F106" si="5">E106*D106</f>
        <v>0</v>
      </c>
    </row>
    <row r="107" spans="1:6" s="43" customFormat="1" ht="38.25" x14ac:dyDescent="0.25">
      <c r="A107" s="50" t="s">
        <v>182</v>
      </c>
      <c r="B107" s="40" t="s">
        <v>221</v>
      </c>
      <c r="C107" s="54" t="s">
        <v>88</v>
      </c>
      <c r="D107" s="48">
        <v>13</v>
      </c>
      <c r="E107" s="74"/>
      <c r="F107" s="49">
        <f t="shared" si="4"/>
        <v>0</v>
      </c>
    </row>
    <row r="108" spans="1:6" s="43" customFormat="1" ht="38.25" x14ac:dyDescent="0.25">
      <c r="A108" s="50" t="s">
        <v>183</v>
      </c>
      <c r="B108" s="40" t="s">
        <v>222</v>
      </c>
      <c r="C108" s="54" t="s">
        <v>88</v>
      </c>
      <c r="D108" s="48">
        <v>73</v>
      </c>
      <c r="E108" s="74"/>
      <c r="F108" s="49">
        <f t="shared" ref="F108" si="6">E108*D108</f>
        <v>0</v>
      </c>
    </row>
    <row r="109" spans="1:6" s="43" customFormat="1" ht="38.25" x14ac:dyDescent="0.25">
      <c r="A109" s="50" t="s">
        <v>184</v>
      </c>
      <c r="B109" s="40" t="s">
        <v>223</v>
      </c>
      <c r="C109" s="54" t="s">
        <v>85</v>
      </c>
      <c r="D109" s="48">
        <v>75</v>
      </c>
      <c r="E109" s="74"/>
      <c r="F109" s="49">
        <f t="shared" ref="F109" si="7">E109*D109</f>
        <v>0</v>
      </c>
    </row>
    <row r="110" spans="1:6" s="43" customFormat="1" ht="38.25" x14ac:dyDescent="0.25">
      <c r="A110" s="50" t="s">
        <v>208</v>
      </c>
      <c r="B110" s="40" t="s">
        <v>224</v>
      </c>
      <c r="C110" s="54" t="s">
        <v>85</v>
      </c>
      <c r="D110" s="48">
        <v>16</v>
      </c>
      <c r="E110" s="74"/>
      <c r="F110" s="49">
        <f t="shared" si="4"/>
        <v>0</v>
      </c>
    </row>
    <row r="111" spans="1:6" s="43" customFormat="1" ht="38.25" x14ac:dyDescent="0.25">
      <c r="A111" s="50" t="s">
        <v>209</v>
      </c>
      <c r="B111" s="40" t="s">
        <v>225</v>
      </c>
      <c r="C111" s="54" t="s">
        <v>88</v>
      </c>
      <c r="D111" s="48">
        <v>135</v>
      </c>
      <c r="E111" s="74"/>
      <c r="F111" s="49">
        <f t="shared" ref="F111" si="8">E111*D111</f>
        <v>0</v>
      </c>
    </row>
    <row r="112" spans="1:6" s="44" customFormat="1" ht="14.1" customHeight="1" x14ac:dyDescent="0.25">
      <c r="A112" s="50" t="s">
        <v>211</v>
      </c>
      <c r="B112" s="53" t="s">
        <v>201</v>
      </c>
      <c r="C112" s="54" t="s">
        <v>88</v>
      </c>
      <c r="D112" s="48">
        <v>192</v>
      </c>
      <c r="E112" s="74"/>
      <c r="F112" s="49">
        <f t="shared" si="4"/>
        <v>0</v>
      </c>
    </row>
    <row r="113" spans="1:6" s="44" customFormat="1" ht="14.1" customHeight="1" x14ac:dyDescent="0.25">
      <c r="A113" s="51" t="s">
        <v>239</v>
      </c>
      <c r="B113" s="52" t="s">
        <v>240</v>
      </c>
      <c r="C113" s="60"/>
      <c r="D113" s="61"/>
      <c r="E113" s="78"/>
      <c r="F113" s="62"/>
    </row>
    <row r="114" spans="1:6" s="44" customFormat="1" ht="25.5" x14ac:dyDescent="0.25">
      <c r="A114" s="50" t="s">
        <v>231</v>
      </c>
      <c r="B114" s="53" t="s">
        <v>232</v>
      </c>
      <c r="C114" s="54" t="s">
        <v>82</v>
      </c>
      <c r="D114" s="48">
        <v>7</v>
      </c>
      <c r="E114" s="78"/>
      <c r="F114" s="49">
        <f>E114*D114</f>
        <v>0</v>
      </c>
    </row>
    <row r="115" spans="1:6" s="44" customFormat="1" ht="38.25" x14ac:dyDescent="0.25">
      <c r="A115" s="50" t="s">
        <v>233</v>
      </c>
      <c r="B115" s="53" t="s">
        <v>234</v>
      </c>
      <c r="C115" s="54" t="s">
        <v>88</v>
      </c>
      <c r="D115" s="48">
        <v>224</v>
      </c>
      <c r="E115" s="79"/>
      <c r="F115" s="49">
        <f>E115*D115</f>
        <v>0</v>
      </c>
    </row>
    <row r="116" spans="1:6" s="44" customFormat="1" ht="89.25" x14ac:dyDescent="0.25">
      <c r="A116" s="50" t="s">
        <v>235</v>
      </c>
      <c r="B116" s="53" t="s">
        <v>236</v>
      </c>
      <c r="C116" s="54" t="s">
        <v>82</v>
      </c>
      <c r="D116" s="48">
        <v>7</v>
      </c>
      <c r="E116" s="78"/>
      <c r="F116" s="49">
        <f>E116*D116</f>
        <v>0</v>
      </c>
    </row>
    <row r="117" spans="1:6" s="44" customFormat="1" ht="25.5" x14ac:dyDescent="0.25">
      <c r="A117" s="50" t="s">
        <v>237</v>
      </c>
      <c r="B117" s="53" t="s">
        <v>238</v>
      </c>
      <c r="C117" s="54" t="s">
        <v>82</v>
      </c>
      <c r="D117" s="48">
        <v>7</v>
      </c>
      <c r="E117" s="80"/>
      <c r="F117" s="49">
        <f>E117*D117</f>
        <v>0</v>
      </c>
    </row>
    <row r="118" spans="1:6" ht="14.1" customHeight="1" thickBot="1" x14ac:dyDescent="0.3">
      <c r="A118" s="6"/>
      <c r="B118" s="6"/>
      <c r="C118" s="63"/>
      <c r="D118" s="63"/>
      <c r="E118" s="81"/>
      <c r="F118" s="6"/>
    </row>
    <row r="119" spans="1:6" ht="14.1" customHeight="1" thickTop="1" thickBot="1" x14ac:dyDescent="0.3">
      <c r="A119" s="14"/>
      <c r="B119" s="38" t="s">
        <v>6</v>
      </c>
      <c r="C119" s="11"/>
      <c r="D119" s="12"/>
      <c r="E119" s="77"/>
      <c r="F119" s="39">
        <f>SUM(F99:F118)</f>
        <v>0</v>
      </c>
    </row>
    <row r="120" spans="1:6" ht="14.1" customHeight="1" thickBot="1" x14ac:dyDescent="0.3">
      <c r="A120" s="30" t="s">
        <v>40</v>
      </c>
      <c r="B120" s="31" t="s">
        <v>41</v>
      </c>
      <c r="C120" s="32"/>
      <c r="D120" s="33"/>
      <c r="E120" s="71"/>
      <c r="F120" s="34"/>
    </row>
    <row r="121" spans="1:6" ht="14.1" customHeight="1" x14ac:dyDescent="0.3">
      <c r="A121" s="8"/>
      <c r="B121" s="7"/>
      <c r="C121" s="8"/>
      <c r="D121" s="9"/>
      <c r="E121" s="72"/>
      <c r="F121" s="10"/>
    </row>
    <row r="122" spans="1:6" ht="14.1" customHeight="1" x14ac:dyDescent="0.25">
      <c r="A122" s="51" t="s">
        <v>125</v>
      </c>
      <c r="B122" s="52" t="s">
        <v>42</v>
      </c>
      <c r="C122" s="45"/>
      <c r="D122" s="46"/>
      <c r="E122" s="73"/>
      <c r="F122" s="47"/>
    </row>
    <row r="123" spans="1:6" ht="14.1" customHeight="1" x14ac:dyDescent="0.25">
      <c r="A123" s="50" t="s">
        <v>185</v>
      </c>
      <c r="B123" s="53" t="s">
        <v>193</v>
      </c>
      <c r="C123" s="54" t="s">
        <v>107</v>
      </c>
      <c r="D123" s="48">
        <v>75</v>
      </c>
      <c r="E123" s="74"/>
      <c r="F123" s="49">
        <f>E123*D123</f>
        <v>0</v>
      </c>
    </row>
    <row r="124" spans="1:6" ht="14.1" customHeight="1" x14ac:dyDescent="0.25">
      <c r="A124" s="50" t="s">
        <v>186</v>
      </c>
      <c r="B124" s="53" t="s">
        <v>108</v>
      </c>
      <c r="C124" s="54" t="s">
        <v>107</v>
      </c>
      <c r="D124" s="48">
        <v>20</v>
      </c>
      <c r="E124" s="74"/>
      <c r="F124" s="49">
        <f>E124*D124</f>
        <v>0</v>
      </c>
    </row>
    <row r="125" spans="1:6" ht="14.1" customHeight="1" x14ac:dyDescent="0.25">
      <c r="A125" s="50" t="s">
        <v>187</v>
      </c>
      <c r="B125" s="53" t="s">
        <v>109</v>
      </c>
      <c r="C125" s="54" t="s">
        <v>82</v>
      </c>
      <c r="D125" s="48">
        <v>1</v>
      </c>
      <c r="E125" s="74"/>
      <c r="F125" s="49">
        <f>E125*D125</f>
        <v>0</v>
      </c>
    </row>
    <row r="126" spans="1:6" ht="14.1" customHeight="1" x14ac:dyDescent="0.25">
      <c r="A126" s="50" t="s">
        <v>194</v>
      </c>
      <c r="B126" s="53" t="s">
        <v>110</v>
      </c>
      <c r="C126" s="54" t="s">
        <v>82</v>
      </c>
      <c r="D126" s="48">
        <v>1</v>
      </c>
      <c r="E126" s="74"/>
      <c r="F126" s="49">
        <f>E126*D126</f>
        <v>0</v>
      </c>
    </row>
    <row r="127" spans="1:6" ht="14.1" customHeight="1" thickBot="1" x14ac:dyDescent="0.3">
      <c r="A127" s="6"/>
      <c r="B127" s="6"/>
      <c r="C127" s="6"/>
      <c r="D127" s="6"/>
      <c r="E127" s="75"/>
      <c r="F127" s="6"/>
    </row>
    <row r="128" spans="1:6" ht="14.1" customHeight="1" thickTop="1" thickBot="1" x14ac:dyDescent="0.3">
      <c r="A128" s="14"/>
      <c r="B128" s="38" t="s">
        <v>6</v>
      </c>
      <c r="C128" s="11"/>
      <c r="D128" s="12"/>
      <c r="E128" s="77"/>
      <c r="F128" s="39">
        <f>SUM(F123:F127)</f>
        <v>0</v>
      </c>
    </row>
    <row r="129" spans="1:6" ht="14.1" customHeight="1" thickBot="1" x14ac:dyDescent="0.3">
      <c r="A129" s="30" t="s">
        <v>43</v>
      </c>
      <c r="B129" s="31" t="s">
        <v>44</v>
      </c>
      <c r="C129" s="32"/>
      <c r="D129" s="33"/>
      <c r="E129" s="71"/>
      <c r="F129" s="34"/>
    </row>
    <row r="130" spans="1:6" ht="14.1" customHeight="1" x14ac:dyDescent="0.3">
      <c r="A130" s="8"/>
      <c r="B130" s="7"/>
      <c r="C130" s="8"/>
      <c r="D130" s="9"/>
      <c r="E130" s="72"/>
      <c r="F130" s="10"/>
    </row>
    <row r="131" spans="1:6" ht="29.25" customHeight="1" x14ac:dyDescent="0.25">
      <c r="A131" s="50" t="s">
        <v>195</v>
      </c>
      <c r="B131" s="55" t="s">
        <v>196</v>
      </c>
      <c r="C131" s="15" t="s">
        <v>82</v>
      </c>
      <c r="D131" s="48">
        <v>28</v>
      </c>
      <c r="E131" s="74"/>
      <c r="F131" s="16">
        <f>D131*E131</f>
        <v>0</v>
      </c>
    </row>
    <row r="132" spans="1:6" s="44" customFormat="1" ht="27.75" customHeight="1" x14ac:dyDescent="0.25">
      <c r="A132" s="50" t="s">
        <v>212</v>
      </c>
      <c r="B132" s="55" t="s">
        <v>213</v>
      </c>
      <c r="C132" s="15" t="s">
        <v>82</v>
      </c>
      <c r="D132" s="48">
        <v>1</v>
      </c>
      <c r="E132" s="74"/>
      <c r="F132" s="16">
        <f>D132*E132</f>
        <v>0</v>
      </c>
    </row>
    <row r="133" spans="1:6" ht="14.1" customHeight="1" x14ac:dyDescent="0.25">
      <c r="A133" s="50" t="s">
        <v>243</v>
      </c>
      <c r="B133" s="55" t="s">
        <v>241</v>
      </c>
      <c r="C133" s="15" t="s">
        <v>82</v>
      </c>
      <c r="D133" s="48">
        <v>2</v>
      </c>
      <c r="E133" s="74"/>
      <c r="F133" s="16">
        <f>D133*E133</f>
        <v>0</v>
      </c>
    </row>
    <row r="134" spans="1:6" s="44" customFormat="1" ht="14.1" customHeight="1" thickBot="1" x14ac:dyDescent="0.3">
      <c r="A134" s="64"/>
      <c r="B134" s="65"/>
      <c r="C134" s="66"/>
      <c r="D134" s="67"/>
      <c r="E134" s="82"/>
      <c r="F134" s="68"/>
    </row>
    <row r="135" spans="1:6" ht="14.1" customHeight="1" thickTop="1" x14ac:dyDescent="0.25">
      <c r="A135" s="14"/>
      <c r="B135" s="38" t="s">
        <v>6</v>
      </c>
      <c r="C135" s="11"/>
      <c r="D135" s="12"/>
      <c r="E135" s="77"/>
      <c r="F135" s="39">
        <f>SUM(F131:F133)</f>
        <v>0</v>
      </c>
    </row>
  </sheetData>
  <sheetProtection algorithmName="SHA-512" hashValue="W5XTNpjnDUK/uOTe4nQgP2JLkCLoGoXtQYAWzN8VMg+RBSxgWreKz6/JiE00h/49mYr9tVFDsvh1Zmh2zFFFjw==" saltValue="sOc9YyeX/WN6NMiv0m40QQ==" spinCount="100000" sheet="1" objects="1" scenarios="1"/>
  <phoneticPr fontId="5" type="noConversion"/>
  <pageMargins left="1.1811023622047245" right="0.23622047244094491" top="0.78740157480314965" bottom="0.78740157480314965" header="0.31496062992125984" footer="0.31496062992125984"/>
  <pageSetup paperSize="9" orientation="portrait" r:id="rId1"/>
  <headerFooter>
    <oddHeader>&amp;C&amp;10&amp;EPROJEKTANTSKI POPIS S PREDIZMERAMI IN STROŠKOVNO OCENO
REKONSTRUKCIJA STROSSMAYERJEVE ULICE, 2. FAZA</oddHeader>
    <oddFooter>&amp;R&amp;10Stran &amp;P/&amp;N</oddFooter>
  </headerFooter>
  <ignoredErrors>
    <ignoredError sqref="A6:A13 A65:A68 A26:A61 A70:A89 A94:A105 A118:A131 A16:A24" twoDigitTextYea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showGridLines="0" view="pageLayout" zoomScaleNormal="100" workbookViewId="0">
      <selection activeCell="I9" sqref="I9"/>
    </sheetView>
  </sheetViews>
  <sheetFormatPr defaultRowHeight="18" x14ac:dyDescent="0.25"/>
  <cols>
    <col min="1" max="1" width="5.6640625" customWidth="1"/>
    <col min="8" max="8" width="18.33203125" customWidth="1"/>
  </cols>
  <sheetData>
    <row r="1" spans="1:8" x14ac:dyDescent="0.25">
      <c r="A1" s="84" t="s">
        <v>77</v>
      </c>
      <c r="B1" s="84"/>
      <c r="C1" s="84"/>
      <c r="D1" s="84"/>
      <c r="E1" s="84"/>
      <c r="F1" s="84"/>
      <c r="G1" s="84"/>
      <c r="H1" s="84"/>
    </row>
    <row r="5" spans="1:8" ht="18" customHeight="1" x14ac:dyDescent="0.25">
      <c r="A5" s="85" t="s">
        <v>247</v>
      </c>
      <c r="B5" s="85"/>
      <c r="C5" s="85"/>
      <c r="D5" s="85"/>
      <c r="E5" s="85"/>
      <c r="F5" s="85"/>
      <c r="G5" s="85"/>
      <c r="H5" s="85"/>
    </row>
    <row r="6" spans="1:8" x14ac:dyDescent="0.25">
      <c r="A6" s="85"/>
      <c r="B6" s="85"/>
      <c r="C6" s="85"/>
      <c r="D6" s="85"/>
      <c r="E6" s="85"/>
      <c r="F6" s="85"/>
      <c r="G6" s="85"/>
      <c r="H6" s="85"/>
    </row>
    <row r="11" spans="1:8" x14ac:dyDescent="0.25">
      <c r="B11" s="18" t="s">
        <v>45</v>
      </c>
    </row>
    <row r="13" spans="1:8" x14ac:dyDescent="0.25">
      <c r="A13" s="19" t="s">
        <v>46</v>
      </c>
      <c r="B13" s="19" t="s">
        <v>8</v>
      </c>
      <c r="C13" s="20"/>
      <c r="D13" s="20"/>
      <c r="E13" s="20"/>
      <c r="F13" s="20"/>
      <c r="G13" s="20"/>
      <c r="H13" s="21">
        <f>POPIS!F33</f>
        <v>0</v>
      </c>
    </row>
    <row r="14" spans="1:8" x14ac:dyDescent="0.25">
      <c r="A14" s="19" t="s">
        <v>47</v>
      </c>
      <c r="B14" s="19" t="s">
        <v>14</v>
      </c>
      <c r="C14" s="20"/>
      <c r="D14" s="20"/>
      <c r="E14" s="20"/>
      <c r="F14" s="20"/>
      <c r="G14" s="20"/>
      <c r="H14" s="21">
        <f>POPIS!F45</f>
        <v>0</v>
      </c>
    </row>
    <row r="15" spans="1:8" x14ac:dyDescent="0.25">
      <c r="A15" s="19" t="s">
        <v>48</v>
      </c>
      <c r="B15" s="19" t="s">
        <v>21</v>
      </c>
      <c r="C15" s="20"/>
      <c r="D15" s="20"/>
      <c r="E15" s="20"/>
      <c r="F15" s="20"/>
      <c r="G15" s="20"/>
      <c r="H15" s="21">
        <f>POPIS!F71</f>
        <v>0</v>
      </c>
    </row>
    <row r="16" spans="1:8" x14ac:dyDescent="0.25">
      <c r="A16" s="19" t="s">
        <v>49</v>
      </c>
      <c r="B16" s="19" t="s">
        <v>28</v>
      </c>
      <c r="C16" s="20"/>
      <c r="D16" s="20"/>
      <c r="E16" s="20"/>
      <c r="F16" s="20"/>
      <c r="G16" s="20"/>
      <c r="H16" s="21">
        <f>POPIS!F87</f>
        <v>0</v>
      </c>
    </row>
    <row r="17" spans="1:8" x14ac:dyDescent="0.25">
      <c r="A17" s="19" t="s">
        <v>50</v>
      </c>
      <c r="B17" s="19" t="s">
        <v>32</v>
      </c>
      <c r="C17" s="20"/>
      <c r="D17" s="20"/>
      <c r="E17" s="20"/>
      <c r="F17" s="20"/>
      <c r="G17" s="20"/>
      <c r="H17" s="21">
        <f>POPIS!F95</f>
        <v>0</v>
      </c>
    </row>
    <row r="18" spans="1:8" x14ac:dyDescent="0.25">
      <c r="A18" s="19" t="s">
        <v>51</v>
      </c>
      <c r="B18" s="19" t="s">
        <v>35</v>
      </c>
      <c r="C18" s="20"/>
      <c r="D18" s="20"/>
      <c r="E18" s="20"/>
      <c r="F18" s="20"/>
      <c r="G18" s="20"/>
      <c r="H18" s="21">
        <f>POPIS!F119</f>
        <v>0</v>
      </c>
    </row>
    <row r="19" spans="1:8" x14ac:dyDescent="0.25">
      <c r="A19" s="19" t="s">
        <v>52</v>
      </c>
      <c r="B19" s="19" t="s">
        <v>41</v>
      </c>
      <c r="C19" s="20"/>
      <c r="D19" s="20"/>
      <c r="E19" s="20"/>
      <c r="F19" s="20"/>
      <c r="G19" s="20"/>
      <c r="H19" s="21">
        <f>POPIS!F128</f>
        <v>0</v>
      </c>
    </row>
    <row r="20" spans="1:8" x14ac:dyDescent="0.25">
      <c r="A20" s="22" t="s">
        <v>53</v>
      </c>
      <c r="B20" s="22" t="s">
        <v>44</v>
      </c>
      <c r="C20" s="23"/>
      <c r="D20" s="23"/>
      <c r="E20" s="23"/>
      <c r="F20" s="23"/>
      <c r="G20" s="23"/>
      <c r="H20" s="24">
        <f>POPIS!F135</f>
        <v>0</v>
      </c>
    </row>
    <row r="21" spans="1:8" x14ac:dyDescent="0.25">
      <c r="A21" s="20"/>
      <c r="B21" s="20"/>
      <c r="C21" s="20"/>
      <c r="D21" s="20"/>
      <c r="E21" s="20"/>
      <c r="F21" s="20"/>
      <c r="G21" s="20"/>
      <c r="H21" s="20"/>
    </row>
    <row r="22" spans="1:8" x14ac:dyDescent="0.25">
      <c r="A22" s="23"/>
      <c r="B22" s="22" t="s">
        <v>6</v>
      </c>
      <c r="C22" s="23"/>
      <c r="D22" s="23"/>
      <c r="E22" s="23"/>
      <c r="F22" s="23"/>
      <c r="G22" s="23"/>
      <c r="H22" s="25">
        <f>SUM(H13:H21)</f>
        <v>0</v>
      </c>
    </row>
    <row r="23" spans="1:8" x14ac:dyDescent="0.25">
      <c r="A23" s="20"/>
      <c r="B23" s="20"/>
      <c r="C23" s="20"/>
      <c r="D23" s="20"/>
      <c r="E23" s="20"/>
      <c r="F23" s="20"/>
      <c r="G23" s="20"/>
      <c r="H23" s="26"/>
    </row>
    <row r="24" spans="1:8" x14ac:dyDescent="0.25">
      <c r="A24" s="23"/>
      <c r="B24" s="22" t="s">
        <v>54</v>
      </c>
      <c r="C24" s="23"/>
      <c r="D24" s="27">
        <v>0.05</v>
      </c>
      <c r="E24" s="23"/>
      <c r="F24" s="23"/>
      <c r="G24" s="23"/>
      <c r="H24" s="25">
        <f>D24*H22</f>
        <v>0</v>
      </c>
    </row>
    <row r="25" spans="1:8" x14ac:dyDescent="0.25">
      <c r="A25" s="20"/>
      <c r="B25" s="20"/>
      <c r="C25" s="20"/>
      <c r="D25" s="20"/>
      <c r="E25" s="20"/>
      <c r="F25" s="20"/>
      <c r="G25" s="20"/>
      <c r="H25" s="26"/>
    </row>
    <row r="26" spans="1:8" x14ac:dyDescent="0.25">
      <c r="A26" s="23"/>
      <c r="B26" s="23" t="s">
        <v>55</v>
      </c>
      <c r="C26" s="23"/>
      <c r="D26" s="23"/>
      <c r="E26" s="23"/>
      <c r="F26" s="23"/>
      <c r="G26" s="23"/>
      <c r="H26" s="25">
        <f>H22+H24</f>
        <v>0</v>
      </c>
    </row>
    <row r="27" spans="1:8" x14ac:dyDescent="0.25">
      <c r="A27" s="20"/>
      <c r="B27" s="20"/>
      <c r="C27" s="20"/>
      <c r="D27" s="20"/>
      <c r="E27" s="20"/>
      <c r="F27" s="20"/>
      <c r="G27" s="20"/>
      <c r="H27" s="26"/>
    </row>
    <row r="28" spans="1:8" x14ac:dyDescent="0.25">
      <c r="A28" s="23"/>
      <c r="B28" s="23" t="s">
        <v>56</v>
      </c>
      <c r="C28" s="23"/>
      <c r="D28" s="23"/>
      <c r="E28" s="23"/>
      <c r="F28" s="23"/>
      <c r="G28" s="23"/>
      <c r="H28" s="25">
        <f>H26*0.22</f>
        <v>0</v>
      </c>
    </row>
    <row r="29" spans="1:8" x14ac:dyDescent="0.25">
      <c r="A29" s="20"/>
      <c r="B29" s="20"/>
      <c r="C29" s="20"/>
      <c r="D29" s="20"/>
      <c r="E29" s="20"/>
      <c r="F29" s="20"/>
      <c r="G29" s="20"/>
      <c r="H29" s="26"/>
    </row>
    <row r="30" spans="1:8" ht="18.75" thickBot="1" x14ac:dyDescent="0.3">
      <c r="A30" s="28"/>
      <c r="B30" s="28" t="s">
        <v>57</v>
      </c>
      <c r="C30" s="28"/>
      <c r="D30" s="28"/>
      <c r="E30" s="28"/>
      <c r="F30" s="28"/>
      <c r="G30" s="28"/>
      <c r="H30" s="29">
        <f>H28+H26</f>
        <v>0</v>
      </c>
    </row>
    <row r="31" spans="1:8" ht="18.75" thickTop="1" x14ac:dyDescent="0.25"/>
    <row r="37" spans="2:6" x14ac:dyDescent="0.25">
      <c r="B37" s="20" t="s">
        <v>200</v>
      </c>
      <c r="C37" s="20"/>
      <c r="D37" s="20"/>
      <c r="E37" s="20"/>
      <c r="F37" s="20"/>
    </row>
    <row r="38" spans="2:6" x14ac:dyDescent="0.25">
      <c r="B38" s="20"/>
      <c r="C38" s="20"/>
      <c r="D38" s="20"/>
      <c r="E38" s="20"/>
      <c r="F38" s="20"/>
    </row>
    <row r="39" spans="2:6" x14ac:dyDescent="0.25">
      <c r="B39" s="20"/>
      <c r="C39" s="20"/>
      <c r="D39" s="20"/>
      <c r="E39" s="20"/>
      <c r="F39" s="20"/>
    </row>
  </sheetData>
  <mergeCells count="2">
    <mergeCell ref="A5:H6"/>
    <mergeCell ref="A1:H1"/>
  </mergeCells>
  <pageMargins left="1.1811023622047245" right="0.19685039370078741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1</vt:i4>
      </vt:variant>
    </vt:vector>
  </HeadingPairs>
  <TitlesOfParts>
    <vt:vector size="4" baseType="lpstr">
      <vt:lpstr>PRVA STRAN</vt:lpstr>
      <vt:lpstr>POPIS</vt:lpstr>
      <vt:lpstr>REKAP</vt:lpstr>
      <vt:lpstr>POPIS!Tiskanje_naslovov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Gregor</dc:creator>
  <cp:lastModifiedBy>Aleš Muzlovič</cp:lastModifiedBy>
  <cp:lastPrinted>2019-06-26T10:27:44Z</cp:lastPrinted>
  <dcterms:created xsi:type="dcterms:W3CDTF">2018-12-06T08:22:34Z</dcterms:created>
  <dcterms:modified xsi:type="dcterms:W3CDTF">2019-10-29T09:22:21Z</dcterms:modified>
</cp:coreProperties>
</file>